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1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AM109" i="2"/>
  <c r="AM99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Q16" s="1"/>
  <c r="B20"/>
  <c r="D20" s="1"/>
  <c r="B24"/>
  <c r="D24" s="1"/>
  <c r="Q24" s="1"/>
  <c r="B28"/>
  <c r="D28" s="1"/>
  <c r="Q28" s="1"/>
  <c r="B32"/>
  <c r="D32" s="1"/>
  <c r="Q32" s="1"/>
  <c r="B36"/>
  <c r="D36" s="1"/>
  <c r="Q36" s="1"/>
  <c r="B40"/>
  <c r="D40" s="1"/>
  <c r="B44"/>
  <c r="D44" s="1"/>
  <c r="Q44" s="1"/>
  <c r="B48"/>
  <c r="D48" s="1"/>
  <c r="Q48" s="1"/>
  <c r="B52"/>
  <c r="D52" s="1"/>
  <c r="Q52" s="1"/>
  <c r="B56"/>
  <c r="D56" s="1"/>
  <c r="Q56" s="1"/>
  <c r="B60"/>
  <c r="D60" s="1"/>
  <c r="Q60" s="1"/>
  <c r="B64"/>
  <c r="D64" s="1"/>
  <c r="Q64" s="1"/>
  <c r="B68"/>
  <c r="D68" s="1"/>
  <c r="B72"/>
  <c r="D72" s="1"/>
  <c r="B76"/>
  <c r="D76" s="1"/>
  <c r="B80"/>
  <c r="D80" s="1"/>
  <c r="Q80" s="1"/>
  <c r="B84"/>
  <c r="D84" s="1"/>
  <c r="B88"/>
  <c r="D88" s="1"/>
  <c r="Q88" s="1"/>
  <c r="B92"/>
  <c r="D92" s="1"/>
  <c r="B96"/>
  <c r="D96" s="1"/>
  <c r="Q96" s="1"/>
  <c r="B3"/>
  <c r="D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8" i="81" l="1"/>
  <c r="Q72"/>
  <c r="Q12"/>
  <c r="Q84"/>
  <c r="Q86"/>
  <c r="Q40"/>
  <c r="Q92"/>
  <c r="T2" i="82"/>
  <c r="T2" i="79"/>
  <c r="DM99" i="11"/>
  <c r="Q76" i="81"/>
  <c r="Q20"/>
  <c r="Q68"/>
  <c r="Q25"/>
  <c r="Q3"/>
  <c r="Q4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G109"/>
  <c r="AH109"/>
  <c r="AI109"/>
  <c r="AJ109"/>
  <c r="AK109"/>
  <c r="AL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4" l="1"/>
  <c r="AK99" i="30"/>
  <c r="AL99" i="26"/>
  <c r="AK99" i="29"/>
  <c r="AK99" i="24"/>
  <c r="AP99" i="29"/>
  <c r="AO99"/>
  <c r="AL99" i="27"/>
  <c r="AL99" i="28"/>
  <c r="AB97" i="63"/>
  <c r="AB85"/>
  <c r="AB97" i="62"/>
  <c r="AB93"/>
  <c r="AB73"/>
  <c r="AB53"/>
  <c r="AB41"/>
  <c r="AB60"/>
  <c r="AB20"/>
  <c r="AB92" i="61"/>
  <c r="AB84"/>
  <c r="AB64"/>
  <c r="AB44"/>
  <c r="AA6" i="63"/>
  <c r="AA35" i="62"/>
  <c r="AA21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F19" s="1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F38" s="1"/>
  <c r="B39"/>
  <c r="C39"/>
  <c r="B40"/>
  <c r="C40"/>
  <c r="B41"/>
  <c r="C41"/>
  <c r="B42"/>
  <c r="C42"/>
  <c r="B43"/>
  <c r="C43"/>
  <c r="B44"/>
  <c r="C44"/>
  <c r="F44" s="1"/>
  <c r="B45"/>
  <c r="C45"/>
  <c r="B46"/>
  <c r="C46"/>
  <c r="F46" s="1"/>
  <c r="B47"/>
  <c r="C47"/>
  <c r="F47" s="1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F27" s="1"/>
  <c r="B28"/>
  <c r="C28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B93"/>
  <c r="C93"/>
  <c r="B94"/>
  <c r="C94"/>
  <c r="F94" s="1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U51"/>
  <c r="F51"/>
  <c r="U50"/>
  <c r="N50"/>
  <c r="F50"/>
  <c r="U49"/>
  <c r="N49"/>
  <c r="F49"/>
  <c r="U48"/>
  <c r="N48"/>
  <c r="F48"/>
  <c r="U47"/>
  <c r="F47"/>
  <c r="U46"/>
  <c r="N46"/>
  <c r="U45"/>
  <c r="N45"/>
  <c r="F45"/>
  <c r="U44"/>
  <c r="N44"/>
  <c r="F44"/>
  <c r="U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U33"/>
  <c r="N33"/>
  <c r="F33"/>
  <c r="U32"/>
  <c r="N32"/>
  <c r="F32"/>
  <c r="U31"/>
  <c r="F31"/>
  <c r="U30"/>
  <c r="N30"/>
  <c r="F30"/>
  <c r="U29"/>
  <c r="N29"/>
  <c r="F29"/>
  <c r="U28"/>
  <c r="U27"/>
  <c r="N27"/>
  <c r="F27"/>
  <c r="U26"/>
  <c r="N26"/>
  <c r="F26"/>
  <c r="U25"/>
  <c r="N25"/>
  <c r="F25"/>
  <c r="U24"/>
  <c r="N24"/>
  <c r="U23"/>
  <c r="F23"/>
  <c r="U22"/>
  <c r="N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U95"/>
  <c r="N95"/>
  <c r="F95"/>
  <c r="U94"/>
  <c r="N94"/>
  <c r="AD93"/>
  <c r="U93"/>
  <c r="N93"/>
  <c r="F93"/>
  <c r="AD92"/>
  <c r="U92"/>
  <c r="N92"/>
  <c r="F92"/>
  <c r="U91"/>
  <c r="N91"/>
  <c r="F91"/>
  <c r="U90"/>
  <c r="N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U61"/>
  <c r="N61"/>
  <c r="U60"/>
  <c r="F60"/>
  <c r="U59"/>
  <c r="N59"/>
  <c r="F59"/>
  <c r="U58"/>
  <c r="N58"/>
  <c r="U57"/>
  <c r="N57"/>
  <c r="F57"/>
  <c r="U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U41"/>
  <c r="F41"/>
  <c r="U40"/>
  <c r="F40"/>
  <c r="U39"/>
  <c r="F39"/>
  <c r="U38"/>
  <c r="F38"/>
  <c r="U37"/>
  <c r="U36"/>
  <c r="F36"/>
  <c r="U35"/>
  <c r="F35"/>
  <c r="U34"/>
  <c r="F34"/>
  <c r="AD33"/>
  <c r="U33"/>
  <c r="F33"/>
  <c r="U32"/>
  <c r="F32"/>
  <c r="U31"/>
  <c r="U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U16"/>
  <c r="F16"/>
  <c r="U15"/>
  <c r="F15"/>
  <c r="U14"/>
  <c r="AD13"/>
  <c r="U13"/>
  <c r="F13"/>
  <c r="U12"/>
  <c r="F12"/>
  <c r="U11"/>
  <c r="U10"/>
  <c r="F10"/>
  <c r="AD9"/>
  <c r="U9"/>
  <c r="F9"/>
  <c r="U8"/>
  <c r="U7"/>
  <c r="F7"/>
  <c r="U6"/>
  <c r="F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F94"/>
  <c r="U93"/>
  <c r="F93"/>
  <c r="U92"/>
  <c r="F92"/>
  <c r="U91"/>
  <c r="F91"/>
  <c r="U90"/>
  <c r="N90"/>
  <c r="F90"/>
  <c r="U89"/>
  <c r="F89"/>
  <c r="U88"/>
  <c r="U87"/>
  <c r="F87"/>
  <c r="U86"/>
  <c r="N86"/>
  <c r="F86"/>
  <c r="U85"/>
  <c r="F85"/>
  <c r="U84"/>
  <c r="U83"/>
  <c r="F83"/>
  <c r="U82"/>
  <c r="N82"/>
  <c r="F82"/>
  <c r="U81"/>
  <c r="F81"/>
  <c r="U80"/>
  <c r="U79"/>
  <c r="F79"/>
  <c r="U78"/>
  <c r="N78"/>
  <c r="F78"/>
  <c r="U77"/>
  <c r="F77"/>
  <c r="U76"/>
  <c r="N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U65"/>
  <c r="F65"/>
  <c r="U64"/>
  <c r="N64"/>
  <c r="U63"/>
  <c r="U62"/>
  <c r="N62"/>
  <c r="F62"/>
  <c r="U61"/>
  <c r="F61"/>
  <c r="U60"/>
  <c r="N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U47"/>
  <c r="F47"/>
  <c r="U46"/>
  <c r="N46"/>
  <c r="F46"/>
  <c r="U45"/>
  <c r="F45"/>
  <c r="U44"/>
  <c r="N44"/>
  <c r="F44"/>
  <c r="U43"/>
  <c r="F43"/>
  <c r="U42"/>
  <c r="N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U25"/>
  <c r="U24"/>
  <c r="N24"/>
  <c r="U23"/>
  <c r="F23"/>
  <c r="U22"/>
  <c r="N22"/>
  <c r="F22"/>
  <c r="U21"/>
  <c r="F21"/>
  <c r="U20"/>
  <c r="U19"/>
  <c r="F19"/>
  <c r="U18"/>
  <c r="F18"/>
  <c r="U17"/>
  <c r="N17"/>
  <c r="U16"/>
  <c r="U15"/>
  <c r="F15"/>
  <c r="U14"/>
  <c r="U13"/>
  <c r="F13"/>
  <c r="U12"/>
  <c r="U11"/>
  <c r="F11"/>
  <c r="U10"/>
  <c r="F10"/>
  <c r="U9"/>
  <c r="U8"/>
  <c r="F8"/>
  <c r="U7"/>
  <c r="N7"/>
  <c r="F7"/>
  <c r="U6"/>
  <c r="U5"/>
  <c r="F5"/>
  <c r="U4"/>
  <c r="U3"/>
  <c r="K99"/>
  <c r="A1"/>
  <c r="T99" i="58"/>
  <c r="S99"/>
  <c r="R99"/>
  <c r="Q99"/>
  <c r="P99"/>
  <c r="U98"/>
  <c r="F98"/>
  <c r="U97"/>
  <c r="F97"/>
  <c r="U96"/>
  <c r="F96"/>
  <c r="U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U19"/>
  <c r="F19"/>
  <c r="U18"/>
  <c r="F18"/>
  <c r="U17"/>
  <c r="U16"/>
  <c r="F16"/>
  <c r="U15"/>
  <c r="F15"/>
  <c r="U14"/>
  <c r="F14"/>
  <c r="U13"/>
  <c r="U12"/>
  <c r="U11"/>
  <c r="F11"/>
  <c r="U10"/>
  <c r="U9"/>
  <c r="U8"/>
  <c r="F8"/>
  <c r="U7"/>
  <c r="N7"/>
  <c r="F7"/>
  <c r="U6"/>
  <c r="F6"/>
  <c r="U5"/>
  <c r="N5"/>
  <c r="U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U85"/>
  <c r="F85"/>
  <c r="U84"/>
  <c r="F84"/>
  <c r="U83"/>
  <c r="N83"/>
  <c r="U82"/>
  <c r="F82"/>
  <c r="U81"/>
  <c r="F81"/>
  <c r="U80"/>
  <c r="F80"/>
  <c r="U79"/>
  <c r="U78"/>
  <c r="U77"/>
  <c r="N77"/>
  <c r="U76"/>
  <c r="N76"/>
  <c r="F76"/>
  <c r="U75"/>
  <c r="N75"/>
  <c r="F75"/>
  <c r="U74"/>
  <c r="U73"/>
  <c r="N73"/>
  <c r="F73"/>
  <c r="U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U30"/>
  <c r="N30"/>
  <c r="F30"/>
  <c r="U29"/>
  <c r="F29"/>
  <c r="U28"/>
  <c r="N28"/>
  <c r="F28"/>
  <c r="U27"/>
  <c r="N27"/>
  <c r="F27"/>
  <c r="U26"/>
  <c r="N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U15"/>
  <c r="F15"/>
  <c r="U14"/>
  <c r="N14"/>
  <c r="U13"/>
  <c r="F13"/>
  <c r="U12"/>
  <c r="N12"/>
  <c r="F12"/>
  <c r="U11"/>
  <c r="F11"/>
  <c r="U10"/>
  <c r="N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U85"/>
  <c r="F85"/>
  <c r="U84"/>
  <c r="U83"/>
  <c r="F83"/>
  <c r="U82"/>
  <c r="F82"/>
  <c r="U81"/>
  <c r="F81"/>
  <c r="U80"/>
  <c r="U79"/>
  <c r="F79"/>
  <c r="U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U53"/>
  <c r="N53"/>
  <c r="F53"/>
  <c r="U52"/>
  <c r="U51"/>
  <c r="N51"/>
  <c r="F51"/>
  <c r="U50"/>
  <c r="N50"/>
  <c r="U49"/>
  <c r="N49"/>
  <c r="F49"/>
  <c r="U48"/>
  <c r="F48"/>
  <c r="U47"/>
  <c r="N47"/>
  <c r="U46"/>
  <c r="U45"/>
  <c r="F45"/>
  <c r="U44"/>
  <c r="U43"/>
  <c r="N43"/>
  <c r="F43"/>
  <c r="U42"/>
  <c r="F42"/>
  <c r="U41"/>
  <c r="F41"/>
  <c r="U40"/>
  <c r="F40"/>
  <c r="U39"/>
  <c r="N39"/>
  <c r="F39"/>
  <c r="U38"/>
  <c r="U37"/>
  <c r="N37"/>
  <c r="F37"/>
  <c r="U36"/>
  <c r="F36"/>
  <c r="U35"/>
  <c r="N35"/>
  <c r="F35"/>
  <c r="U34"/>
  <c r="N34"/>
  <c r="F34"/>
  <c r="U33"/>
  <c r="N33"/>
  <c r="U32"/>
  <c r="F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F22"/>
  <c r="U21"/>
  <c r="N21"/>
  <c r="F21"/>
  <c r="U20"/>
  <c r="F20"/>
  <c r="U19"/>
  <c r="N19"/>
  <c r="U18"/>
  <c r="N18"/>
  <c r="F18"/>
  <c r="U17"/>
  <c r="N17"/>
  <c r="F17"/>
  <c r="U16"/>
  <c r="U15"/>
  <c r="N15"/>
  <c r="F15"/>
  <c r="U14"/>
  <c r="F14"/>
  <c r="U13"/>
  <c r="F13"/>
  <c r="U12"/>
  <c r="F12"/>
  <c r="U11"/>
  <c r="N11"/>
  <c r="F11"/>
  <c r="U10"/>
  <c r="U9"/>
  <c r="F9"/>
  <c r="U8"/>
  <c r="F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U93"/>
  <c r="N93"/>
  <c r="F93"/>
  <c r="U92"/>
  <c r="N92"/>
  <c r="F92"/>
  <c r="U91"/>
  <c r="F91"/>
  <c r="U90"/>
  <c r="U89"/>
  <c r="N89"/>
  <c r="F89"/>
  <c r="U88"/>
  <c r="N88"/>
  <c r="F88"/>
  <c r="U87"/>
  <c r="F87"/>
  <c r="U86"/>
  <c r="U85"/>
  <c r="N85"/>
  <c r="F85"/>
  <c r="U84"/>
  <c r="N84"/>
  <c r="F84"/>
  <c r="U83"/>
  <c r="F83"/>
  <c r="U82"/>
  <c r="F82"/>
  <c r="U81"/>
  <c r="N81"/>
  <c r="F81"/>
  <c r="U80"/>
  <c r="N80"/>
  <c r="U79"/>
  <c r="F79"/>
  <c r="U78"/>
  <c r="U77"/>
  <c r="N77"/>
  <c r="F77"/>
  <c r="U76"/>
  <c r="N76"/>
  <c r="U75"/>
  <c r="U74"/>
  <c r="U73"/>
  <c r="N73"/>
  <c r="F73"/>
  <c r="U72"/>
  <c r="N72"/>
  <c r="F72"/>
  <c r="U71"/>
  <c r="F71"/>
  <c r="U70"/>
  <c r="F70"/>
  <c r="U69"/>
  <c r="N69"/>
  <c r="F69"/>
  <c r="U68"/>
  <c r="N68"/>
  <c r="U67"/>
  <c r="F67"/>
  <c r="U66"/>
  <c r="F66"/>
  <c r="U65"/>
  <c r="N65"/>
  <c r="F65"/>
  <c r="U64"/>
  <c r="N64"/>
  <c r="F64"/>
  <c r="U63"/>
  <c r="F63"/>
  <c r="U62"/>
  <c r="U61"/>
  <c r="N61"/>
  <c r="U60"/>
  <c r="F60"/>
  <c r="U59"/>
  <c r="F59"/>
  <c r="U58"/>
  <c r="U57"/>
  <c r="F57"/>
  <c r="U56"/>
  <c r="F56"/>
  <c r="U55"/>
  <c r="F55"/>
  <c r="U54"/>
  <c r="F54"/>
  <c r="U53"/>
  <c r="U52"/>
  <c r="U51"/>
  <c r="N51"/>
  <c r="F51"/>
  <c r="U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U31"/>
  <c r="F31"/>
  <c r="U30"/>
  <c r="F30"/>
  <c r="U29"/>
  <c r="N29"/>
  <c r="U28"/>
  <c r="F28"/>
  <c r="U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U15"/>
  <c r="F15"/>
  <c r="U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30" i="56" l="1"/>
  <c r="F28"/>
  <c r="F26"/>
  <c r="F24"/>
  <c r="F16"/>
  <c r="F10"/>
  <c r="F6"/>
  <c r="F4"/>
  <c r="F78" i="57"/>
  <c r="F74"/>
  <c r="F72"/>
  <c r="F26"/>
  <c r="F16"/>
  <c r="F14"/>
  <c r="F10"/>
  <c r="F12" i="58"/>
  <c r="F10"/>
  <c r="F4"/>
  <c r="F98" i="61"/>
  <c r="F75" i="55"/>
  <c r="F99" i="81"/>
  <c r="C99"/>
  <c r="O99"/>
  <c r="L99"/>
  <c r="I99"/>
  <c r="F63" i="61"/>
  <c r="F96"/>
  <c r="F88"/>
  <c r="F84"/>
  <c r="F80"/>
  <c r="F76"/>
  <c r="F66"/>
  <c r="F64"/>
  <c r="F60"/>
  <c r="F48"/>
  <c r="F42"/>
  <c r="F26"/>
  <c r="F24"/>
  <c r="F20"/>
  <c r="F16"/>
  <c r="F14"/>
  <c r="F12"/>
  <c r="F6"/>
  <c r="F4"/>
  <c r="F96" i="62"/>
  <c r="F94"/>
  <c r="F90"/>
  <c r="F62"/>
  <c r="F56"/>
  <c r="F8"/>
  <c r="F4"/>
  <c r="F78" i="63"/>
  <c r="F52"/>
  <c r="F46"/>
  <c r="F34"/>
  <c r="F28"/>
  <c r="F24"/>
  <c r="F22"/>
  <c r="F8"/>
  <c r="F43"/>
  <c r="C99"/>
  <c r="B99"/>
  <c r="F61" i="62"/>
  <c r="F58"/>
  <c r="F42"/>
  <c r="F37"/>
  <c r="F31"/>
  <c r="F30"/>
  <c r="F17"/>
  <c r="F14"/>
  <c r="F11"/>
  <c r="B99" i="61"/>
  <c r="F33" i="56"/>
  <c r="C99"/>
  <c r="B99"/>
  <c r="C99" i="55"/>
  <c r="F95" i="58"/>
  <c r="F20"/>
  <c r="B99"/>
  <c r="F86" i="57"/>
  <c r="F77"/>
  <c r="F49"/>
  <c r="F31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M28" i="65"/>
  <c r="D28" i="55" s="1"/>
  <c r="G28" s="1"/>
  <c r="M29" i="65"/>
  <c r="D29" i="55" s="1"/>
  <c r="M30" i="65"/>
  <c r="D30" i="55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M71" i="65"/>
  <c r="D71" i="55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N40"/>
  <c r="N44"/>
  <c r="O44" s="1"/>
  <c r="N48"/>
  <c r="O48" s="1"/>
  <c r="N52"/>
  <c r="N55"/>
  <c r="N56"/>
  <c r="N59"/>
  <c r="N60"/>
  <c r="O60" s="1"/>
  <c r="N63"/>
  <c r="N64"/>
  <c r="O64" s="1"/>
  <c r="N67"/>
  <c r="N68"/>
  <c r="N71"/>
  <c r="N72"/>
  <c r="O72" s="1"/>
  <c r="N75"/>
  <c r="N76"/>
  <c r="N79"/>
  <c r="N80"/>
  <c r="O80" s="1"/>
  <c r="N83"/>
  <c r="N84"/>
  <c r="N87"/>
  <c r="N88"/>
  <c r="N91"/>
  <c r="N92"/>
  <c r="O92" s="1"/>
  <c r="N95"/>
  <c r="N96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56"/>
  <c r="V4"/>
  <c r="V9"/>
  <c r="V32"/>
  <c r="O32"/>
  <c r="V40"/>
  <c r="V47"/>
  <c r="V16"/>
  <c r="O16"/>
  <c r="V24"/>
  <c r="V87"/>
  <c r="V26" i="56"/>
  <c r="O35"/>
  <c r="O51"/>
  <c r="V40" i="57"/>
  <c r="N8" i="55"/>
  <c r="F9"/>
  <c r="I99"/>
  <c r="M99"/>
  <c r="G10"/>
  <c r="N12"/>
  <c r="O12" s="1"/>
  <c r="F13"/>
  <c r="N28"/>
  <c r="O28" s="1"/>
  <c r="F29"/>
  <c r="N44"/>
  <c r="O44" s="1"/>
  <c r="F45"/>
  <c r="N60"/>
  <c r="O60" s="1"/>
  <c r="F61"/>
  <c r="O64"/>
  <c r="O72"/>
  <c r="O80"/>
  <c r="O92"/>
  <c r="O65" i="56"/>
  <c r="V3" i="55"/>
  <c r="V82"/>
  <c r="O47" i="56"/>
  <c r="V12" i="55"/>
  <c r="V28"/>
  <c r="V44"/>
  <c r="V60"/>
  <c r="V32" i="56"/>
  <c r="V48"/>
  <c r="B99" i="55"/>
  <c r="F3"/>
  <c r="K99"/>
  <c r="F5"/>
  <c r="G18"/>
  <c r="O19"/>
  <c r="N20"/>
  <c r="F21"/>
  <c r="N36"/>
  <c r="O36" s="1"/>
  <c r="F37"/>
  <c r="N52"/>
  <c r="O52" s="1"/>
  <c r="F53"/>
  <c r="O68"/>
  <c r="O76"/>
  <c r="O84"/>
  <c r="O21" i="56"/>
  <c r="O37"/>
  <c r="O53"/>
  <c r="O61"/>
  <c r="O69"/>
  <c r="O77"/>
  <c r="O93"/>
  <c r="O86" i="55"/>
  <c r="O7" i="56"/>
  <c r="O23"/>
  <c r="V28"/>
  <c r="V39"/>
  <c r="V44"/>
  <c r="J99" i="55"/>
  <c r="N24"/>
  <c r="O24" s="1"/>
  <c r="N40"/>
  <c r="O40" s="1"/>
  <c r="N56"/>
  <c r="O56" s="1"/>
  <c r="O96"/>
  <c r="V70" i="58"/>
  <c r="V75" i="55"/>
  <c r="G3" i="56"/>
  <c r="V60"/>
  <c r="V64"/>
  <c r="V68"/>
  <c r="B99" i="57"/>
  <c r="F3"/>
  <c r="K99"/>
  <c r="N82"/>
  <c r="F83"/>
  <c r="F97"/>
  <c r="C99" i="58"/>
  <c r="I99"/>
  <c r="B99" i="81" s="1"/>
  <c r="M99" i="58"/>
  <c r="N99" i="81" s="1"/>
  <c r="N4" i="58"/>
  <c r="F5"/>
  <c r="V6"/>
  <c r="N12"/>
  <c r="F13"/>
  <c r="N20"/>
  <c r="F21"/>
  <c r="V22"/>
  <c r="V64" i="55"/>
  <c r="V68"/>
  <c r="V72"/>
  <c r="V76"/>
  <c r="V80"/>
  <c r="V84"/>
  <c r="V88"/>
  <c r="V92"/>
  <c r="V96"/>
  <c r="F3" i="56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G88" i="57"/>
  <c r="N90"/>
  <c r="F91"/>
  <c r="K99" i="58"/>
  <c r="U99"/>
  <c r="F9"/>
  <c r="F17"/>
  <c r="V90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50" i="56" l="1"/>
  <c r="F99" i="63"/>
  <c r="V18" i="56"/>
  <c r="O38" i="55"/>
  <c r="O98"/>
  <c r="D99" i="81"/>
  <c r="P99"/>
  <c r="O93" i="58"/>
  <c r="K99" i="81"/>
  <c r="M99" s="1"/>
  <c r="H99"/>
  <c r="J99" s="1"/>
  <c r="E99"/>
  <c r="G99" s="1"/>
  <c r="O66" i="56"/>
  <c r="O46"/>
  <c r="O26"/>
  <c r="O78"/>
  <c r="O62"/>
  <c r="O54"/>
  <c r="O30"/>
  <c r="O10"/>
  <c r="O68"/>
  <c r="O56"/>
  <c r="O74" i="55"/>
  <c r="O9" i="56"/>
  <c r="O94"/>
  <c r="O86"/>
  <c r="G94" i="55"/>
  <c r="O94" s="1"/>
  <c r="G83"/>
  <c r="V83" s="1"/>
  <c r="G78"/>
  <c r="O78" s="1"/>
  <c r="G71"/>
  <c r="G70"/>
  <c r="V70" s="1"/>
  <c r="G66"/>
  <c r="O66" s="1"/>
  <c r="G54"/>
  <c r="V54" s="1"/>
  <c r="G51"/>
  <c r="G46"/>
  <c r="V46" s="1"/>
  <c r="G27"/>
  <c r="G22"/>
  <c r="V22" s="1"/>
  <c r="O20"/>
  <c r="G11"/>
  <c r="V11" s="1"/>
  <c r="O48"/>
  <c r="O14"/>
  <c r="O70" i="56"/>
  <c r="F99"/>
  <c r="V27"/>
  <c r="O15"/>
  <c r="V11"/>
  <c r="O96"/>
  <c r="O88"/>
  <c r="O84"/>
  <c r="O76"/>
  <c r="O57"/>
  <c r="V56"/>
  <c r="O52"/>
  <c r="O40"/>
  <c r="O36"/>
  <c r="O29"/>
  <c r="O25"/>
  <c r="O24"/>
  <c r="O13"/>
  <c r="V5"/>
  <c r="G62" i="55"/>
  <c r="V62" s="1"/>
  <c r="G30"/>
  <c r="V30" s="1"/>
  <c r="O74" i="58"/>
  <c r="O65"/>
  <c r="O26"/>
  <c r="G54" i="57"/>
  <c r="V54" s="1"/>
  <c r="G38"/>
  <c r="V38" s="1"/>
  <c r="O44"/>
  <c r="O57" i="58"/>
  <c r="O45"/>
  <c r="V25"/>
  <c r="O22"/>
  <c r="G94" i="57"/>
  <c r="V94" s="1"/>
  <c r="G90"/>
  <c r="V90" s="1"/>
  <c r="G14"/>
  <c r="V14" s="1"/>
  <c r="G10"/>
  <c r="V10" s="1"/>
  <c r="O53" i="58"/>
  <c r="V66" i="56"/>
  <c r="V46"/>
  <c r="V30"/>
  <c r="V34"/>
  <c r="O17" i="55"/>
  <c r="O4" i="57"/>
  <c r="V78" i="56"/>
  <c r="V62"/>
  <c r="V10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75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V94" l="1"/>
  <c r="O25" i="57"/>
  <c r="O94"/>
  <c r="O43" i="58"/>
  <c r="O30" i="55"/>
  <c r="Q99" i="81"/>
  <c r="O83" i="55"/>
  <c r="V78"/>
  <c r="V71"/>
  <c r="O71"/>
  <c r="O70"/>
  <c r="V66"/>
  <c r="O54"/>
  <c r="O51"/>
  <c r="V51"/>
  <c r="O46"/>
  <c r="V27"/>
  <c r="O27"/>
  <c r="O22"/>
  <c r="O11"/>
  <c r="O4" i="56"/>
  <c r="O62" i="55"/>
  <c r="O49"/>
  <c r="O11" i="58"/>
  <c r="O54" i="57"/>
  <c r="O38"/>
  <c r="O77"/>
  <c r="O14"/>
  <c r="O10"/>
  <c r="O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L10" i="78"/>
  <c r="J87"/>
  <c r="P50"/>
  <c r="O23"/>
  <c r="Q19"/>
  <c r="P17"/>
  <c r="J81"/>
  <c r="P52"/>
  <c r="H14"/>
  <c r="G24"/>
  <c r="B3"/>
  <c r="B5"/>
  <c r="L82"/>
  <c r="G23"/>
  <c r="O12"/>
  <c r="G68"/>
  <c r="N52"/>
  <c r="I14"/>
  <c r="P33"/>
  <c r="P66"/>
  <c r="B39"/>
  <c r="K83"/>
  <c r="O42"/>
  <c r="B28"/>
  <c r="H19"/>
  <c r="L70"/>
  <c r="L66"/>
  <c r="N56"/>
  <c r="N17"/>
  <c r="I88"/>
  <c r="P76"/>
  <c r="B50"/>
  <c r="H88"/>
  <c r="P96"/>
  <c r="O85"/>
  <c r="N89"/>
  <c r="B59"/>
  <c r="I23"/>
  <c r="I79"/>
  <c r="B88"/>
  <c r="I72"/>
  <c r="K89"/>
  <c r="N74"/>
  <c r="L26"/>
  <c r="L69"/>
  <c r="Q69"/>
  <c r="B11"/>
  <c r="G37"/>
  <c r="J42"/>
  <c r="O66"/>
  <c r="N87"/>
  <c r="L25"/>
  <c r="I20"/>
  <c r="L93"/>
  <c r="K42"/>
  <c r="O25"/>
  <c r="K50"/>
  <c r="Q23"/>
  <c r="L31"/>
  <c r="H21"/>
  <c r="N83"/>
  <c r="N13"/>
  <c r="P81"/>
  <c r="O15"/>
  <c r="L28"/>
  <c r="L20"/>
  <c r="Q16"/>
  <c r="H42"/>
  <c r="K38"/>
  <c r="B81"/>
  <c r="G15"/>
  <c r="J52"/>
  <c r="O6"/>
  <c r="G50"/>
  <c r="G95"/>
  <c r="P73"/>
  <c r="P72"/>
  <c r="K77"/>
  <c r="B19"/>
  <c r="K43"/>
  <c r="L7"/>
  <c r="L96"/>
  <c r="J79"/>
  <c r="K32"/>
  <c r="G66"/>
  <c r="K45"/>
  <c r="G34"/>
  <c r="O34"/>
  <c r="Q76"/>
  <c r="N90"/>
  <c r="I4"/>
  <c r="I97"/>
  <c r="P22"/>
  <c r="O36"/>
  <c r="K7"/>
  <c r="H32"/>
  <c r="Q80"/>
  <c r="N39"/>
  <c r="H9"/>
  <c r="L44"/>
  <c r="L72"/>
  <c r="O21"/>
  <c r="I3"/>
  <c r="L39"/>
  <c r="H6"/>
  <c r="N9"/>
  <c r="Q55"/>
  <c r="H82"/>
  <c r="B70"/>
  <c r="P30"/>
  <c r="O92"/>
  <c r="K59"/>
  <c r="P43"/>
  <c r="J94"/>
  <c r="J69"/>
  <c r="N98"/>
  <c r="P40"/>
  <c r="Q36"/>
  <c r="B76"/>
  <c r="K88"/>
  <c r="N36"/>
  <c r="K94"/>
  <c r="G57"/>
  <c r="Q78"/>
  <c r="B27"/>
  <c r="P38"/>
  <c r="L92"/>
  <c r="G3"/>
  <c r="G45"/>
  <c r="O95"/>
  <c r="Q27"/>
  <c r="L3"/>
  <c r="B66"/>
  <c r="O83"/>
  <c r="L61"/>
  <c r="Q17"/>
  <c r="J85"/>
  <c r="G2"/>
  <c r="L60"/>
  <c r="L50"/>
  <c r="L97"/>
  <c r="Q90"/>
  <c r="O7"/>
  <c r="N93"/>
  <c r="J38"/>
  <c r="O86"/>
  <c r="B46"/>
  <c r="K97"/>
  <c r="Q33"/>
  <c r="B75"/>
  <c r="H13"/>
  <c r="J83"/>
  <c r="Q96"/>
  <c r="L42"/>
  <c r="Q3"/>
  <c r="G64"/>
  <c r="H29"/>
  <c r="O38"/>
  <c r="G29"/>
  <c r="O87"/>
  <c r="K67"/>
  <c r="L4"/>
  <c r="I78"/>
  <c r="Q39"/>
  <c r="G10"/>
  <c r="H78"/>
  <c r="B82"/>
  <c r="Q59"/>
  <c r="N96"/>
  <c r="P60"/>
  <c r="J20"/>
  <c r="N53"/>
  <c r="G42"/>
  <c r="I76"/>
  <c r="B83"/>
  <c r="J43"/>
  <c r="O46"/>
  <c r="I63"/>
  <c r="O47"/>
  <c r="N66"/>
  <c r="K39"/>
  <c r="B21"/>
  <c r="J49"/>
  <c r="H58"/>
  <c r="I93"/>
  <c r="I98"/>
  <c r="H93"/>
  <c r="N97"/>
  <c r="G18"/>
  <c r="H46"/>
  <c r="L24"/>
  <c r="L35"/>
  <c r="L45"/>
  <c r="B60"/>
  <c r="H81"/>
  <c r="I95"/>
  <c r="I51"/>
  <c r="J15"/>
  <c r="L51"/>
  <c r="H39"/>
  <c r="I61"/>
  <c r="G62"/>
  <c r="H47"/>
  <c r="O41"/>
  <c r="B91"/>
  <c r="K27"/>
  <c r="B92"/>
  <c r="J62"/>
  <c r="L43"/>
  <c r="B29"/>
  <c r="I49"/>
  <c r="B89"/>
  <c r="B51"/>
  <c r="P82"/>
  <c r="H18"/>
  <c r="G72"/>
  <c r="J53"/>
  <c r="J19"/>
  <c r="K92"/>
  <c r="N14"/>
  <c r="N10"/>
  <c r="P32"/>
  <c r="J16"/>
  <c r="N16"/>
  <c r="J60"/>
  <c r="J84"/>
  <c r="P29"/>
  <c r="G97"/>
  <c r="Q25"/>
  <c r="G94"/>
  <c r="I27"/>
  <c r="J70"/>
  <c r="G35"/>
  <c r="P83"/>
  <c r="O5"/>
  <c r="L32"/>
  <c r="I42"/>
  <c r="B79"/>
  <c r="H61"/>
  <c r="L84"/>
  <c r="L15"/>
  <c r="Q50"/>
  <c r="N24"/>
  <c r="O29"/>
  <c r="B4"/>
  <c r="N59"/>
  <c r="P23"/>
  <c r="Q61"/>
  <c r="H59"/>
  <c r="J54"/>
  <c r="G53"/>
  <c r="I37"/>
  <c r="I82"/>
  <c r="O80"/>
  <c r="P71"/>
  <c r="H48"/>
  <c r="N57"/>
  <c r="P93"/>
  <c r="Q67"/>
  <c r="I81"/>
  <c r="K64"/>
  <c r="L17"/>
  <c r="L57"/>
  <c r="P68"/>
  <c r="G92"/>
  <c r="H91"/>
  <c r="L54"/>
  <c r="Q49"/>
  <c r="L76"/>
  <c r="H83"/>
  <c r="P36"/>
  <c r="L88"/>
  <c r="P78"/>
  <c r="O65"/>
  <c r="Q95"/>
  <c r="P64"/>
  <c r="J56"/>
  <c r="I18"/>
  <c r="H86"/>
  <c r="B94"/>
  <c r="H65"/>
  <c r="G63"/>
  <c r="G33"/>
  <c r="P5"/>
  <c r="B93"/>
  <c r="K31"/>
  <c r="P7"/>
  <c r="N8"/>
  <c r="H63"/>
  <c r="N47"/>
  <c r="P44"/>
  <c r="L18"/>
  <c r="N86"/>
  <c r="B45"/>
  <c r="O43"/>
  <c r="P54"/>
  <c r="Q4"/>
  <c r="B74"/>
  <c r="J44"/>
  <c r="O67"/>
  <c r="K80"/>
  <c r="J97"/>
  <c r="B63"/>
  <c r="P90"/>
  <c r="K57"/>
  <c r="J28"/>
  <c r="K84"/>
  <c r="N21"/>
  <c r="Q57"/>
  <c r="Q28"/>
  <c r="H80"/>
  <c r="B68"/>
  <c r="Q48"/>
  <c r="Q79"/>
  <c r="L23"/>
  <c r="K18"/>
  <c r="P97"/>
  <c r="Q29"/>
  <c r="K48"/>
  <c r="G9"/>
  <c r="B48"/>
  <c r="L21"/>
  <c r="L59"/>
  <c r="B49"/>
  <c r="N88"/>
  <c r="O18"/>
  <c r="B42"/>
  <c r="P45"/>
  <c r="H20"/>
  <c r="B77"/>
  <c r="L89"/>
  <c r="O77"/>
  <c r="Q70"/>
  <c r="Q47"/>
  <c r="N85"/>
  <c r="H92"/>
  <c r="K76"/>
  <c r="Q7"/>
  <c r="G38"/>
  <c r="P9"/>
  <c r="Q35"/>
  <c r="I50"/>
  <c r="G48"/>
  <c r="I65"/>
  <c r="L47"/>
  <c r="B13"/>
  <c r="N61"/>
  <c r="J39"/>
  <c r="J55"/>
  <c r="N41"/>
  <c r="G13"/>
  <c r="Q89"/>
  <c r="O69"/>
  <c r="O27"/>
  <c r="J47"/>
  <c r="B23"/>
  <c r="N33"/>
  <c r="H11"/>
  <c r="K29"/>
  <c r="P19"/>
  <c r="B61"/>
  <c r="G56"/>
  <c r="O93"/>
  <c r="Q93"/>
  <c r="I91"/>
  <c r="O73"/>
  <c r="L63"/>
  <c r="J61"/>
  <c r="N7"/>
  <c r="G74"/>
  <c r="Q62"/>
  <c r="K87"/>
  <c r="Q15"/>
  <c r="K60"/>
  <c r="K40"/>
  <c r="N76"/>
  <c r="K81"/>
  <c r="K33"/>
  <c r="I30"/>
  <c r="O74"/>
  <c r="P11"/>
  <c r="N80"/>
  <c r="P77"/>
  <c r="L29"/>
  <c r="B16"/>
  <c r="N84"/>
  <c r="H71"/>
  <c r="K9"/>
  <c r="O64"/>
  <c r="I44"/>
  <c r="J24"/>
  <c r="G27"/>
  <c r="B25"/>
  <c r="Q26"/>
  <c r="P10"/>
  <c r="G28"/>
  <c r="O89"/>
  <c r="J40"/>
  <c r="B55"/>
  <c r="K71"/>
  <c r="K63"/>
  <c r="I83"/>
  <c r="N25"/>
  <c r="O62"/>
  <c r="K41"/>
  <c r="J72"/>
  <c r="O13"/>
  <c r="K49"/>
  <c r="K4"/>
  <c r="G22"/>
  <c r="I25"/>
  <c r="B98"/>
  <c r="O63"/>
  <c r="P85"/>
  <c r="K53"/>
  <c r="J13"/>
  <c r="B34"/>
  <c r="K23"/>
  <c r="L62"/>
  <c r="L11"/>
  <c r="I29"/>
  <c r="G79"/>
  <c r="I96"/>
  <c r="L30"/>
  <c r="K6"/>
  <c r="H52"/>
  <c r="G43"/>
  <c r="N91"/>
  <c r="L14"/>
  <c r="G14"/>
  <c r="B86"/>
  <c r="H70"/>
  <c r="I36"/>
  <c r="O35"/>
  <c r="O11"/>
  <c r="P20"/>
  <c r="J95"/>
  <c r="H87"/>
  <c r="P62"/>
  <c r="O22"/>
  <c r="K17"/>
  <c r="N31"/>
  <c r="J3"/>
  <c r="P55"/>
  <c r="P3"/>
  <c r="H95"/>
  <c r="O16"/>
  <c r="O68"/>
  <c r="O75"/>
  <c r="B52"/>
  <c r="L68"/>
  <c r="Q77"/>
  <c r="P14"/>
  <c r="P21"/>
  <c r="Q65"/>
  <c r="H57"/>
  <c r="Q60"/>
  <c r="K25"/>
  <c r="K96"/>
  <c r="D1"/>
  <c r="I21"/>
  <c r="L48"/>
  <c r="I69"/>
  <c r="L90"/>
  <c r="H97"/>
  <c r="J74"/>
  <c r="G41"/>
  <c r="G49"/>
  <c r="K10"/>
  <c r="I59"/>
  <c r="B78"/>
  <c r="I47"/>
  <c r="H36"/>
  <c r="N4"/>
  <c r="J91"/>
  <c r="L58"/>
  <c r="P35"/>
  <c r="N75"/>
  <c r="Q10"/>
  <c r="O39"/>
  <c r="L53"/>
  <c r="P26"/>
  <c r="J4"/>
  <c r="I34"/>
  <c r="I86"/>
  <c r="L52"/>
  <c r="B2"/>
  <c r="I84"/>
  <c r="O4"/>
  <c r="L36"/>
  <c r="Q97"/>
  <c r="Q38"/>
  <c r="P91"/>
  <c r="H53"/>
  <c r="L80"/>
  <c r="K73"/>
  <c r="B80"/>
  <c r="K11"/>
  <c r="L19"/>
  <c r="N29"/>
  <c r="O90"/>
  <c r="P58"/>
  <c r="K35"/>
  <c r="N12"/>
  <c r="N5"/>
  <c r="O72"/>
  <c r="N79"/>
  <c r="O28"/>
  <c r="G76"/>
  <c r="J23"/>
  <c r="I19"/>
  <c r="Q87"/>
  <c r="H28"/>
  <c r="H37"/>
  <c r="O3"/>
  <c r="G26"/>
  <c r="I28"/>
  <c r="J82"/>
  <c r="N58"/>
  <c r="Q84"/>
  <c r="H85"/>
  <c r="K66"/>
  <c r="K37"/>
  <c r="H15"/>
  <c r="I22"/>
  <c r="H45"/>
  <c r="J5"/>
  <c r="G46"/>
  <c r="J18"/>
  <c r="P74"/>
  <c r="B26"/>
  <c r="B32"/>
  <c r="Q14"/>
  <c r="Q92"/>
  <c r="P89"/>
  <c r="B14"/>
  <c r="H35"/>
  <c r="P88"/>
  <c r="G5"/>
  <c r="I35"/>
  <c r="I64"/>
  <c r="L85"/>
  <c r="O53"/>
  <c r="H55"/>
  <c r="G4"/>
  <c r="K95"/>
  <c r="J71"/>
  <c r="Q6"/>
  <c r="N11"/>
  <c r="J78"/>
  <c r="I54"/>
  <c r="O30"/>
  <c r="P12"/>
  <c r="N32"/>
  <c r="L95"/>
  <c r="I5"/>
  <c r="P8"/>
  <c r="K19"/>
  <c r="P49"/>
  <c r="H69"/>
  <c r="B41"/>
  <c r="I9"/>
  <c r="I52"/>
  <c r="P84"/>
  <c r="L37"/>
  <c r="Q82"/>
  <c r="B10"/>
  <c r="H8"/>
  <c r="P53"/>
  <c r="Q24"/>
  <c r="B64"/>
  <c r="L5"/>
  <c r="G93"/>
  <c r="N70"/>
  <c r="Q21"/>
  <c r="P57"/>
  <c r="L46"/>
  <c r="J76"/>
  <c r="G21"/>
  <c r="J68"/>
  <c r="B17"/>
  <c r="K52"/>
  <c r="P47"/>
  <c r="J34"/>
  <c r="H98"/>
  <c r="B44"/>
  <c r="I74"/>
  <c r="N6"/>
  <c r="B40"/>
  <c r="I89"/>
  <c r="O49"/>
  <c r="K75"/>
  <c r="Q86"/>
  <c r="G55"/>
  <c r="K82"/>
  <c r="J25"/>
  <c r="H2"/>
  <c r="Q46"/>
  <c r="B65"/>
  <c r="O71"/>
  <c r="J50"/>
  <c r="N65"/>
  <c r="P34"/>
  <c r="N43"/>
  <c r="G81"/>
  <c r="G96"/>
  <c r="Q11"/>
  <c r="I32"/>
  <c r="K46"/>
  <c r="G12"/>
  <c r="L38"/>
  <c r="H25"/>
  <c r="H7"/>
  <c r="G85"/>
  <c r="H50"/>
  <c r="N95"/>
  <c r="K14"/>
  <c r="P75"/>
  <c r="N46"/>
  <c r="J66"/>
  <c r="J6"/>
  <c r="G91"/>
  <c r="N60"/>
  <c r="G11"/>
  <c r="N22"/>
  <c r="P42"/>
  <c r="J29"/>
  <c r="H74"/>
  <c r="B53"/>
  <c r="J26"/>
  <c r="L78"/>
  <c r="L87"/>
  <c r="I66"/>
  <c r="H90"/>
  <c r="K51"/>
  <c r="K3"/>
  <c r="H3"/>
  <c r="H94"/>
  <c r="O58"/>
  <c r="L83"/>
  <c r="L94"/>
  <c r="P70"/>
  <c r="K13"/>
  <c r="Q37"/>
  <c r="G98"/>
  <c r="I94"/>
  <c r="G39"/>
  <c r="P61"/>
  <c r="L34"/>
  <c r="H72"/>
  <c r="Q22"/>
  <c r="J21"/>
  <c r="N28"/>
  <c r="J63"/>
  <c r="G20"/>
  <c r="C1"/>
  <c r="G90"/>
  <c r="B87"/>
  <c r="Q51"/>
  <c r="G30"/>
  <c r="I46"/>
  <c r="H26"/>
  <c r="J51"/>
  <c r="P92"/>
  <c r="P37"/>
  <c r="L67"/>
  <c r="L12"/>
  <c r="O59"/>
  <c r="B69"/>
  <c r="B71"/>
  <c r="G77"/>
  <c r="B9"/>
  <c r="I90"/>
  <c r="H75"/>
  <c r="Q88"/>
  <c r="N3"/>
  <c r="L79"/>
  <c r="B72"/>
  <c r="I11"/>
  <c r="N72"/>
  <c r="K22"/>
  <c r="P59"/>
  <c r="B20"/>
  <c r="Q94"/>
  <c r="H68"/>
  <c r="O37"/>
  <c r="Q5"/>
  <c r="H43"/>
  <c r="N51"/>
  <c r="K65"/>
  <c r="Q8"/>
  <c r="Q68"/>
  <c r="H84"/>
  <c r="H66"/>
  <c r="N68"/>
  <c r="G47"/>
  <c r="B47"/>
  <c r="N94"/>
  <c r="K78"/>
  <c r="P41"/>
  <c r="B24"/>
  <c r="Q53"/>
  <c r="B30"/>
  <c r="H89"/>
  <c r="J89"/>
  <c r="B58"/>
  <c r="L22"/>
  <c r="L65"/>
  <c r="L86"/>
  <c r="H44"/>
  <c r="I57"/>
  <c r="K85"/>
  <c r="G16"/>
  <c r="H62"/>
  <c r="P16"/>
  <c r="N48"/>
  <c r="Q9"/>
  <c r="K54"/>
  <c r="O50"/>
  <c r="P13"/>
  <c r="K72"/>
  <c r="H22"/>
  <c r="L55"/>
  <c r="K26"/>
  <c r="J27"/>
  <c r="G65"/>
  <c r="G54"/>
  <c r="N78"/>
  <c r="P6"/>
  <c r="N55"/>
  <c r="Q81"/>
  <c r="H24"/>
  <c r="L33"/>
  <c r="J90"/>
  <c r="Q98"/>
  <c r="O51"/>
  <c r="Q64"/>
  <c r="O48"/>
  <c r="N49"/>
  <c r="P18"/>
  <c r="J88"/>
  <c r="J73"/>
  <c r="O20"/>
  <c r="O24"/>
  <c r="G17"/>
  <c r="O96"/>
  <c r="L64"/>
  <c r="N81"/>
  <c r="J96"/>
  <c r="N27"/>
  <c r="L9"/>
  <c r="H76"/>
  <c r="Q40"/>
  <c r="B7"/>
  <c r="P79"/>
  <c r="N45"/>
  <c r="P25"/>
  <c r="H64"/>
  <c r="J8"/>
  <c r="N23"/>
  <c r="I39"/>
  <c r="N40"/>
  <c r="Q63"/>
  <c r="K24"/>
  <c r="K69"/>
  <c r="K47"/>
  <c r="J48"/>
  <c r="Q83"/>
  <c r="K58"/>
  <c r="B36"/>
  <c r="P46"/>
  <c r="L49"/>
  <c r="G6"/>
  <c r="Q72"/>
  <c r="I6"/>
  <c r="O82"/>
  <c r="P87"/>
  <c r="N64"/>
  <c r="G83"/>
  <c r="K15"/>
  <c r="L75"/>
  <c r="O79"/>
  <c r="Q42"/>
  <c r="O55"/>
  <c r="Q52"/>
  <c r="H5"/>
  <c r="I8"/>
  <c r="N15"/>
  <c r="L74"/>
  <c r="K20"/>
  <c r="F1"/>
  <c r="G88"/>
  <c r="H73"/>
  <c r="Q56"/>
  <c r="O81"/>
  <c r="P27"/>
  <c r="P69"/>
  <c r="B35"/>
  <c r="I17"/>
  <c r="K36"/>
  <c r="J17"/>
  <c r="B62"/>
  <c r="O61"/>
  <c r="I67"/>
  <c r="Q71"/>
  <c r="Q44"/>
  <c r="J59"/>
  <c r="P56"/>
  <c r="P80"/>
  <c r="J64"/>
  <c r="N37"/>
  <c r="J67"/>
  <c r="H16"/>
  <c r="I58"/>
  <c r="Q54"/>
  <c r="G52"/>
  <c r="I70"/>
  <c r="G80"/>
  <c r="B33"/>
  <c r="N35"/>
  <c r="H4"/>
  <c r="G89"/>
  <c r="O88"/>
  <c r="L41"/>
  <c r="O14"/>
  <c r="G31"/>
  <c r="N26"/>
  <c r="O26"/>
  <c r="H34"/>
  <c r="H33"/>
  <c r="G32"/>
  <c r="O31"/>
  <c r="O57"/>
  <c r="O17"/>
  <c r="I80"/>
  <c r="I92"/>
  <c r="N54"/>
  <c r="B97"/>
  <c r="B6"/>
  <c r="K5"/>
  <c r="G75"/>
  <c r="B67"/>
  <c r="O60"/>
  <c r="I62"/>
  <c r="O33"/>
  <c r="N67"/>
  <c r="I13"/>
  <c r="N92"/>
  <c r="I68"/>
  <c r="K34"/>
  <c r="L73"/>
  <c r="H60"/>
  <c r="H56"/>
  <c r="P67"/>
  <c r="I73"/>
  <c r="G78"/>
  <c r="N30"/>
  <c r="O98"/>
  <c r="J11"/>
  <c r="O78"/>
  <c r="B90"/>
  <c r="J33"/>
  <c r="K21"/>
  <c r="B31"/>
  <c r="J46"/>
  <c r="J37"/>
  <c r="B95"/>
  <c r="G61"/>
  <c r="J80"/>
  <c r="G67"/>
  <c r="B8"/>
  <c r="L27"/>
  <c r="Q30"/>
  <c r="G8"/>
  <c r="I53"/>
  <c r="Q85"/>
  <c r="N62"/>
  <c r="N20"/>
  <c r="I48"/>
  <c r="K55"/>
  <c r="I60"/>
  <c r="O44"/>
  <c r="N73"/>
  <c r="H40"/>
  <c r="N18"/>
  <c r="G58"/>
  <c r="P65"/>
  <c r="N34"/>
  <c r="B84"/>
  <c r="H67"/>
  <c r="I31"/>
  <c r="J45"/>
  <c r="H79"/>
  <c r="B85"/>
  <c r="L56"/>
  <c r="Q18"/>
  <c r="K98"/>
  <c r="Q73"/>
  <c r="G59"/>
  <c r="N38"/>
  <c r="J7"/>
  <c r="K44"/>
  <c r="B56"/>
  <c r="I33"/>
  <c r="K61"/>
  <c r="B73"/>
  <c r="K56"/>
  <c r="P31"/>
  <c r="I87"/>
  <c r="B96"/>
  <c r="Q45"/>
  <c r="Q34"/>
  <c r="O94"/>
  <c r="I55"/>
  <c r="K12"/>
  <c r="P63"/>
  <c r="G7"/>
  <c r="L91"/>
  <c r="O52"/>
  <c r="K74"/>
  <c r="G60"/>
  <c r="H12"/>
  <c r="J58"/>
  <c r="P94"/>
  <c r="N71"/>
  <c r="K93"/>
  <c r="H10"/>
  <c r="O32"/>
  <c r="J77"/>
  <c r="H77"/>
  <c r="J57"/>
  <c r="K16"/>
  <c r="Q75"/>
  <c r="B38"/>
  <c r="B15"/>
  <c r="G36"/>
  <c r="K28"/>
  <c r="J92"/>
  <c r="G25"/>
  <c r="Q58"/>
  <c r="L16"/>
  <c r="H51"/>
  <c r="H23"/>
  <c r="G86"/>
  <c r="Q43"/>
  <c r="N19"/>
  <c r="P39"/>
  <c r="J36"/>
  <c r="G82"/>
  <c r="Q66"/>
  <c r="O19"/>
  <c r="J93"/>
  <c r="J31"/>
  <c r="I41"/>
  <c r="I10"/>
  <c r="G44"/>
  <c r="Q20"/>
  <c r="N44"/>
  <c r="I15"/>
  <c r="O40"/>
  <c r="Q74"/>
  <c r="J35"/>
  <c r="K90"/>
  <c r="K91"/>
  <c r="G69"/>
  <c r="K86"/>
  <c r="H41"/>
  <c r="H96"/>
  <c r="J75"/>
  <c r="Q31"/>
  <c r="J10"/>
  <c r="O45"/>
  <c r="G51"/>
  <c r="O84"/>
  <c r="I12"/>
  <c r="K79"/>
  <c r="Q41"/>
  <c r="L6"/>
  <c r="K62"/>
  <c r="B43"/>
  <c r="N82"/>
  <c r="K30"/>
  <c r="I43"/>
  <c r="I85"/>
  <c r="O76"/>
  <c r="P48"/>
  <c r="H27"/>
  <c r="J22"/>
  <c r="I77"/>
  <c r="I24"/>
  <c r="L71"/>
  <c r="L98"/>
  <c r="L40"/>
  <c r="P51"/>
  <c r="H38"/>
  <c r="J32"/>
  <c r="H31"/>
  <c r="P28"/>
  <c r="L8"/>
  <c r="E1"/>
  <c r="Q13"/>
  <c r="P15"/>
  <c r="J98"/>
  <c r="B37"/>
  <c r="O91"/>
  <c r="B54"/>
  <c r="I75"/>
  <c r="O10"/>
  <c r="J30"/>
  <c r="Q12"/>
  <c r="P98"/>
  <c r="L77"/>
  <c r="L13"/>
  <c r="G84"/>
  <c r="I16"/>
  <c r="N69"/>
  <c r="K70"/>
  <c r="G71"/>
  <c r="H17"/>
  <c r="B12"/>
  <c r="H49"/>
  <c r="J12"/>
  <c r="I38"/>
  <c r="J65"/>
  <c r="N77"/>
  <c r="I40"/>
  <c r="O97"/>
  <c r="N63"/>
  <c r="J9"/>
  <c r="K8"/>
  <c r="I45"/>
  <c r="O9"/>
  <c r="I26"/>
  <c r="G87"/>
  <c r="J14"/>
  <c r="G19"/>
  <c r="K68"/>
  <c r="P4"/>
  <c r="I71"/>
  <c r="N50"/>
  <c r="H54"/>
  <c r="O70"/>
  <c r="N42"/>
  <c r="I56"/>
  <c r="P24"/>
  <c r="O54"/>
  <c r="G40"/>
  <c r="G73"/>
  <c r="P86"/>
  <c r="Q91"/>
  <c r="J86"/>
  <c r="H30"/>
  <c r="P95"/>
  <c r="B18"/>
  <c r="Q32"/>
  <c r="O8"/>
  <c r="O56"/>
  <c r="J41"/>
  <c r="I7"/>
  <c r="B57"/>
  <c r="L81"/>
  <c r="G70"/>
  <c r="B22"/>
  <c r="F22" l="1"/>
  <c r="E22"/>
  <c r="D22"/>
  <c r="C22"/>
  <c r="F57"/>
  <c r="D57"/>
  <c r="C57"/>
  <c r="E57"/>
  <c r="M7"/>
  <c r="E18"/>
  <c r="F18"/>
  <c r="C18"/>
  <c r="D18"/>
  <c r="M56"/>
  <c r="R42"/>
  <c r="R50"/>
  <c r="M71"/>
  <c r="M26"/>
  <c r="M45"/>
  <c r="R63"/>
  <c r="M40"/>
  <c r="R77"/>
  <c r="M38"/>
  <c r="D12"/>
  <c r="E12"/>
  <c r="C12"/>
  <c r="F12"/>
  <c r="R69"/>
  <c r="M16"/>
  <c r="M75"/>
  <c r="F54"/>
  <c r="C54"/>
  <c r="D54"/>
  <c r="E54"/>
  <c r="D37"/>
  <c r="C37"/>
  <c r="F37"/>
  <c r="E37"/>
  <c r="M24"/>
  <c r="M77"/>
  <c r="M85"/>
  <c r="M43"/>
  <c r="R82"/>
  <c r="D43"/>
  <c r="F43"/>
  <c r="E43"/>
  <c r="C43"/>
  <c r="M12"/>
  <c r="M15"/>
  <c r="R44"/>
  <c r="M10"/>
  <c r="M41"/>
  <c r="R19"/>
  <c r="C15"/>
  <c r="D15"/>
  <c r="E15"/>
  <c r="F15"/>
  <c r="D38"/>
  <c r="F38"/>
  <c r="E38"/>
  <c r="C38"/>
  <c r="R71"/>
  <c r="M55"/>
  <c r="E96"/>
  <c r="D96"/>
  <c r="F96"/>
  <c r="C96"/>
  <c r="M87"/>
  <c r="C73"/>
  <c r="E73"/>
  <c r="D73"/>
  <c r="F73"/>
  <c r="M33"/>
  <c r="D56"/>
  <c r="F56"/>
  <c r="C56"/>
  <c r="E56"/>
  <c r="R38"/>
  <c r="E85"/>
  <c r="D85"/>
  <c r="F85"/>
  <c r="C85"/>
  <c r="M31"/>
  <c r="C84"/>
  <c r="F84"/>
  <c r="D84"/>
  <c r="E84"/>
  <c r="R34"/>
  <c r="R18"/>
  <c r="R73"/>
  <c r="M60"/>
  <c r="M48"/>
  <c r="R20"/>
  <c r="R62"/>
  <c r="M53"/>
  <c r="E8"/>
  <c r="D8"/>
  <c r="C8"/>
  <c r="F8"/>
  <c r="F95"/>
  <c r="C95"/>
  <c r="E95"/>
  <c r="D95"/>
  <c r="C31"/>
  <c r="E31"/>
  <c r="F31"/>
  <c r="D31"/>
  <c r="F90"/>
  <c r="D90"/>
  <c r="E90"/>
  <c r="C90"/>
  <c r="R30"/>
  <c r="M73"/>
  <c r="M68"/>
  <c r="R92"/>
  <c r="M13"/>
  <c r="R67"/>
  <c r="M62"/>
  <c r="E67"/>
  <c r="D67"/>
  <c r="C67"/>
  <c r="F67"/>
  <c r="D6"/>
  <c r="F6"/>
  <c r="E6"/>
  <c r="C6"/>
  <c r="C97"/>
  <c r="E97"/>
  <c r="F97"/>
  <c r="D97"/>
  <c r="R54"/>
  <c r="M92"/>
  <c r="M80"/>
  <c r="R26"/>
  <c r="R35"/>
  <c r="E33"/>
  <c r="C33"/>
  <c r="F33"/>
  <c r="D33"/>
  <c r="M70"/>
  <c r="M58"/>
  <c r="R37"/>
  <c r="M67"/>
  <c r="C62"/>
  <c r="F62"/>
  <c r="E62"/>
  <c r="D62"/>
  <c r="M17"/>
  <c r="D35"/>
  <c r="C35"/>
  <c r="F35"/>
  <c r="E35"/>
  <c r="R15"/>
  <c r="M8"/>
  <c r="R64"/>
  <c r="M6"/>
  <c r="C36"/>
  <c r="E36"/>
  <c r="D36"/>
  <c r="F36"/>
  <c r="R40"/>
  <c r="M39"/>
  <c r="R23"/>
  <c r="R45"/>
  <c r="F7"/>
  <c r="C7"/>
  <c r="E7"/>
  <c r="D7"/>
  <c r="R27"/>
  <c r="R81"/>
  <c r="R49"/>
  <c r="R55"/>
  <c r="R78"/>
  <c r="R48"/>
  <c r="M57"/>
  <c r="C58"/>
  <c r="E58"/>
  <c r="F58"/>
  <c r="D58"/>
  <c r="C30"/>
  <c r="F30"/>
  <c r="D30"/>
  <c r="E30"/>
  <c r="D24"/>
  <c r="C24"/>
  <c r="E24"/>
  <c r="F24"/>
  <c r="R94"/>
  <c r="F47"/>
  <c r="D47"/>
  <c r="E47"/>
  <c r="C47"/>
  <c r="R68"/>
  <c r="R51"/>
  <c r="C20"/>
  <c r="F20"/>
  <c r="D20"/>
  <c r="E20"/>
  <c r="R72"/>
  <c r="M11"/>
  <c r="D72"/>
  <c r="E72"/>
  <c r="C72"/>
  <c r="F72"/>
  <c r="N99"/>
  <c r="R3"/>
  <c r="M90"/>
  <c r="E9"/>
  <c r="F9"/>
  <c r="C9"/>
  <c r="D9"/>
  <c r="F71"/>
  <c r="D71"/>
  <c r="C71"/>
  <c r="E71"/>
  <c r="E69"/>
  <c r="C69"/>
  <c r="F69"/>
  <c r="D69"/>
  <c r="M46"/>
  <c r="E87"/>
  <c r="D87"/>
  <c r="F87"/>
  <c r="C87"/>
  <c r="R28"/>
  <c r="M94"/>
  <c r="H99"/>
  <c r="K99"/>
  <c r="M66"/>
  <c r="D53"/>
  <c r="F53"/>
  <c r="E53"/>
  <c r="C53"/>
  <c r="R22"/>
  <c r="R60"/>
  <c r="R46"/>
  <c r="R95"/>
  <c r="M32"/>
  <c r="R43"/>
  <c r="R65"/>
  <c r="E65"/>
  <c r="C65"/>
  <c r="F65"/>
  <c r="D65"/>
  <c r="M89"/>
  <c r="E40"/>
  <c r="C40"/>
  <c r="F40"/>
  <c r="D40"/>
  <c r="R6"/>
  <c r="M74"/>
  <c r="F44"/>
  <c r="C44"/>
  <c r="D44"/>
  <c r="E44"/>
  <c r="D17"/>
  <c r="E17"/>
  <c r="F17"/>
  <c r="C17"/>
  <c r="R70"/>
  <c r="C64"/>
  <c r="E64"/>
  <c r="D64"/>
  <c r="F64"/>
  <c r="F10"/>
  <c r="C10"/>
  <c r="E10"/>
  <c r="D10"/>
  <c r="M52"/>
  <c r="M9"/>
  <c r="F41"/>
  <c r="D41"/>
  <c r="C41"/>
  <c r="E41"/>
  <c r="M5"/>
  <c r="R32"/>
  <c r="M54"/>
  <c r="R11"/>
  <c r="M64"/>
  <c r="M35"/>
  <c r="E14"/>
  <c r="C14"/>
  <c r="F14"/>
  <c r="D14"/>
  <c r="D32"/>
  <c r="C32"/>
  <c r="E32"/>
  <c r="F32"/>
  <c r="C26"/>
  <c r="F26"/>
  <c r="E26"/>
  <c r="D26"/>
  <c r="M22"/>
  <c r="R58"/>
  <c r="M28"/>
  <c r="O99"/>
  <c r="M19"/>
  <c r="R79"/>
  <c r="R5"/>
  <c r="R12"/>
  <c r="R29"/>
  <c r="E80"/>
  <c r="F80"/>
  <c r="D80"/>
  <c r="C80"/>
  <c r="M84"/>
  <c r="M86"/>
  <c r="M34"/>
  <c r="R75"/>
  <c r="R4"/>
  <c r="M47"/>
  <c r="F78"/>
  <c r="D78"/>
  <c r="C78"/>
  <c r="E78"/>
  <c r="M59"/>
  <c r="M69"/>
  <c r="M21"/>
  <c r="C52"/>
  <c r="E52"/>
  <c r="F52"/>
  <c r="D52"/>
  <c r="P99"/>
  <c r="J99"/>
  <c r="R31"/>
  <c r="M36"/>
  <c r="F86"/>
  <c r="E86"/>
  <c r="C86"/>
  <c r="D86"/>
  <c r="R91"/>
  <c r="M96"/>
  <c r="M29"/>
  <c r="E34"/>
  <c r="D34"/>
  <c r="C34"/>
  <c r="F34"/>
  <c r="F98"/>
  <c r="E98"/>
  <c r="C98"/>
  <c r="D98"/>
  <c r="M25"/>
  <c r="R25"/>
  <c r="M83"/>
  <c r="F55"/>
  <c r="C55"/>
  <c r="E55"/>
  <c r="D55"/>
  <c r="F25"/>
  <c r="C25"/>
  <c r="E25"/>
  <c r="D25"/>
  <c r="M44"/>
  <c r="R84"/>
  <c r="E16"/>
  <c r="C16"/>
  <c r="F16"/>
  <c r="D16"/>
  <c r="R80"/>
  <c r="M30"/>
  <c r="R76"/>
  <c r="R7"/>
  <c r="M91"/>
  <c r="D61"/>
  <c r="E61"/>
  <c r="F61"/>
  <c r="C61"/>
  <c r="R33"/>
  <c r="C23"/>
  <c r="E23"/>
  <c r="F23"/>
  <c r="D23"/>
  <c r="R41"/>
  <c r="R61"/>
  <c r="E13"/>
  <c r="C13"/>
  <c r="F13"/>
  <c r="D13"/>
  <c r="M65"/>
  <c r="M50"/>
  <c r="R85"/>
  <c r="C77"/>
  <c r="D77"/>
  <c r="F77"/>
  <c r="E77"/>
  <c r="C42"/>
  <c r="F42"/>
  <c r="D42"/>
  <c r="E42"/>
  <c r="R88"/>
  <c r="D49"/>
  <c r="C49"/>
  <c r="E49"/>
  <c r="F49"/>
  <c r="E48"/>
  <c r="C48"/>
  <c r="D48"/>
  <c r="F48"/>
  <c r="E68"/>
  <c r="F68"/>
  <c r="C68"/>
  <c r="D68"/>
  <c r="R21"/>
  <c r="E63"/>
  <c r="D63"/>
  <c r="C63"/>
  <c r="F63"/>
  <c r="F74"/>
  <c r="D74"/>
  <c r="C74"/>
  <c r="E74"/>
  <c r="F45"/>
  <c r="D45"/>
  <c r="C45"/>
  <c r="E45"/>
  <c r="R86"/>
  <c r="R47"/>
  <c r="R8"/>
  <c r="C93"/>
  <c r="E93"/>
  <c r="F93"/>
  <c r="D93"/>
  <c r="F94"/>
  <c r="E94"/>
  <c r="C94"/>
  <c r="D94"/>
  <c r="M18"/>
  <c r="M81"/>
  <c r="R57"/>
  <c r="M82"/>
  <c r="M37"/>
  <c r="R59"/>
  <c r="C4"/>
  <c r="F4"/>
  <c r="E4"/>
  <c r="D4"/>
  <c r="R24"/>
  <c r="F79"/>
  <c r="E79"/>
  <c r="C79"/>
  <c r="D79"/>
  <c r="M42"/>
  <c r="M27"/>
  <c r="R16"/>
  <c r="R10"/>
  <c r="R14"/>
  <c r="C51"/>
  <c r="E51"/>
  <c r="D51"/>
  <c r="F51"/>
  <c r="C89"/>
  <c r="F89"/>
  <c r="E89"/>
  <c r="D89"/>
  <c r="M49"/>
  <c r="D29"/>
  <c r="C29"/>
  <c r="F29"/>
  <c r="E29"/>
  <c r="F92"/>
  <c r="C92"/>
  <c r="D92"/>
  <c r="E92"/>
  <c r="F91"/>
  <c r="D91"/>
  <c r="E91"/>
  <c r="C91"/>
  <c r="M61"/>
  <c r="M51"/>
  <c r="M95"/>
  <c r="C60"/>
  <c r="D60"/>
  <c r="E60"/>
  <c r="F60"/>
  <c r="R97"/>
  <c r="M98"/>
  <c r="M93"/>
  <c r="E21"/>
  <c r="D21"/>
  <c r="C21"/>
  <c r="F21"/>
  <c r="R66"/>
  <c r="M63"/>
  <c r="C83"/>
  <c r="E83"/>
  <c r="D83"/>
  <c r="F83"/>
  <c r="M76"/>
  <c r="R53"/>
  <c r="R96"/>
  <c r="D82"/>
  <c r="C82"/>
  <c r="F82"/>
  <c r="E82"/>
  <c r="M78"/>
  <c r="Q99"/>
  <c r="D75"/>
  <c r="E75"/>
  <c r="C75"/>
  <c r="F75"/>
  <c r="C46"/>
  <c r="F46"/>
  <c r="E46"/>
  <c r="D46"/>
  <c r="R93"/>
  <c r="E66"/>
  <c r="F66"/>
  <c r="D66"/>
  <c r="C66"/>
  <c r="L99"/>
  <c r="G99"/>
  <c r="E27"/>
  <c r="D27"/>
  <c r="C27"/>
  <c r="F27"/>
  <c r="R36"/>
  <c r="C76"/>
  <c r="F76"/>
  <c r="E76"/>
  <c r="D76"/>
  <c r="R98"/>
  <c r="D70"/>
  <c r="F70"/>
  <c r="C70"/>
  <c r="E70"/>
  <c r="R9"/>
  <c r="I99"/>
  <c r="M3"/>
  <c r="R39"/>
  <c r="M97"/>
  <c r="M4"/>
  <c r="R90"/>
  <c r="F19"/>
  <c r="E19"/>
  <c r="D19"/>
  <c r="C19"/>
  <c r="D81"/>
  <c r="F81"/>
  <c r="C81"/>
  <c r="E81"/>
  <c r="R13"/>
  <c r="R83"/>
  <c r="M20"/>
  <c r="R87"/>
  <c r="D11"/>
  <c r="C11"/>
  <c r="F11"/>
  <c r="E11"/>
  <c r="R74"/>
  <c r="M72"/>
  <c r="D88"/>
  <c r="C88"/>
  <c r="E88"/>
  <c r="F88"/>
  <c r="M79"/>
  <c r="M23"/>
  <c r="F59"/>
  <c r="D59"/>
  <c r="E59"/>
  <c r="C59"/>
  <c r="R89"/>
  <c r="D50"/>
  <c r="F50"/>
  <c r="E50"/>
  <c r="C50"/>
  <c r="M88"/>
  <c r="R17"/>
  <c r="R56"/>
  <c r="F28"/>
  <c r="D28"/>
  <c r="E28"/>
  <c r="C28"/>
  <c r="C39"/>
  <c r="E39"/>
  <c r="D39"/>
  <c r="F39"/>
  <c r="M14"/>
  <c r="R52"/>
  <c r="F5"/>
  <c r="C5"/>
  <c r="E5"/>
  <c r="D5"/>
  <c r="F3"/>
  <c r="D3"/>
  <c r="C3"/>
  <c r="E3"/>
  <c r="B99"/>
  <c r="T32" i="73"/>
  <c r="S33"/>
  <c r="D33" i="28" s="1"/>
  <c r="P33" i="73"/>
  <c r="D33" i="24" s="1"/>
  <c r="R33" i="73"/>
  <c r="D33" i="29" s="1"/>
  <c r="Q33" i="73"/>
  <c r="D33" i="26" s="1"/>
  <c r="F31" i="65"/>
  <c r="K31"/>
  <c r="F99" i="78" l="1"/>
  <c r="D99"/>
  <c r="M99"/>
  <c r="E99"/>
  <c r="R99"/>
  <c r="C99"/>
  <c r="T33" i="73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47" i="54" l="1"/>
  <c r="DC11"/>
  <c r="DB63"/>
  <c r="DB37"/>
  <c r="DB33"/>
  <c r="DB29"/>
  <c r="DB25"/>
  <c r="BM62"/>
  <c r="AY70"/>
  <c r="DG70" s="1"/>
  <c r="AR70"/>
  <c r="DF70" s="1"/>
  <c r="B70" i="40" s="1"/>
  <c r="AR62" i="54"/>
  <c r="DF62" s="1"/>
  <c r="B62" i="40" s="1"/>
  <c r="DB3" i="54"/>
  <c r="BF42"/>
  <c r="DH42" s="1"/>
  <c r="D42" i="40" s="1"/>
  <c r="BM42" i="54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DG24" s="1"/>
  <c r="C24" i="40" s="1"/>
  <c r="BF24" i="54"/>
  <c r="BT24"/>
  <c r="DJ24" s="1"/>
  <c r="F24" i="40" s="1"/>
  <c r="AR28" i="54"/>
  <c r="DF28" s="1"/>
  <c r="B28" i="40" s="1"/>
  <c r="BF28" i="54"/>
  <c r="DH28" s="1"/>
  <c r="D28" i="40" s="1"/>
  <c r="BT28" i="54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DI69" s="1"/>
  <c r="E69" i="40" s="1"/>
  <c r="CG71" i="54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DJ82" s="1"/>
  <c r="F82" i="40" s="1"/>
  <c r="CH82" i="54"/>
  <c r="AY85"/>
  <c r="DG85" s="1"/>
  <c r="C85" i="40" s="1"/>
  <c r="CH86" i="54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DJ74" s="1"/>
  <c r="F74" i="40" s="1"/>
  <c r="BT75" i="54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DJ67" s="1"/>
  <c r="F67" i="40" s="1"/>
  <c r="BT69" i="54"/>
  <c r="DJ69" s="1"/>
  <c r="F69" i="40" s="1"/>
  <c r="BT72" i="54"/>
  <c r="DJ72" s="1"/>
  <c r="F72" i="40" s="1"/>
  <c r="BT78" i="54"/>
  <c r="CZ78"/>
  <c r="BT81"/>
  <c r="BT83"/>
  <c r="DJ83" s="1"/>
  <c r="F83" i="40" s="1"/>
  <c r="BT86" i="54"/>
  <c r="DJ86" s="1"/>
  <c r="F86" i="40" s="1"/>
  <c r="BT89" i="54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BM28" i="54"/>
  <c r="DI28" s="1"/>
  <c r="E28" i="40" s="1"/>
  <c r="BM32" i="54"/>
  <c r="DI32" s="1"/>
  <c r="E32" i="40" s="1"/>
  <c r="BM37" i="54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DH9" s="1"/>
  <c r="D9" i="40" s="1"/>
  <c r="BF23" i="54"/>
  <c r="BF27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BF71"/>
  <c r="DH71" s="1"/>
  <c r="D71" i="40" s="1"/>
  <c r="BF81" i="54"/>
  <c r="DH81" s="1"/>
  <c r="D81" i="40" s="1"/>
  <c r="BF83" i="54"/>
  <c r="DH83" s="1"/>
  <c r="D83" i="40" s="1"/>
  <c r="BF86" i="54"/>
  <c r="DH86" s="1"/>
  <c r="D86" i="40" s="1"/>
  <c r="BF88" i="54"/>
  <c r="DH88" s="1"/>
  <c r="D88" i="40" s="1"/>
  <c r="BF91" i="54"/>
  <c r="BF92"/>
  <c r="BF97"/>
  <c r="DH97" s="1"/>
  <c r="D97" i="40" s="1"/>
  <c r="BF17" i="54"/>
  <c r="BF30"/>
  <c r="BF49"/>
  <c r="BF4"/>
  <c r="DH4" s="1"/>
  <c r="D4" i="40" s="1"/>
  <c r="BF6" i="54"/>
  <c r="BF8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BF77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DG4" s="1"/>
  <c r="C4" i="40" s="1"/>
  <c r="AY6" i="54"/>
  <c r="AY8"/>
  <c r="DG8" s="1"/>
  <c r="C8" i="40" s="1"/>
  <c r="AY9" i="54"/>
  <c r="DG9" s="1"/>
  <c r="C9" i="40" s="1"/>
  <c r="AY15" i="54"/>
  <c r="DI15"/>
  <c r="E15" i="40" s="1"/>
  <c r="DJ15" i="54"/>
  <c r="F15" i="40" s="1"/>
  <c r="AY17" i="54"/>
  <c r="AY19"/>
  <c r="DG19" s="1"/>
  <c r="C19" i="40" s="1"/>
  <c r="AY29" i="54"/>
  <c r="DG29" s="1"/>
  <c r="C29" i="40" s="1"/>
  <c r="AY32" i="54"/>
  <c r="DG32" s="1"/>
  <c r="C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G62" s="1"/>
  <c r="C62" i="40" s="1"/>
  <c r="DI62" i="54"/>
  <c r="E62" i="40" s="1"/>
  <c r="DJ62" i="54"/>
  <c r="F62" i="40" s="1"/>
  <c r="AY72" i="54"/>
  <c r="DG72" s="1"/>
  <c r="C72" i="40" s="1"/>
  <c r="AY79" i="54"/>
  <c r="DG79" s="1"/>
  <c r="C79" i="40" s="1"/>
  <c r="DJ79" i="54"/>
  <c r="F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AY61" i="54"/>
  <c r="DG61" s="1"/>
  <c r="C61" i="40" s="1"/>
  <c r="DJ66" i="54"/>
  <c r="F66" i="40" s="1"/>
  <c r="CE77" i="54"/>
  <c r="CE93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AY18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DG68" s="1"/>
  <c r="C68" i="40" s="1"/>
  <c r="AY71" i="54"/>
  <c r="AY82"/>
  <c r="DG82" s="1"/>
  <c r="C82" i="40" s="1"/>
  <c r="AY84" i="54"/>
  <c r="DG84" s="1"/>
  <c r="C84" i="40" s="1"/>
  <c r="AY88" i="54"/>
  <c r="AY90"/>
  <c r="DG90" s="1"/>
  <c r="C90" i="40" s="1"/>
  <c r="AY98" i="54"/>
  <c r="DG98" s="1"/>
  <c r="C98" i="40" s="1"/>
  <c r="DH5" i="54"/>
  <c r="D5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AR27" i="54"/>
  <c r="DF27" s="1"/>
  <c r="B27" i="40" s="1"/>
  <c r="DG27" i="54"/>
  <c r="C27" i="40" s="1"/>
  <c r="DG39" i="54"/>
  <c r="C39" i="40" s="1"/>
  <c r="DG41" i="54"/>
  <c r="C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BX82" i="54"/>
  <c r="AR83"/>
  <c r="DF83" s="1"/>
  <c r="B83" i="40" s="1"/>
  <c r="DG83" i="54"/>
  <c r="C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AR23" i="54"/>
  <c r="DF23" s="1"/>
  <c r="B23" i="40" s="1"/>
  <c r="DI23" i="54"/>
  <c r="E23" i="40" s="1"/>
  <c r="DJ29" i="54"/>
  <c r="F29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BX62"/>
  <c r="DG66"/>
  <c r="BX70"/>
  <c r="DG88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AR44" i="54"/>
  <c r="DF44" s="1"/>
  <c r="B44" i="40" s="1"/>
  <c r="DI44" i="54"/>
  <c r="E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G71" i="54"/>
  <c r="C71" i="40" s="1"/>
  <c r="AR80" i="54"/>
  <c r="DF80" s="1"/>
  <c r="B80" i="40" s="1"/>
  <c r="DG80" i="54"/>
  <c r="C80" i="40" s="1"/>
  <c r="AR85" i="54"/>
  <c r="DF85" s="1"/>
  <c r="B85" i="40" s="1"/>
  <c r="AR93" i="54"/>
  <c r="DF93" s="1"/>
  <c r="B93" i="40" s="1"/>
  <c r="DH93" i="54"/>
  <c r="D93" i="40" s="1"/>
  <c r="DG22" i="54"/>
  <c r="C22" i="40" s="1"/>
  <c r="DG25" i="54"/>
  <c r="C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AR94" i="54"/>
  <c r="DF94" s="1"/>
  <c r="B94" i="40" s="1"/>
  <c r="DH94" i="54"/>
  <c r="D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7" i="54" l="1"/>
  <c r="DD59"/>
  <c r="DD33"/>
  <c r="DD82"/>
  <c r="DD46"/>
  <c r="DD29"/>
  <c r="CW46"/>
  <c r="CW34"/>
  <c r="CW16"/>
  <c r="CP26"/>
  <c r="CP87"/>
  <c r="CP44"/>
  <c r="CI15"/>
  <c r="CI26"/>
  <c r="CI22"/>
  <c r="CB22"/>
  <c r="CB7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AE17" i="29" s="1"/>
  <c r="DK70" i="54"/>
  <c r="C70" i="40"/>
  <c r="AE70" i="26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7"/>
  <c r="AE68"/>
  <c r="AE69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G98" i="40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G70"/>
  <c r="AE52" i="26"/>
  <c r="AE99" s="1"/>
  <c r="D99" i="40"/>
  <c r="AE99" i="29"/>
  <c r="C99" i="40"/>
  <c r="AE99" i="27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5" i="28"/>
  <c r="AG5" s="1"/>
  <c r="AD4" i="24"/>
  <c r="AG4" s="1"/>
  <c r="AD3" i="28"/>
  <c r="AG3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<sst xmlns="http://schemas.openxmlformats.org/spreadsheetml/2006/main" count="9449" uniqueCount="615">
  <si>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</si>
  <si>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</si>
  <si>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</si>
  <si>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</si>
  <si>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</si>
  <si>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</si>
  <si>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</si>
  <si>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</si>
  <si>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</si>
  <si>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</si>
  <si>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</si>
  <si>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</si>
  <si>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</si>
  <si>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</si>
  <si>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</si>
  <si>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</si>
  <si>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</si>
  <si>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</si>
  <si>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</si>
  <si>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</si>
  <si>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</si>
  <si>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</si>
  <si>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</si>
  <si>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</si>
  <si>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</si>
  <si>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</si>
  <si>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</si>
  <si>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</si>
  <si>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</si>
  <si>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</si>
  <si>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</si>
  <si>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</si>
  <si>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</si>
  <si>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</si>
  <si>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</si>
  <si>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</si>
  <si>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</si>
  <si>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</si>
  <si>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</si>
  <si>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</si>
  <si>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</si>
  <si>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</si>
  <si>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</si>
  <si>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</si>
  <si>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</si>
  <si>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</si>
  <si>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</si>
  <si>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</si>
  <si>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</si>
  <si>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</si>
  <si>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</si>
  <si>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</si>
  <si>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</si>
  <si>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</si>
  <si>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</si>
  <si>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</si>
  <si>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</si>
  <si>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</si>
  <si>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</si>
  <si>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</si>
  <si>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</si>
  <si>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</si>
  <si>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</si>
  <si>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</si>
  <si>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</si>
  <si>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</si>
  <si>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</si>
  <si>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</si>
  <si>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</si>
  <si>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</si>
  <si>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</si>
  <si>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</si>
  <si>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</si>
  <si>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</si>
  <si>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</si>
  <si>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</si>
  <si>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</si>
  <si>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</si>
  <si>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</si>
  <si>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</si>
  <si>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</si>
  <si>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</si>
  <si>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</si>
  <si>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</si>
  <si>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</si>
  <si>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</si>
  <si>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</si>
  <si>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</si>
  <si>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</si>
  <si>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</si>
  <si>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</si>
  <si>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</si>
  <si>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</si>
  <si>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</si>
  <si>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</si>
  <si>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</si>
  <si>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</si>
  <si>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</si>
  <si>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</si>
  <si>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</si>
  <si>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</si>
  <si>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</si>
  <si>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</si>
  <si>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</si>
  <si>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</si>
  <si>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</si>
  <si>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</si>
  <si>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</si>
  <si>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</si>
  <si>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</si>
  <si>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</si>
  <si>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</si>
  <si>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</si>
  <si>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</si>
  <si>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</si>
  <si>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</si>
  <si>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</si>
  <si>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</si>
  <si>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</si>
  <si>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</si>
  <si>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</si>
  <si>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</si>
  <si>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</si>
  <si>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</si>
  <si>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</si>
  <si>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</si>
  <si>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</si>
  <si>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</si>
  <si>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</si>
  <si>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</si>
  <si>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</si>
  <si>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</si>
  <si>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</si>
  <si>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</si>
  <si>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</si>
  <si>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</si>
  <si>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</si>
  <si>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</si>
  <si>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</si>
  <si>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</si>
  <si>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</si>
  <si>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</si>
  <si>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</si>
  <si>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</si>
  <si>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</si>
  <si>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</si>
  <si>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</si>
  <si>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</si>
  <si>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</si>
  <si>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</si>
  <si>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</si>
  <si>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</si>
  <si>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</si>
  <si>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</si>
  <si>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</si>
  <si>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</si>
  <si>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</si>
  <si>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</si>
  <si>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</si>
  <si>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</si>
  <si>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</si>
  <si>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</si>
  <si>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</si>
  <si>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</si>
  <si>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</si>
  <si>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</si>
  <si>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</si>
  <si>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</si>
  <si>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</si>
  <si>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</si>
  <si>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</si>
  <si>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</si>
  <si>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</si>
  <si>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</si>
  <si>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</si>
  <si>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</si>
  <si>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</si>
  <si>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</si>
  <si>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</si>
  <si>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</si>
  <si>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</si>
  <si>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</si>
  <si>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</si>
  <si>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</si>
  <si>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</si>
  <si>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</si>
  <si>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</si>
  <si>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</si>
  <si>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</si>
  <si>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</si>
  <si>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</si>
  <si>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</si>
  <si>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</si>
  <si>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</si>
  <si>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</si>
  <si>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</si>
  <si>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</si>
  <si>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</si>
  <si>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</si>
  <si>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</si>
  <si>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</si>
  <si>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</si>
  <si>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</si>
  <si>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</si>
  <si>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</si>
  <si>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</si>
  <si>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</si>
  <si>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</si>
  <si>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</si>
  <si>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</si>
  <si>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</si>
  <si>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</si>
  <si>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</si>
  <si>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</si>
  <si>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</si>
  <si>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</si>
  <si>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</si>
  <si>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</si>
  <si>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</si>
  <si>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</si>
  <si>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</si>
  <si>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</si>
  <si>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</si>
  <si>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</si>
  <si>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</si>
  <si>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</si>
  <si>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</si>
  <si>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</si>
  <si>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</si>
  <si>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</si>
  <si>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</si>
  <si>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</si>
  <si>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</si>
  <si>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</si>
  <si>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</si>
  <si>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</si>
  <si>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</si>
  <si>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</si>
  <si>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</si>
  <si>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</si>
  <si>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</si>
  <si>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</si>
  <si>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</si>
  <si>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</si>
  <si>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</si>
  <si>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</si>
  <si>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</si>
  <si>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</si>
  <si>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</si>
  <si>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</si>
  <si>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</si>
  <si>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</si>
  <si>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</si>
  <si>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</si>
  <si>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</si>
  <si>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</si>
  <si>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</si>
  <si>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</si>
  <si>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</si>
  <si>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</si>
  <si>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</si>
  <si>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</si>
  <si>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</si>
  <si>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</si>
  <si>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</si>
  <si>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</si>
  <si>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</si>
  <si>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</si>
  <si>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</si>
  <si>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</si>
  <si>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</si>
  <si>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</si>
  <si>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</si>
  <si>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</si>
  <si>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</si>
  <si>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</si>
  <si>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</si>
  <si>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</si>
  <si>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</si>
  <si>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</si>
  <si>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</si>
  <si>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</si>
  <si>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</si>
  <si>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</si>
  <si>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</si>
  <si>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</si>
  <si>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</si>
  <si>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</si>
  <si>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</si>
  <si>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</si>
  <si>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</si>
  <si>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</si>
  <si>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</si>
  <si>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</si>
  <si>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</si>
  <si>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</si>
  <si>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</si>
  <si>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</si>
  <si>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</si>
  <si>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</si>
  <si>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</si>
  <si>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</si>
  <si>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</si>
  <si>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</si>
  <si>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</si>
  <si>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</si>
  <si>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</si>
  <si>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</si>
  <si>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</si>
  <si>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</si>
  <si>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</si>
  <si>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</si>
  <si>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</si>
  <si>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</si>
  <si>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</si>
  <si>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</si>
  <si>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</si>
  <si>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</si>
  <si>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</si>
  <si>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</si>
  <si>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</si>
  <si>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</si>
  <si>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</si>
  <si>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</si>
  <si>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</si>
  <si>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</si>
  <si>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</si>
  <si>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</si>
  <si>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</si>
  <si>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</si>
  <si>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</si>
  <si>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</si>
  <si>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</si>
  <si>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</si>
  <si>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</si>
  <si>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</si>
  <si>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</si>
  <si>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</si>
  <si>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</si>
  <si>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</si>
  <si>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</si>
  <si>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</si>
  <si>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</si>
  <si>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</si>
  <si>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</si>
  <si>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</si>
  <si>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</si>
  <si>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</si>
  <si>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</si>
  <si>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</si>
  <si>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</si>
  <si>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</si>
  <si>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</si>
  <si>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</si>
  <si>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</si>
  <si>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</si>
  <si>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</si>
  <si>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</si>
  <si>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</si>
  <si>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</si>
  <si>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</si>
  <si>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</si>
  <si>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</si>
  <si>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</si>
  <si>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</si>
  <si>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</si>
  <si>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</si>
  <si>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</si>
  <si>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</si>
  <si>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</si>
  <si>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</si>
  <si>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</si>
  <si>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</si>
  <si>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</si>
  <si>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</si>
  <si>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</si>
  <si>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</si>
  <si>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</si>
  <si>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</si>
  <si>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</si>
  <si>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</si>
  <si>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</si>
  <si>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</si>
  <si>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</si>
  <si>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</si>
  <si>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</si>
  <si>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</si>
  <si>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</si>
  <si>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</si>
  <si>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</si>
  <si>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</si>
  <si>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</si>
  <si>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</si>
  <si>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</si>
  <si>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</si>
  <si>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</si>
  <si>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</si>
  <si>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</si>
  <si>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</si>
  <si>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</si>
  <si>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</si>
  <si>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</si>
  <si>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</si>
  <si>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</si>
  <si>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</si>
  <si>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</si>
  <si>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</si>
  <si>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</si>
  <si>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</si>
  <si>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</si>
  <si>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</si>
  <si>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</si>
  <si>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</si>
  <si>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</si>
  <si>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</si>
  <si>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</si>
  <si>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</si>
  <si>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</si>
  <si>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</si>
  <si>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</si>
  <si>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</si>
  <si>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</si>
  <si>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</si>
  <si>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</si>
  <si>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</si>
  <si>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</si>
  <si>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</si>
  <si>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</si>
  <si>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</si>
  <si>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</si>
  <si>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</si>
  <si>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</si>
  <si>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</si>
  <si>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</si>
  <si>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</si>
  <si>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</si>
  <si>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</si>
  <si>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</si>
  <si>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</si>
  <si>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</si>
  <si>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</si>
  <si>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</si>
  <si>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</si>
  <si>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</si>
  <si>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</si>
  <si>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</si>
  <si>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</si>
  <si>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</si>
  <si>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</si>
  <si>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</si>
  <si>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</si>
  <si>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</si>
  <si>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</si>
  <si>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</si>
  <si>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</si>
  <si>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</si>
  <si>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</si>
  <si>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</si>
  <si>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</si>
  <si>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</si>
  <si>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</si>
  <si>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</si>
  <si>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</si>
  <si>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</si>
  <si>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</si>
  <si>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</si>
  <si>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</si>
  <si>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</si>
  <si>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</si>
  <si>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</si>
  <si>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</si>
  <si>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</si>
  <si>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</si>
  <si>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</si>
  <si>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</si>
  <si>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</si>
  <si>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</si>
  <si>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</si>
  <si>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</si>
  <si>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</si>
  <si>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</si>
  <si>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</si>
  <si>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</si>
  <si>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</si>
  <si>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</si>
  <si>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</si>
  <si>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</si>
  <si>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</si>
  <si>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</si>
  <si>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</si>
  <si>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</si>
  <si>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</si>
  <si>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</si>
  <si>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</si>
  <si>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</si>
  <si>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</si>
  <si>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</si>
  <si>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</si>
  <si>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</si>
  <si>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</si>
  <si>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</si>
  <si>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</si>
  <si>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</si>
  <si>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</si>
  <si>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</si>
  <si>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</si>
  <si>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</si>
  <si>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</si>
  <si>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</si>
  <si>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</si>
  <si>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</si>
  <si>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</si>
  <si>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</si>
  <si>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</si>
  <si>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</si>
  <si>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</si>
  <si>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</si>
  <si>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</si>
  <si>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</si>
  <si>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</si>
  <si>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</si>
  <si>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</si>
  <si>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</si>
  <si>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</si>
  <si>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</si>
  <si>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</si>
  <si>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</si>
  <si>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</si>
  <si>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</si>
  <si>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</si>
  <si>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</si>
  <si>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</si>
  <si>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</si>
  <si>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</si>
  <si>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</si>
  <si>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74IS2024/08/13</t>
  </si>
  <si>
    <t>East_Delhi_Waste_Processing_Company_Limited_(EDWPCL)</t>
  </si>
  <si>
    <t>SOLAPUR_SOLAR</t>
  </si>
  <si>
    <t>MES_Delhi</t>
  </si>
  <si>
    <t>NR/2024/22510/C</t>
  </si>
  <si>
    <t>SBSRPC11PL_BKN</t>
  </si>
  <si>
    <t>NR/01102023/14082046/L_NR_2021_16</t>
  </si>
  <si>
    <t>Manipur_Ben</t>
  </si>
  <si>
    <t>NR/2024/21954/A/31989</t>
  </si>
  <si>
    <t>GOA_Beneficiary</t>
  </si>
  <si>
    <t>NR/2024/22010/A/32043</t>
  </si>
  <si>
    <t>UTTARAKHAND</t>
  </si>
  <si>
    <t>NR/2024/21940/A/31993</t>
  </si>
  <si>
    <t>APL_Raigarh_TPP</t>
  </si>
  <si>
    <t>NR/2024/21909/A/31959</t>
  </si>
  <si>
    <t>RKM_POWER</t>
  </si>
  <si>
    <t>NR/2024/21971/A/32027</t>
  </si>
  <si>
    <t>NR/2024/22398/A/32060</t>
  </si>
  <si>
    <t>JPL2</t>
  </si>
  <si>
    <t>NR/2024/21860/A/32061</t>
  </si>
  <si>
    <t>NR/2024/21966/A/31759</t>
  </si>
  <si>
    <t>NR/2024/21968/A/32025</t>
  </si>
  <si>
    <t>GBHHPL</t>
  </si>
  <si>
    <t>NR/2024/22432/A/31769</t>
  </si>
  <si>
    <t>TRN_ENERGY</t>
  </si>
  <si>
    <t>NR/2024/21970/A/32026</t>
  </si>
  <si>
    <t>NHCPL_HP</t>
  </si>
  <si>
    <t>NR/2024/22014/A/31729</t>
  </si>
  <si>
    <t>HP</t>
  </si>
  <si>
    <t>NR/2024/21961/A/31826</t>
  </si>
  <si>
    <t>NR/2024/21938/A/31832</t>
  </si>
  <si>
    <t>ITCWIND</t>
  </si>
  <si>
    <t>NR/2024/21658/A/31736</t>
  </si>
  <si>
    <t>NSLSUGAR</t>
  </si>
  <si>
    <t>NR/2024/22279/A/31725</t>
  </si>
  <si>
    <t>KSEB</t>
  </si>
  <si>
    <t>NR/2024/21956/A/31998</t>
  </si>
  <si>
    <t>JPNIGRIE_JNSTPP</t>
  </si>
  <si>
    <t>NR/2024/21814/A/32030</t>
  </si>
  <si>
    <t>A_A_Energy_MH_Bio</t>
  </si>
  <si>
    <t>NR/2024/22042/A/31728</t>
  </si>
  <si>
    <t>NR/2024/21974/A/32028</t>
  </si>
  <si>
    <t>AEML</t>
  </si>
  <si>
    <t>NR/2024/21943/A/31988</t>
  </si>
  <si>
    <t>SIMHAPURI</t>
  </si>
  <si>
    <t>NR/2024/21983/A/31743</t>
  </si>
  <si>
    <t>NR/2024/21918/A/32041</t>
  </si>
  <si>
    <t>NR/01082024/31082024/1000011628-SIEL-BRPL(DISCOM)</t>
  </si>
  <si>
    <t>NR/01082024/15082024/APL-Raigarh</t>
  </si>
  <si>
    <t>APTRANSCO</t>
  </si>
  <si>
    <t>GNA/SR/2024/08/13/6665</t>
  </si>
  <si>
    <t>NR/01082024/15082024/IIPL/JPL-T-BRPL/04/Aug24</t>
  </si>
  <si>
    <t>BAWANA_GAS</t>
  </si>
  <si>
    <t>NR/30092023/31122025/SH-07</t>
  </si>
  <si>
    <t>MSEB_Beneficiary</t>
  </si>
  <si>
    <t>NR/01082024/30082024/NR/01082024/30082024/TataPower-DDL/PMG/MSEDCL/Banking/12112023</t>
  </si>
  <si>
    <t>NR/30092023/26122029/SH-06</t>
  </si>
  <si>
    <t>Arunachal_Ben</t>
  </si>
  <si>
    <t>NR/01082024/31082024/APPCPL/180/F25/GNA/12763</t>
  </si>
  <si>
    <t>SKS_Raigarh</t>
  </si>
  <si>
    <t>NR/01082024/31082024/SKS-Raigarh</t>
  </si>
  <si>
    <t>CHANJUII</t>
  </si>
  <si>
    <t>NR/01082024/19092033/Chanju/TPDDL/01082024</t>
  </si>
  <si>
    <t>TANGEDCO</t>
  </si>
  <si>
    <t>SR/2024/13834/C</t>
  </si>
  <si>
    <t>Kameng</t>
  </si>
  <si>
    <t>NR/2024/22511/C</t>
  </si>
  <si>
    <t>SORANG_HEP</t>
  </si>
  <si>
    <t>NR/2024/22512/C</t>
  </si>
  <si>
    <t>JITPL</t>
  </si>
  <si>
    <t>NR/01082024/31082024/jitpl</t>
  </si>
  <si>
    <t>RSRPL_BKN</t>
  </si>
  <si>
    <t>NR/2024/22052/A/31703</t>
  </si>
  <si>
    <t>TPSL_BKN2</t>
  </si>
  <si>
    <t>NR/2024/22516/C</t>
  </si>
  <si>
    <t>NR/01102023/02012046/L_NR_2021_17</t>
  </si>
  <si>
    <t>NR/2024/22058/A/31701</t>
  </si>
  <si>
    <t>NR/01082024/30092024/LT_MEJA_DELHI</t>
  </si>
  <si>
    <t>PUNJAB-BAWANA_GAS</t>
  </si>
  <si>
    <t>HARYANA-BAWANA_GAS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</si>
</sst>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135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135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135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135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135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135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135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135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130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130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130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130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130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130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130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130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130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130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130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130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130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130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130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130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130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130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130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130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135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135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135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135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140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140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152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152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152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152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152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152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152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152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152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152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152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152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152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152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152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152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152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152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152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152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152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152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152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152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152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152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152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152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152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152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152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152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152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152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152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152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152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152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152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152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152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152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152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150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150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150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150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150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150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150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150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150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150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150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150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150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150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150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150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150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150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150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50</v>
          </cell>
          <cell r="C57">
            <v>30</v>
          </cell>
          <cell r="D57">
            <v>0</v>
          </cell>
          <cell r="E57">
            <v>0</v>
          </cell>
          <cell r="H57">
            <v>33</v>
          </cell>
          <cell r="I57">
            <v>27</v>
          </cell>
          <cell r="J57">
            <v>0</v>
          </cell>
          <cell r="K57">
            <v>0</v>
          </cell>
        </row>
        <row r="58">
          <cell r="B58">
            <v>50</v>
          </cell>
          <cell r="C58">
            <v>30</v>
          </cell>
          <cell r="D58">
            <v>0</v>
          </cell>
          <cell r="E58">
            <v>0</v>
          </cell>
          <cell r="H58">
            <v>33</v>
          </cell>
          <cell r="I58">
            <v>27</v>
          </cell>
          <cell r="J58">
            <v>0</v>
          </cell>
          <cell r="K58">
            <v>0</v>
          </cell>
        </row>
        <row r="59">
          <cell r="B59">
            <v>50</v>
          </cell>
          <cell r="C59">
            <v>30</v>
          </cell>
          <cell r="D59">
            <v>0</v>
          </cell>
          <cell r="E59">
            <v>0</v>
          </cell>
          <cell r="H59">
            <v>33</v>
          </cell>
          <cell r="I59">
            <v>27</v>
          </cell>
          <cell r="J59">
            <v>0</v>
          </cell>
          <cell r="K59">
            <v>0</v>
          </cell>
        </row>
        <row r="60">
          <cell r="B60">
            <v>50</v>
          </cell>
          <cell r="C60">
            <v>30</v>
          </cell>
          <cell r="D60">
            <v>0</v>
          </cell>
          <cell r="E60">
            <v>0</v>
          </cell>
          <cell r="H60">
            <v>33</v>
          </cell>
          <cell r="I60">
            <v>27</v>
          </cell>
          <cell r="J60">
            <v>0</v>
          </cell>
          <cell r="K60">
            <v>0</v>
          </cell>
        </row>
        <row r="61">
          <cell r="B61">
            <v>50</v>
          </cell>
          <cell r="C61">
            <v>30</v>
          </cell>
          <cell r="D61">
            <v>0</v>
          </cell>
          <cell r="E61">
            <v>0</v>
          </cell>
          <cell r="H61">
            <v>33</v>
          </cell>
          <cell r="I61">
            <v>27</v>
          </cell>
          <cell r="J61">
            <v>0</v>
          </cell>
          <cell r="K61">
            <v>0</v>
          </cell>
        </row>
        <row r="62">
          <cell r="B62">
            <v>50</v>
          </cell>
          <cell r="C62">
            <v>30</v>
          </cell>
          <cell r="D62">
            <v>0</v>
          </cell>
          <cell r="E62">
            <v>0</v>
          </cell>
          <cell r="H62">
            <v>33</v>
          </cell>
          <cell r="I62">
            <v>27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320</v>
          </cell>
          <cell r="C5">
            <v>0</v>
          </cell>
          <cell r="D5">
            <v>920</v>
          </cell>
          <cell r="E5">
            <v>0</v>
          </cell>
          <cell r="F5">
            <v>0</v>
          </cell>
          <cell r="G5">
            <v>0</v>
          </cell>
          <cell r="J5">
            <v>296.05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920</v>
          </cell>
          <cell r="E6">
            <v>0</v>
          </cell>
          <cell r="F6">
            <v>0</v>
          </cell>
          <cell r="G6">
            <v>0</v>
          </cell>
          <cell r="J6">
            <v>296.05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920</v>
          </cell>
          <cell r="E7">
            <v>0</v>
          </cell>
          <cell r="F7">
            <v>0</v>
          </cell>
          <cell r="G7">
            <v>0</v>
          </cell>
          <cell r="J7">
            <v>296.05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920</v>
          </cell>
          <cell r="E8">
            <v>0</v>
          </cell>
          <cell r="F8">
            <v>0</v>
          </cell>
          <cell r="G8">
            <v>0</v>
          </cell>
          <cell r="J8">
            <v>296.05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920</v>
          </cell>
          <cell r="E9">
            <v>0</v>
          </cell>
          <cell r="F9">
            <v>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920</v>
          </cell>
          <cell r="E10">
            <v>0</v>
          </cell>
          <cell r="F10">
            <v>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920</v>
          </cell>
          <cell r="E11">
            <v>0</v>
          </cell>
          <cell r="F11">
            <v>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920</v>
          </cell>
          <cell r="E12">
            <v>0</v>
          </cell>
          <cell r="F12">
            <v>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920</v>
          </cell>
          <cell r="E13">
            <v>0</v>
          </cell>
          <cell r="F13">
            <v>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920</v>
          </cell>
          <cell r="E14">
            <v>0</v>
          </cell>
          <cell r="F14">
            <v>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920</v>
          </cell>
          <cell r="E15">
            <v>0</v>
          </cell>
          <cell r="F15">
            <v>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920</v>
          </cell>
          <cell r="E16">
            <v>0</v>
          </cell>
          <cell r="F16">
            <v>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920</v>
          </cell>
          <cell r="E17">
            <v>0</v>
          </cell>
          <cell r="F17">
            <v>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920</v>
          </cell>
          <cell r="E18">
            <v>0</v>
          </cell>
          <cell r="F18">
            <v>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920</v>
          </cell>
          <cell r="E19">
            <v>0</v>
          </cell>
          <cell r="F19">
            <v>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920</v>
          </cell>
          <cell r="E20">
            <v>0</v>
          </cell>
          <cell r="F20">
            <v>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920</v>
          </cell>
          <cell r="E21">
            <v>0</v>
          </cell>
          <cell r="F21">
            <v>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920</v>
          </cell>
          <cell r="E22">
            <v>0</v>
          </cell>
          <cell r="F22">
            <v>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920</v>
          </cell>
          <cell r="E23">
            <v>0</v>
          </cell>
          <cell r="F23">
            <v>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920</v>
          </cell>
          <cell r="E24">
            <v>0</v>
          </cell>
          <cell r="F24">
            <v>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920</v>
          </cell>
          <cell r="E25">
            <v>0</v>
          </cell>
          <cell r="F25">
            <v>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920</v>
          </cell>
          <cell r="E26">
            <v>0</v>
          </cell>
          <cell r="F26">
            <v>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920</v>
          </cell>
          <cell r="E27">
            <v>0</v>
          </cell>
          <cell r="F27">
            <v>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920</v>
          </cell>
          <cell r="E28">
            <v>0</v>
          </cell>
          <cell r="F28">
            <v>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920</v>
          </cell>
          <cell r="E29">
            <v>0</v>
          </cell>
          <cell r="F29">
            <v>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920</v>
          </cell>
          <cell r="E30">
            <v>0</v>
          </cell>
          <cell r="F30">
            <v>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920</v>
          </cell>
          <cell r="E31">
            <v>0</v>
          </cell>
          <cell r="F31">
            <v>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920</v>
          </cell>
          <cell r="E32">
            <v>0</v>
          </cell>
          <cell r="F32">
            <v>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920</v>
          </cell>
          <cell r="E33">
            <v>0</v>
          </cell>
          <cell r="F33">
            <v>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920</v>
          </cell>
          <cell r="E34">
            <v>0</v>
          </cell>
          <cell r="F34">
            <v>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920</v>
          </cell>
          <cell r="E35">
            <v>0</v>
          </cell>
          <cell r="F35">
            <v>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920</v>
          </cell>
          <cell r="E36">
            <v>0</v>
          </cell>
          <cell r="F36">
            <v>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920</v>
          </cell>
          <cell r="E37">
            <v>0</v>
          </cell>
          <cell r="F37">
            <v>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920</v>
          </cell>
          <cell r="E38">
            <v>0</v>
          </cell>
          <cell r="F38">
            <v>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920</v>
          </cell>
          <cell r="E39">
            <v>0</v>
          </cell>
          <cell r="F39">
            <v>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920</v>
          </cell>
          <cell r="E40">
            <v>0</v>
          </cell>
          <cell r="F40">
            <v>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900</v>
          </cell>
          <cell r="E41">
            <v>0</v>
          </cell>
          <cell r="F41">
            <v>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900</v>
          </cell>
          <cell r="E42">
            <v>0</v>
          </cell>
          <cell r="F42">
            <v>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900</v>
          </cell>
          <cell r="E43">
            <v>0</v>
          </cell>
          <cell r="F43">
            <v>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900</v>
          </cell>
          <cell r="E44">
            <v>0</v>
          </cell>
          <cell r="F44">
            <v>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900</v>
          </cell>
          <cell r="E45">
            <v>0</v>
          </cell>
          <cell r="F45">
            <v>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900</v>
          </cell>
          <cell r="E46">
            <v>0</v>
          </cell>
          <cell r="F46">
            <v>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900</v>
          </cell>
          <cell r="E47">
            <v>0</v>
          </cell>
          <cell r="F47">
            <v>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900</v>
          </cell>
          <cell r="E48">
            <v>0</v>
          </cell>
          <cell r="F48">
            <v>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900</v>
          </cell>
          <cell r="E49">
            <v>0</v>
          </cell>
          <cell r="F49">
            <v>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900</v>
          </cell>
          <cell r="E50">
            <v>0</v>
          </cell>
          <cell r="F50">
            <v>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900</v>
          </cell>
          <cell r="E51">
            <v>0</v>
          </cell>
          <cell r="F51">
            <v>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900</v>
          </cell>
          <cell r="E52">
            <v>0</v>
          </cell>
          <cell r="F52">
            <v>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900</v>
          </cell>
          <cell r="E53">
            <v>0</v>
          </cell>
          <cell r="F53">
            <v>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900</v>
          </cell>
          <cell r="E54">
            <v>0</v>
          </cell>
          <cell r="F54">
            <v>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900</v>
          </cell>
          <cell r="E55">
            <v>0</v>
          </cell>
          <cell r="F55">
            <v>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900</v>
          </cell>
          <cell r="E56">
            <v>0</v>
          </cell>
          <cell r="F56">
            <v>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900</v>
          </cell>
          <cell r="E57">
            <v>0</v>
          </cell>
          <cell r="F57">
            <v>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900</v>
          </cell>
          <cell r="E58">
            <v>0</v>
          </cell>
          <cell r="F58">
            <v>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900</v>
          </cell>
          <cell r="E59">
            <v>0</v>
          </cell>
          <cell r="F59">
            <v>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900</v>
          </cell>
          <cell r="E60">
            <v>0</v>
          </cell>
          <cell r="F60">
            <v>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900</v>
          </cell>
          <cell r="E61">
            <v>0</v>
          </cell>
          <cell r="F61">
            <v>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900</v>
          </cell>
          <cell r="E62">
            <v>0</v>
          </cell>
          <cell r="F62">
            <v>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900</v>
          </cell>
          <cell r="E63">
            <v>0</v>
          </cell>
          <cell r="F63">
            <v>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900</v>
          </cell>
          <cell r="E64">
            <v>0</v>
          </cell>
          <cell r="F64">
            <v>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900</v>
          </cell>
          <cell r="E65">
            <v>0</v>
          </cell>
          <cell r="F65">
            <v>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900</v>
          </cell>
          <cell r="E66">
            <v>0</v>
          </cell>
          <cell r="F66">
            <v>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900</v>
          </cell>
          <cell r="E67">
            <v>0</v>
          </cell>
          <cell r="F67">
            <v>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900</v>
          </cell>
          <cell r="E68">
            <v>0</v>
          </cell>
          <cell r="F68">
            <v>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900</v>
          </cell>
          <cell r="E69">
            <v>0</v>
          </cell>
          <cell r="F69">
            <v>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900</v>
          </cell>
          <cell r="E70">
            <v>0</v>
          </cell>
          <cell r="F70">
            <v>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900</v>
          </cell>
          <cell r="E71">
            <v>0</v>
          </cell>
          <cell r="F71">
            <v>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900</v>
          </cell>
          <cell r="E72">
            <v>0</v>
          </cell>
          <cell r="F72">
            <v>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900</v>
          </cell>
          <cell r="E73">
            <v>0</v>
          </cell>
          <cell r="F73">
            <v>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900</v>
          </cell>
          <cell r="E74">
            <v>0</v>
          </cell>
          <cell r="F74">
            <v>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900</v>
          </cell>
          <cell r="E75">
            <v>0</v>
          </cell>
          <cell r="F75">
            <v>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900</v>
          </cell>
          <cell r="E76">
            <v>0</v>
          </cell>
          <cell r="F76">
            <v>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910</v>
          </cell>
          <cell r="E77">
            <v>0</v>
          </cell>
          <cell r="F77">
            <v>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910</v>
          </cell>
          <cell r="E78">
            <v>0</v>
          </cell>
          <cell r="F78">
            <v>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910</v>
          </cell>
          <cell r="E79">
            <v>0</v>
          </cell>
          <cell r="F79">
            <v>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910</v>
          </cell>
          <cell r="E80">
            <v>0</v>
          </cell>
          <cell r="F80">
            <v>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910</v>
          </cell>
          <cell r="E81">
            <v>0</v>
          </cell>
          <cell r="F81">
            <v>0</v>
          </cell>
          <cell r="G81">
            <v>0</v>
          </cell>
          <cell r="J81">
            <v>305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910</v>
          </cell>
          <cell r="E82">
            <v>0</v>
          </cell>
          <cell r="F82">
            <v>0</v>
          </cell>
          <cell r="G82">
            <v>0</v>
          </cell>
          <cell r="J82">
            <v>305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910</v>
          </cell>
          <cell r="E83">
            <v>0</v>
          </cell>
          <cell r="F83">
            <v>0</v>
          </cell>
          <cell r="G83">
            <v>0</v>
          </cell>
          <cell r="J83">
            <v>305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910</v>
          </cell>
          <cell r="E84">
            <v>0</v>
          </cell>
          <cell r="F84">
            <v>0</v>
          </cell>
          <cell r="G84">
            <v>0</v>
          </cell>
          <cell r="J84">
            <v>305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910</v>
          </cell>
          <cell r="E85">
            <v>0</v>
          </cell>
          <cell r="F85">
            <v>0</v>
          </cell>
          <cell r="G85">
            <v>0</v>
          </cell>
          <cell r="J85">
            <v>305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910</v>
          </cell>
          <cell r="E86">
            <v>0</v>
          </cell>
          <cell r="F86">
            <v>0</v>
          </cell>
          <cell r="G86">
            <v>0</v>
          </cell>
          <cell r="J86">
            <v>305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910</v>
          </cell>
          <cell r="E87">
            <v>0</v>
          </cell>
          <cell r="F87">
            <v>0</v>
          </cell>
          <cell r="G87">
            <v>0</v>
          </cell>
          <cell r="J87">
            <v>305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910</v>
          </cell>
          <cell r="E88">
            <v>0</v>
          </cell>
          <cell r="F88">
            <v>0</v>
          </cell>
          <cell r="G88">
            <v>0</v>
          </cell>
          <cell r="J88">
            <v>305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910</v>
          </cell>
          <cell r="E89">
            <v>0</v>
          </cell>
          <cell r="F89">
            <v>0</v>
          </cell>
          <cell r="G89">
            <v>0</v>
          </cell>
          <cell r="J89">
            <v>305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910</v>
          </cell>
          <cell r="E90">
            <v>0</v>
          </cell>
          <cell r="F90">
            <v>0</v>
          </cell>
          <cell r="G90">
            <v>0</v>
          </cell>
          <cell r="J90">
            <v>305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910</v>
          </cell>
          <cell r="E91">
            <v>0</v>
          </cell>
          <cell r="F91">
            <v>0</v>
          </cell>
          <cell r="G91">
            <v>0</v>
          </cell>
          <cell r="J91">
            <v>305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910</v>
          </cell>
          <cell r="E92">
            <v>0</v>
          </cell>
          <cell r="F92">
            <v>0</v>
          </cell>
          <cell r="G92">
            <v>0</v>
          </cell>
          <cell r="J92">
            <v>305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910</v>
          </cell>
          <cell r="E93">
            <v>0</v>
          </cell>
          <cell r="F93">
            <v>0</v>
          </cell>
          <cell r="G93">
            <v>0</v>
          </cell>
          <cell r="J93">
            <v>305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910</v>
          </cell>
          <cell r="E94">
            <v>0</v>
          </cell>
          <cell r="F94">
            <v>0</v>
          </cell>
          <cell r="G94">
            <v>0</v>
          </cell>
          <cell r="J94">
            <v>305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910</v>
          </cell>
          <cell r="E95">
            <v>0</v>
          </cell>
          <cell r="F95">
            <v>0</v>
          </cell>
          <cell r="G95">
            <v>0</v>
          </cell>
          <cell r="J95">
            <v>305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910</v>
          </cell>
          <cell r="E96">
            <v>0</v>
          </cell>
          <cell r="F96">
            <v>0</v>
          </cell>
          <cell r="G96">
            <v>0</v>
          </cell>
          <cell r="J96">
            <v>305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910</v>
          </cell>
          <cell r="E97">
            <v>0</v>
          </cell>
          <cell r="F97">
            <v>0</v>
          </cell>
          <cell r="G97">
            <v>0</v>
          </cell>
          <cell r="J97">
            <v>305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910</v>
          </cell>
          <cell r="E98">
            <v>0</v>
          </cell>
          <cell r="F98">
            <v>0</v>
          </cell>
          <cell r="G98">
            <v>0</v>
          </cell>
          <cell r="J98">
            <v>305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910</v>
          </cell>
          <cell r="E99">
            <v>0</v>
          </cell>
          <cell r="F99">
            <v>0</v>
          </cell>
          <cell r="G99">
            <v>0</v>
          </cell>
          <cell r="J99">
            <v>305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910</v>
          </cell>
          <cell r="E100">
            <v>0</v>
          </cell>
          <cell r="F100">
            <v>0</v>
          </cell>
          <cell r="G100">
            <v>0</v>
          </cell>
          <cell r="J100">
            <v>305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45517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163</v>
      </c>
    </row>
    <row r="9" spans="1:3">
      <c r="A9" s="47" t="s">
        <v>445</v>
      </c>
      <c r="B9" s="205">
        <v>45531.673078703701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45517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27</v>
      </c>
      <c r="C3" s="203">
        <v>27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11.2644</v>
      </c>
      <c r="J3" s="22">
        <f>C3*E3/100</f>
        <v>6.2990999999999993</v>
      </c>
      <c r="K3" s="22">
        <f>C3*F3/100</f>
        <v>8.1242999999999999</v>
      </c>
      <c r="L3" s="22">
        <f>C3*G3/100</f>
        <v>1.3122</v>
      </c>
      <c r="M3" s="155">
        <f>SUM(I3:L3)</f>
        <v>26.999999999999996</v>
      </c>
      <c r="N3" s="23"/>
      <c r="P3" s="38">
        <f t="shared" ref="P3:P34" si="1">I3</f>
        <v>11.2644</v>
      </c>
      <c r="Q3" s="38">
        <f t="shared" ref="Q3:Q34" si="2">J3</f>
        <v>6.2990999999999993</v>
      </c>
      <c r="R3" s="38">
        <f t="shared" ref="R3:R34" si="3">K3</f>
        <v>8.1242999999999999</v>
      </c>
      <c r="S3" s="38">
        <f t="shared" ref="S3:S34" si="4">L3</f>
        <v>1.3122</v>
      </c>
      <c r="T3" s="38">
        <f>SUM(P3:S3)</f>
        <v>26.999999999999996</v>
      </c>
    </row>
    <row r="4" spans="1:20">
      <c r="A4" s="8" t="s">
        <v>46</v>
      </c>
      <c r="B4" s="203">
        <v>27</v>
      </c>
      <c r="C4" s="203">
        <v>27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11.2644</v>
      </c>
      <c r="J4" s="22">
        <f t="shared" ref="J4:J67" si="6">C4*E4/100</f>
        <v>6.2990999999999993</v>
      </c>
      <c r="K4" s="22">
        <f t="shared" ref="K4:K67" si="7">C4*F4/100</f>
        <v>8.1242999999999999</v>
      </c>
      <c r="L4" s="22">
        <f t="shared" ref="L4:L67" si="8">C4*G4/100</f>
        <v>1.3122</v>
      </c>
      <c r="M4" s="156">
        <f t="shared" ref="M4:M67" si="9">SUM(I4:L4)</f>
        <v>26.999999999999996</v>
      </c>
      <c r="N4" s="23"/>
      <c r="P4" s="38">
        <f t="shared" si="1"/>
        <v>11.2644</v>
      </c>
      <c r="Q4" s="38">
        <f t="shared" si="2"/>
        <v>6.2990999999999993</v>
      </c>
      <c r="R4" s="38">
        <f t="shared" si="3"/>
        <v>8.1242999999999999</v>
      </c>
      <c r="S4" s="38">
        <f t="shared" si="4"/>
        <v>1.3122</v>
      </c>
      <c r="T4" s="38">
        <f t="shared" ref="T4:T67" si="10">SUM(P4:S4)</f>
        <v>26.999999999999996</v>
      </c>
    </row>
    <row r="5" spans="1:20">
      <c r="A5" s="8" t="s">
        <v>47</v>
      </c>
      <c r="B5" s="203">
        <v>27</v>
      </c>
      <c r="C5" s="203">
        <v>27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11.2644</v>
      </c>
      <c r="J5" s="22">
        <f t="shared" si="6"/>
        <v>6.2990999999999993</v>
      </c>
      <c r="K5" s="22">
        <f t="shared" si="7"/>
        <v>8.1242999999999999</v>
      </c>
      <c r="L5" s="22">
        <f t="shared" si="8"/>
        <v>1.3122</v>
      </c>
      <c r="M5" s="156">
        <f t="shared" si="9"/>
        <v>26.999999999999996</v>
      </c>
      <c r="N5" s="23"/>
      <c r="P5" s="38">
        <f t="shared" si="1"/>
        <v>11.2644</v>
      </c>
      <c r="Q5" s="38">
        <f t="shared" si="2"/>
        <v>6.2990999999999993</v>
      </c>
      <c r="R5" s="38">
        <f t="shared" si="3"/>
        <v>8.1242999999999999</v>
      </c>
      <c r="S5" s="38">
        <f t="shared" si="4"/>
        <v>1.3122</v>
      </c>
      <c r="T5" s="38">
        <f t="shared" si="10"/>
        <v>26.999999999999996</v>
      </c>
    </row>
    <row r="6" spans="1:20">
      <c r="A6" s="8" t="s">
        <v>48</v>
      </c>
      <c r="B6" s="203">
        <v>27</v>
      </c>
      <c r="C6" s="203">
        <v>27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11.2644</v>
      </c>
      <c r="J6" s="22">
        <f t="shared" si="6"/>
        <v>6.2990999999999993</v>
      </c>
      <c r="K6" s="22">
        <f t="shared" si="7"/>
        <v>8.1242999999999999</v>
      </c>
      <c r="L6" s="22">
        <f t="shared" si="8"/>
        <v>1.3122</v>
      </c>
      <c r="M6" s="156">
        <f t="shared" si="9"/>
        <v>26.999999999999996</v>
      </c>
      <c r="N6" s="23"/>
      <c r="P6" s="38">
        <f t="shared" si="1"/>
        <v>11.2644</v>
      </c>
      <c r="Q6" s="38">
        <f t="shared" si="2"/>
        <v>6.2990999999999993</v>
      </c>
      <c r="R6" s="38">
        <f t="shared" si="3"/>
        <v>8.1242999999999999</v>
      </c>
      <c r="S6" s="38">
        <f t="shared" si="4"/>
        <v>1.3122</v>
      </c>
      <c r="T6" s="38">
        <f t="shared" si="10"/>
        <v>26.999999999999996</v>
      </c>
    </row>
    <row r="7" spans="1:20">
      <c r="A7" s="8" t="s">
        <v>49</v>
      </c>
      <c r="B7" s="203">
        <v>27</v>
      </c>
      <c r="C7" s="203">
        <v>27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11.2644</v>
      </c>
      <c r="J7" s="22">
        <f t="shared" si="6"/>
        <v>6.2990999999999993</v>
      </c>
      <c r="K7" s="22">
        <f t="shared" si="7"/>
        <v>8.1242999999999999</v>
      </c>
      <c r="L7" s="22">
        <f t="shared" si="8"/>
        <v>1.3122</v>
      </c>
      <c r="M7" s="156">
        <f t="shared" si="9"/>
        <v>26.999999999999996</v>
      </c>
      <c r="N7" s="23"/>
      <c r="P7" s="38">
        <f t="shared" si="1"/>
        <v>11.2644</v>
      </c>
      <c r="Q7" s="38">
        <f t="shared" si="2"/>
        <v>6.2990999999999993</v>
      </c>
      <c r="R7" s="38">
        <f t="shared" si="3"/>
        <v>8.1242999999999999</v>
      </c>
      <c r="S7" s="38">
        <f t="shared" si="4"/>
        <v>1.3122</v>
      </c>
      <c r="T7" s="38">
        <f t="shared" si="10"/>
        <v>26.999999999999996</v>
      </c>
    </row>
    <row r="8" spans="1:20">
      <c r="A8" s="8" t="s">
        <v>50</v>
      </c>
      <c r="B8" s="203">
        <v>27</v>
      </c>
      <c r="C8" s="203">
        <v>27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11.2644</v>
      </c>
      <c r="J8" s="22">
        <f t="shared" si="6"/>
        <v>6.2990999999999993</v>
      </c>
      <c r="K8" s="22">
        <f t="shared" si="7"/>
        <v>8.1242999999999999</v>
      </c>
      <c r="L8" s="22">
        <f t="shared" si="8"/>
        <v>1.3122</v>
      </c>
      <c r="M8" s="156">
        <f t="shared" si="9"/>
        <v>26.999999999999996</v>
      </c>
      <c r="N8" s="23"/>
      <c r="P8" s="38">
        <f t="shared" si="1"/>
        <v>11.2644</v>
      </c>
      <c r="Q8" s="38">
        <f t="shared" si="2"/>
        <v>6.2990999999999993</v>
      </c>
      <c r="R8" s="38">
        <f t="shared" si="3"/>
        <v>8.1242999999999999</v>
      </c>
      <c r="S8" s="38">
        <f t="shared" si="4"/>
        <v>1.3122</v>
      </c>
      <c r="T8" s="38">
        <f t="shared" si="10"/>
        <v>26.999999999999996</v>
      </c>
    </row>
    <row r="9" spans="1:20">
      <c r="A9" s="8" t="s">
        <v>51</v>
      </c>
      <c r="B9" s="203">
        <v>27</v>
      </c>
      <c r="C9" s="203">
        <v>27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11.2644</v>
      </c>
      <c r="J9" s="22">
        <f t="shared" si="6"/>
        <v>6.2990999999999993</v>
      </c>
      <c r="K9" s="22">
        <f t="shared" si="7"/>
        <v>8.1242999999999999</v>
      </c>
      <c r="L9" s="22">
        <f t="shared" si="8"/>
        <v>1.3122</v>
      </c>
      <c r="M9" s="156">
        <f t="shared" si="9"/>
        <v>26.999999999999996</v>
      </c>
      <c r="N9" s="23"/>
      <c r="P9" s="38">
        <f t="shared" si="1"/>
        <v>11.2644</v>
      </c>
      <c r="Q9" s="38">
        <f t="shared" si="2"/>
        <v>6.2990999999999993</v>
      </c>
      <c r="R9" s="38">
        <f t="shared" si="3"/>
        <v>8.1242999999999999</v>
      </c>
      <c r="S9" s="38">
        <f t="shared" si="4"/>
        <v>1.3122</v>
      </c>
      <c r="T9" s="38">
        <f t="shared" si="10"/>
        <v>26.999999999999996</v>
      </c>
    </row>
    <row r="10" spans="1:20">
      <c r="A10" s="8" t="s">
        <v>52</v>
      </c>
      <c r="B10" s="203">
        <v>27</v>
      </c>
      <c r="C10" s="203">
        <v>27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11.2644</v>
      </c>
      <c r="J10" s="22">
        <f t="shared" si="6"/>
        <v>6.2990999999999993</v>
      </c>
      <c r="K10" s="22">
        <f t="shared" si="7"/>
        <v>8.1242999999999999</v>
      </c>
      <c r="L10" s="22">
        <f t="shared" si="8"/>
        <v>1.3122</v>
      </c>
      <c r="M10" s="156">
        <f t="shared" si="9"/>
        <v>26.999999999999996</v>
      </c>
      <c r="N10" s="23"/>
      <c r="P10" s="38">
        <f t="shared" si="1"/>
        <v>11.2644</v>
      </c>
      <c r="Q10" s="38">
        <f t="shared" si="2"/>
        <v>6.2990999999999993</v>
      </c>
      <c r="R10" s="38">
        <f t="shared" si="3"/>
        <v>8.1242999999999999</v>
      </c>
      <c r="S10" s="38">
        <f t="shared" si="4"/>
        <v>1.3122</v>
      </c>
      <c r="T10" s="38">
        <f t="shared" si="10"/>
        <v>26.999999999999996</v>
      </c>
    </row>
    <row r="11" spans="1:20">
      <c r="A11" s="8" t="s">
        <v>53</v>
      </c>
      <c r="B11" s="203">
        <v>27</v>
      </c>
      <c r="C11" s="203">
        <v>27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11.2644</v>
      </c>
      <c r="J11" s="22">
        <f t="shared" si="6"/>
        <v>6.2990999999999993</v>
      </c>
      <c r="K11" s="22">
        <f t="shared" si="7"/>
        <v>8.1242999999999999</v>
      </c>
      <c r="L11" s="22">
        <f t="shared" si="8"/>
        <v>1.3122</v>
      </c>
      <c r="M11" s="156">
        <f t="shared" si="9"/>
        <v>26.999999999999996</v>
      </c>
      <c r="N11" s="23"/>
      <c r="P11" s="38">
        <f t="shared" si="1"/>
        <v>11.2644</v>
      </c>
      <c r="Q11" s="38">
        <f t="shared" si="2"/>
        <v>6.2990999999999993</v>
      </c>
      <c r="R11" s="38">
        <f t="shared" si="3"/>
        <v>8.1242999999999999</v>
      </c>
      <c r="S11" s="38">
        <f t="shared" si="4"/>
        <v>1.3122</v>
      </c>
      <c r="T11" s="38">
        <f t="shared" si="10"/>
        <v>26.999999999999996</v>
      </c>
    </row>
    <row r="12" spans="1:20">
      <c r="A12" s="8" t="s">
        <v>54</v>
      </c>
      <c r="B12" s="203">
        <v>27</v>
      </c>
      <c r="C12" s="203">
        <v>27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11.2644</v>
      </c>
      <c r="J12" s="22">
        <f t="shared" si="6"/>
        <v>6.2990999999999993</v>
      </c>
      <c r="K12" s="22">
        <f t="shared" si="7"/>
        <v>8.1242999999999999</v>
      </c>
      <c r="L12" s="22">
        <f t="shared" si="8"/>
        <v>1.3122</v>
      </c>
      <c r="M12" s="156">
        <f t="shared" si="9"/>
        <v>26.999999999999996</v>
      </c>
      <c r="N12" s="23"/>
      <c r="P12" s="38">
        <f t="shared" si="1"/>
        <v>11.2644</v>
      </c>
      <c r="Q12" s="38">
        <f t="shared" si="2"/>
        <v>6.2990999999999993</v>
      </c>
      <c r="R12" s="38">
        <f t="shared" si="3"/>
        <v>8.1242999999999999</v>
      </c>
      <c r="S12" s="38">
        <f t="shared" si="4"/>
        <v>1.3122</v>
      </c>
      <c r="T12" s="38">
        <f t="shared" si="10"/>
        <v>26.999999999999996</v>
      </c>
    </row>
    <row r="13" spans="1:20">
      <c r="A13" s="8" t="s">
        <v>55</v>
      </c>
      <c r="B13" s="203">
        <v>27</v>
      </c>
      <c r="C13" s="203">
        <v>27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11.2644</v>
      </c>
      <c r="J13" s="22">
        <f t="shared" si="6"/>
        <v>6.2990999999999993</v>
      </c>
      <c r="K13" s="22">
        <f t="shared" si="7"/>
        <v>8.1242999999999999</v>
      </c>
      <c r="L13" s="22">
        <f t="shared" si="8"/>
        <v>1.3122</v>
      </c>
      <c r="M13" s="156">
        <f t="shared" si="9"/>
        <v>26.999999999999996</v>
      </c>
      <c r="N13" s="23"/>
      <c r="P13" s="38">
        <f t="shared" si="1"/>
        <v>11.2644</v>
      </c>
      <c r="Q13" s="38">
        <f t="shared" si="2"/>
        <v>6.2990999999999993</v>
      </c>
      <c r="R13" s="38">
        <f t="shared" si="3"/>
        <v>8.1242999999999999</v>
      </c>
      <c r="S13" s="38">
        <f t="shared" si="4"/>
        <v>1.3122</v>
      </c>
      <c r="T13" s="38">
        <f t="shared" si="10"/>
        <v>26.999999999999996</v>
      </c>
    </row>
    <row r="14" spans="1:20">
      <c r="A14" s="8" t="s">
        <v>56</v>
      </c>
      <c r="B14" s="203">
        <v>27</v>
      </c>
      <c r="C14" s="203">
        <v>27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11.2644</v>
      </c>
      <c r="J14" s="22">
        <f t="shared" si="6"/>
        <v>6.2990999999999993</v>
      </c>
      <c r="K14" s="22">
        <f t="shared" si="7"/>
        <v>8.1242999999999999</v>
      </c>
      <c r="L14" s="22">
        <f t="shared" si="8"/>
        <v>1.3122</v>
      </c>
      <c r="M14" s="156">
        <f t="shared" si="9"/>
        <v>26.999999999999996</v>
      </c>
      <c r="N14" s="23"/>
      <c r="P14" s="38">
        <f t="shared" si="1"/>
        <v>11.2644</v>
      </c>
      <c r="Q14" s="38">
        <f t="shared" si="2"/>
        <v>6.2990999999999993</v>
      </c>
      <c r="R14" s="38">
        <f t="shared" si="3"/>
        <v>8.1242999999999999</v>
      </c>
      <c r="S14" s="38">
        <f t="shared" si="4"/>
        <v>1.3122</v>
      </c>
      <c r="T14" s="38">
        <f t="shared" si="10"/>
        <v>26.999999999999996</v>
      </c>
    </row>
    <row r="15" spans="1:20">
      <c r="A15" s="8" t="s">
        <v>57</v>
      </c>
      <c r="B15" s="203">
        <v>27</v>
      </c>
      <c r="C15" s="203">
        <v>27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11.2644</v>
      </c>
      <c r="J15" s="22">
        <f t="shared" si="6"/>
        <v>6.2990999999999993</v>
      </c>
      <c r="K15" s="22">
        <f t="shared" si="7"/>
        <v>8.1242999999999999</v>
      </c>
      <c r="L15" s="22">
        <f t="shared" si="8"/>
        <v>1.3122</v>
      </c>
      <c r="M15" s="156">
        <f t="shared" si="9"/>
        <v>26.999999999999996</v>
      </c>
      <c r="N15" s="23"/>
      <c r="P15" s="38">
        <f t="shared" si="1"/>
        <v>11.2644</v>
      </c>
      <c r="Q15" s="38">
        <f t="shared" si="2"/>
        <v>6.2990999999999993</v>
      </c>
      <c r="R15" s="38">
        <f t="shared" si="3"/>
        <v>8.1242999999999999</v>
      </c>
      <c r="S15" s="38">
        <f t="shared" si="4"/>
        <v>1.3122</v>
      </c>
      <c r="T15" s="38">
        <f t="shared" si="10"/>
        <v>26.999999999999996</v>
      </c>
    </row>
    <row r="16" spans="1:20">
      <c r="A16" s="8" t="s">
        <v>58</v>
      </c>
      <c r="B16" s="203">
        <v>27</v>
      </c>
      <c r="C16" s="203">
        <v>27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11.2644</v>
      </c>
      <c r="J16" s="22">
        <f t="shared" si="6"/>
        <v>6.2990999999999993</v>
      </c>
      <c r="K16" s="22">
        <f t="shared" si="7"/>
        <v>8.1242999999999999</v>
      </c>
      <c r="L16" s="22">
        <f t="shared" si="8"/>
        <v>1.3122</v>
      </c>
      <c r="M16" s="156">
        <f t="shared" si="9"/>
        <v>26.999999999999996</v>
      </c>
      <c r="N16" s="23"/>
      <c r="P16" s="38">
        <f t="shared" si="1"/>
        <v>11.2644</v>
      </c>
      <c r="Q16" s="38">
        <f t="shared" si="2"/>
        <v>6.2990999999999993</v>
      </c>
      <c r="R16" s="38">
        <f t="shared" si="3"/>
        <v>8.1242999999999999</v>
      </c>
      <c r="S16" s="38">
        <f t="shared" si="4"/>
        <v>1.3122</v>
      </c>
      <c r="T16" s="38">
        <f t="shared" si="10"/>
        <v>26.999999999999996</v>
      </c>
    </row>
    <row r="17" spans="1:20">
      <c r="A17" s="8" t="s">
        <v>59</v>
      </c>
      <c r="B17" s="203">
        <v>27</v>
      </c>
      <c r="C17" s="203">
        <v>27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11.2644</v>
      </c>
      <c r="J17" s="22">
        <f t="shared" si="6"/>
        <v>6.2990999999999993</v>
      </c>
      <c r="K17" s="22">
        <f t="shared" si="7"/>
        <v>8.1242999999999999</v>
      </c>
      <c r="L17" s="22">
        <f t="shared" si="8"/>
        <v>1.3122</v>
      </c>
      <c r="M17" s="156">
        <f t="shared" si="9"/>
        <v>26.999999999999996</v>
      </c>
      <c r="N17" s="23"/>
      <c r="P17" s="38">
        <f t="shared" si="1"/>
        <v>11.2644</v>
      </c>
      <c r="Q17" s="38">
        <f t="shared" si="2"/>
        <v>6.2990999999999993</v>
      </c>
      <c r="R17" s="38">
        <f t="shared" si="3"/>
        <v>8.1242999999999999</v>
      </c>
      <c r="S17" s="38">
        <f t="shared" si="4"/>
        <v>1.3122</v>
      </c>
      <c r="T17" s="38">
        <f t="shared" si="10"/>
        <v>26.999999999999996</v>
      </c>
    </row>
    <row r="18" spans="1:20">
      <c r="A18" s="8" t="s">
        <v>60</v>
      </c>
      <c r="B18" s="203">
        <v>27</v>
      </c>
      <c r="C18" s="203">
        <v>27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11.2644</v>
      </c>
      <c r="J18" s="22">
        <f t="shared" si="6"/>
        <v>6.2990999999999993</v>
      </c>
      <c r="K18" s="22">
        <f t="shared" si="7"/>
        <v>8.1242999999999999</v>
      </c>
      <c r="L18" s="22">
        <f t="shared" si="8"/>
        <v>1.3122</v>
      </c>
      <c r="M18" s="156">
        <f t="shared" si="9"/>
        <v>26.999999999999996</v>
      </c>
      <c r="N18" s="23"/>
      <c r="P18" s="38">
        <f t="shared" si="1"/>
        <v>11.2644</v>
      </c>
      <c r="Q18" s="38">
        <f t="shared" si="2"/>
        <v>6.2990999999999993</v>
      </c>
      <c r="R18" s="38">
        <f t="shared" si="3"/>
        <v>8.1242999999999999</v>
      </c>
      <c r="S18" s="38">
        <f t="shared" si="4"/>
        <v>1.3122</v>
      </c>
      <c r="T18" s="38">
        <f t="shared" si="10"/>
        <v>26.999999999999996</v>
      </c>
    </row>
    <row r="19" spans="1:20">
      <c r="A19" s="8" t="s">
        <v>61</v>
      </c>
      <c r="B19" s="203">
        <v>27</v>
      </c>
      <c r="C19" s="203">
        <v>27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11.2644</v>
      </c>
      <c r="J19" s="22">
        <f t="shared" si="6"/>
        <v>6.2990999999999993</v>
      </c>
      <c r="K19" s="22">
        <f t="shared" si="7"/>
        <v>8.1242999999999999</v>
      </c>
      <c r="L19" s="22">
        <f t="shared" si="8"/>
        <v>1.3122</v>
      </c>
      <c r="M19" s="156">
        <f t="shared" si="9"/>
        <v>26.999999999999996</v>
      </c>
      <c r="N19" s="23"/>
      <c r="P19" s="38">
        <f t="shared" si="1"/>
        <v>11.2644</v>
      </c>
      <c r="Q19" s="38">
        <f t="shared" si="2"/>
        <v>6.2990999999999993</v>
      </c>
      <c r="R19" s="38">
        <f t="shared" si="3"/>
        <v>8.1242999999999999</v>
      </c>
      <c r="S19" s="38">
        <f t="shared" si="4"/>
        <v>1.3122</v>
      </c>
      <c r="T19" s="38">
        <f t="shared" si="10"/>
        <v>26.999999999999996</v>
      </c>
    </row>
    <row r="20" spans="1:20">
      <c r="A20" s="8" t="s">
        <v>62</v>
      </c>
      <c r="B20" s="203">
        <v>27</v>
      </c>
      <c r="C20" s="203">
        <v>27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11.2644</v>
      </c>
      <c r="J20" s="22">
        <f t="shared" si="6"/>
        <v>6.2990999999999993</v>
      </c>
      <c r="K20" s="22">
        <f t="shared" si="7"/>
        <v>8.1242999999999999</v>
      </c>
      <c r="L20" s="22">
        <f t="shared" si="8"/>
        <v>1.3122</v>
      </c>
      <c r="M20" s="156">
        <f t="shared" si="9"/>
        <v>26.999999999999996</v>
      </c>
      <c r="N20" s="23"/>
      <c r="P20" s="38">
        <f t="shared" si="1"/>
        <v>11.2644</v>
      </c>
      <c r="Q20" s="38">
        <f t="shared" si="2"/>
        <v>6.2990999999999993</v>
      </c>
      <c r="R20" s="38">
        <f t="shared" si="3"/>
        <v>8.1242999999999999</v>
      </c>
      <c r="S20" s="38">
        <f t="shared" si="4"/>
        <v>1.3122</v>
      </c>
      <c r="T20" s="38">
        <f t="shared" si="10"/>
        <v>26.999999999999996</v>
      </c>
    </row>
    <row r="21" spans="1:20">
      <c r="A21" s="8" t="s">
        <v>63</v>
      </c>
      <c r="B21" s="203">
        <v>27</v>
      </c>
      <c r="C21" s="203">
        <v>27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11.2644</v>
      </c>
      <c r="J21" s="22">
        <f t="shared" si="6"/>
        <v>6.2990999999999993</v>
      </c>
      <c r="K21" s="22">
        <f t="shared" si="7"/>
        <v>8.1242999999999999</v>
      </c>
      <c r="L21" s="22">
        <f t="shared" si="8"/>
        <v>1.3122</v>
      </c>
      <c r="M21" s="156">
        <f t="shared" si="9"/>
        <v>26.999999999999996</v>
      </c>
      <c r="N21" s="23"/>
      <c r="P21" s="38">
        <f t="shared" si="1"/>
        <v>11.2644</v>
      </c>
      <c r="Q21" s="38">
        <f t="shared" si="2"/>
        <v>6.2990999999999993</v>
      </c>
      <c r="R21" s="38">
        <f t="shared" si="3"/>
        <v>8.1242999999999999</v>
      </c>
      <c r="S21" s="38">
        <f t="shared" si="4"/>
        <v>1.3122</v>
      </c>
      <c r="T21" s="38">
        <f t="shared" si="10"/>
        <v>26.999999999999996</v>
      </c>
    </row>
    <row r="22" spans="1:20">
      <c r="A22" s="8" t="s">
        <v>64</v>
      </c>
      <c r="B22" s="203">
        <v>27</v>
      </c>
      <c r="C22" s="203">
        <v>27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11.2644</v>
      </c>
      <c r="J22" s="22">
        <f t="shared" si="6"/>
        <v>6.2990999999999993</v>
      </c>
      <c r="K22" s="22">
        <f t="shared" si="7"/>
        <v>8.1242999999999999</v>
      </c>
      <c r="L22" s="22">
        <f t="shared" si="8"/>
        <v>1.3122</v>
      </c>
      <c r="M22" s="156">
        <f t="shared" si="9"/>
        <v>26.999999999999996</v>
      </c>
      <c r="N22" s="23"/>
      <c r="P22" s="38">
        <f t="shared" si="1"/>
        <v>11.2644</v>
      </c>
      <c r="Q22" s="38">
        <f t="shared" si="2"/>
        <v>6.2990999999999993</v>
      </c>
      <c r="R22" s="38">
        <f t="shared" si="3"/>
        <v>8.1242999999999999</v>
      </c>
      <c r="S22" s="38">
        <f t="shared" si="4"/>
        <v>1.3122</v>
      </c>
      <c r="T22" s="38">
        <f t="shared" si="10"/>
        <v>26.999999999999996</v>
      </c>
    </row>
    <row r="23" spans="1:20">
      <c r="A23" s="8" t="s">
        <v>65</v>
      </c>
      <c r="B23" s="203">
        <v>27</v>
      </c>
      <c r="C23" s="203">
        <v>27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11.2644</v>
      </c>
      <c r="J23" s="22">
        <f t="shared" si="6"/>
        <v>6.2990999999999993</v>
      </c>
      <c r="K23" s="22">
        <f t="shared" si="7"/>
        <v>8.1242999999999999</v>
      </c>
      <c r="L23" s="22">
        <f t="shared" si="8"/>
        <v>1.3122</v>
      </c>
      <c r="M23" s="156">
        <f t="shared" si="9"/>
        <v>26.999999999999996</v>
      </c>
      <c r="N23" s="23"/>
      <c r="P23" s="38">
        <f t="shared" si="1"/>
        <v>11.2644</v>
      </c>
      <c r="Q23" s="38">
        <f t="shared" si="2"/>
        <v>6.2990999999999993</v>
      </c>
      <c r="R23" s="38">
        <f t="shared" si="3"/>
        <v>8.1242999999999999</v>
      </c>
      <c r="S23" s="38">
        <f t="shared" si="4"/>
        <v>1.3122</v>
      </c>
      <c r="T23" s="38">
        <f t="shared" si="10"/>
        <v>26.999999999999996</v>
      </c>
    </row>
    <row r="24" spans="1:20">
      <c r="A24" s="8" t="s">
        <v>66</v>
      </c>
      <c r="B24" s="203">
        <v>27</v>
      </c>
      <c r="C24" s="203">
        <v>27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11.2644</v>
      </c>
      <c r="J24" s="22">
        <f t="shared" si="6"/>
        <v>6.2990999999999993</v>
      </c>
      <c r="K24" s="22">
        <f t="shared" si="7"/>
        <v>8.1242999999999999</v>
      </c>
      <c r="L24" s="22">
        <f t="shared" si="8"/>
        <v>1.3122</v>
      </c>
      <c r="M24" s="156">
        <f t="shared" si="9"/>
        <v>26.999999999999996</v>
      </c>
      <c r="N24" s="23"/>
      <c r="P24" s="38">
        <f t="shared" si="1"/>
        <v>11.2644</v>
      </c>
      <c r="Q24" s="38">
        <f t="shared" si="2"/>
        <v>6.2990999999999993</v>
      </c>
      <c r="R24" s="38">
        <f t="shared" si="3"/>
        <v>8.1242999999999999</v>
      </c>
      <c r="S24" s="38">
        <f t="shared" si="4"/>
        <v>1.3122</v>
      </c>
      <c r="T24" s="38">
        <f t="shared" si="10"/>
        <v>26.999999999999996</v>
      </c>
    </row>
    <row r="25" spans="1:20">
      <c r="A25" s="8" t="s">
        <v>67</v>
      </c>
      <c r="B25" s="203">
        <v>27</v>
      </c>
      <c r="C25" s="203">
        <v>27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11.2644</v>
      </c>
      <c r="J25" s="22">
        <f t="shared" si="6"/>
        <v>6.2990999999999993</v>
      </c>
      <c r="K25" s="22">
        <f t="shared" si="7"/>
        <v>8.1242999999999999</v>
      </c>
      <c r="L25" s="22">
        <f t="shared" si="8"/>
        <v>1.3122</v>
      </c>
      <c r="M25" s="156">
        <f t="shared" si="9"/>
        <v>26.999999999999996</v>
      </c>
      <c r="N25" s="23"/>
      <c r="P25" s="38">
        <f t="shared" si="1"/>
        <v>11.2644</v>
      </c>
      <c r="Q25" s="38">
        <f t="shared" si="2"/>
        <v>6.2990999999999993</v>
      </c>
      <c r="R25" s="38">
        <f t="shared" si="3"/>
        <v>8.1242999999999999</v>
      </c>
      <c r="S25" s="38">
        <f t="shared" si="4"/>
        <v>1.3122</v>
      </c>
      <c r="T25" s="38">
        <f t="shared" si="10"/>
        <v>26.999999999999996</v>
      </c>
    </row>
    <row r="26" spans="1:20">
      <c r="A26" s="8" t="s">
        <v>68</v>
      </c>
      <c r="B26" s="203">
        <v>27</v>
      </c>
      <c r="C26" s="203">
        <v>27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11.2644</v>
      </c>
      <c r="J26" s="22">
        <f t="shared" si="6"/>
        <v>6.2990999999999993</v>
      </c>
      <c r="K26" s="22">
        <f t="shared" si="7"/>
        <v>8.1242999999999999</v>
      </c>
      <c r="L26" s="22">
        <f t="shared" si="8"/>
        <v>1.3122</v>
      </c>
      <c r="M26" s="156">
        <f t="shared" si="9"/>
        <v>26.999999999999996</v>
      </c>
      <c r="N26" s="23"/>
      <c r="P26" s="38">
        <f t="shared" si="1"/>
        <v>11.2644</v>
      </c>
      <c r="Q26" s="38">
        <f t="shared" si="2"/>
        <v>6.2990999999999993</v>
      </c>
      <c r="R26" s="38">
        <f t="shared" si="3"/>
        <v>8.1242999999999999</v>
      </c>
      <c r="S26" s="38">
        <f t="shared" si="4"/>
        <v>1.3122</v>
      </c>
      <c r="T26" s="38">
        <f t="shared" si="10"/>
        <v>26.999999999999996</v>
      </c>
    </row>
    <row r="27" spans="1:20">
      <c r="A27" s="8" t="s">
        <v>69</v>
      </c>
      <c r="B27" s="203">
        <v>27</v>
      </c>
      <c r="C27" s="203">
        <v>27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11.2644</v>
      </c>
      <c r="J27" s="22">
        <f t="shared" si="6"/>
        <v>6.2990999999999993</v>
      </c>
      <c r="K27" s="22">
        <f t="shared" si="7"/>
        <v>8.1242999999999999</v>
      </c>
      <c r="L27" s="22">
        <f t="shared" si="8"/>
        <v>1.3122</v>
      </c>
      <c r="M27" s="156">
        <f t="shared" si="9"/>
        <v>26.999999999999996</v>
      </c>
      <c r="N27" s="23"/>
      <c r="P27" s="38">
        <f t="shared" si="1"/>
        <v>11.2644</v>
      </c>
      <c r="Q27" s="38">
        <f t="shared" si="2"/>
        <v>6.2990999999999993</v>
      </c>
      <c r="R27" s="38">
        <f t="shared" si="3"/>
        <v>8.1242999999999999</v>
      </c>
      <c r="S27" s="38">
        <f t="shared" si="4"/>
        <v>1.3122</v>
      </c>
      <c r="T27" s="38">
        <f t="shared" si="10"/>
        <v>26.999999999999996</v>
      </c>
    </row>
    <row r="28" spans="1:20">
      <c r="A28" s="8" t="s">
        <v>70</v>
      </c>
      <c r="B28" s="203">
        <v>27</v>
      </c>
      <c r="C28" s="203">
        <v>27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11.2644</v>
      </c>
      <c r="J28" s="22">
        <f t="shared" si="6"/>
        <v>6.2990999999999993</v>
      </c>
      <c r="K28" s="22">
        <f t="shared" si="7"/>
        <v>8.1242999999999999</v>
      </c>
      <c r="L28" s="22">
        <f t="shared" si="8"/>
        <v>1.3122</v>
      </c>
      <c r="M28" s="156">
        <f t="shared" si="9"/>
        <v>26.999999999999996</v>
      </c>
      <c r="N28" s="23"/>
      <c r="P28" s="38">
        <f t="shared" si="1"/>
        <v>11.2644</v>
      </c>
      <c r="Q28" s="38">
        <f t="shared" si="2"/>
        <v>6.2990999999999993</v>
      </c>
      <c r="R28" s="38">
        <f t="shared" si="3"/>
        <v>8.1242999999999999</v>
      </c>
      <c r="S28" s="38">
        <f t="shared" si="4"/>
        <v>1.3122</v>
      </c>
      <c r="T28" s="38">
        <f t="shared" si="10"/>
        <v>26.999999999999996</v>
      </c>
    </row>
    <row r="29" spans="1:20">
      <c r="A29" s="8" t="s">
        <v>71</v>
      </c>
      <c r="B29" s="203">
        <v>27</v>
      </c>
      <c r="C29" s="203">
        <v>27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11.2644</v>
      </c>
      <c r="J29" s="22">
        <f t="shared" si="6"/>
        <v>6.2990999999999993</v>
      </c>
      <c r="K29" s="22">
        <f t="shared" si="7"/>
        <v>8.1242999999999999</v>
      </c>
      <c r="L29" s="22">
        <f t="shared" si="8"/>
        <v>1.3122</v>
      </c>
      <c r="M29" s="156">
        <f t="shared" si="9"/>
        <v>26.999999999999996</v>
      </c>
      <c r="N29" s="23"/>
      <c r="P29" s="38">
        <f t="shared" si="1"/>
        <v>11.2644</v>
      </c>
      <c r="Q29" s="38">
        <f t="shared" si="2"/>
        <v>6.2990999999999993</v>
      </c>
      <c r="R29" s="38">
        <f t="shared" si="3"/>
        <v>8.1242999999999999</v>
      </c>
      <c r="S29" s="38">
        <f t="shared" si="4"/>
        <v>1.3122</v>
      </c>
      <c r="T29" s="38">
        <f t="shared" si="10"/>
        <v>26.999999999999996</v>
      </c>
    </row>
    <row r="30" spans="1:20">
      <c r="A30" s="8" t="s">
        <v>72</v>
      </c>
      <c r="B30" s="203">
        <v>27</v>
      </c>
      <c r="C30" s="203">
        <v>27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11.2644</v>
      </c>
      <c r="J30" s="22">
        <f t="shared" si="6"/>
        <v>6.2990999999999993</v>
      </c>
      <c r="K30" s="22">
        <f t="shared" si="7"/>
        <v>8.1242999999999999</v>
      </c>
      <c r="L30" s="22">
        <f t="shared" si="8"/>
        <v>1.3122</v>
      </c>
      <c r="M30" s="156">
        <f t="shared" si="9"/>
        <v>26.999999999999996</v>
      </c>
      <c r="N30" s="23"/>
      <c r="P30" s="38">
        <f t="shared" si="1"/>
        <v>11.2644</v>
      </c>
      <c r="Q30" s="38">
        <f t="shared" si="2"/>
        <v>6.2990999999999993</v>
      </c>
      <c r="R30" s="38">
        <f t="shared" si="3"/>
        <v>8.1242999999999999</v>
      </c>
      <c r="S30" s="38">
        <f t="shared" si="4"/>
        <v>1.3122</v>
      </c>
      <c r="T30" s="38">
        <f t="shared" si="10"/>
        <v>26.999999999999996</v>
      </c>
    </row>
    <row r="31" spans="1:20">
      <c r="A31" s="8" t="s">
        <v>73</v>
      </c>
      <c r="B31" s="203">
        <v>27</v>
      </c>
      <c r="C31" s="203">
        <v>27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11.2644</v>
      </c>
      <c r="J31" s="22">
        <f t="shared" si="6"/>
        <v>6.2990999999999993</v>
      </c>
      <c r="K31" s="22">
        <f t="shared" si="7"/>
        <v>8.1242999999999999</v>
      </c>
      <c r="L31" s="22">
        <f t="shared" si="8"/>
        <v>1.3122</v>
      </c>
      <c r="M31" s="156">
        <f t="shared" si="9"/>
        <v>26.999999999999996</v>
      </c>
      <c r="N31" s="23"/>
      <c r="P31" s="38">
        <f t="shared" si="1"/>
        <v>11.2644</v>
      </c>
      <c r="Q31" s="38">
        <f t="shared" si="2"/>
        <v>6.2990999999999993</v>
      </c>
      <c r="R31" s="38">
        <f t="shared" si="3"/>
        <v>8.1242999999999999</v>
      </c>
      <c r="S31" s="38">
        <f t="shared" si="4"/>
        <v>1.3122</v>
      </c>
      <c r="T31" s="38">
        <f t="shared" si="10"/>
        <v>26.999999999999996</v>
      </c>
    </row>
    <row r="32" spans="1:20">
      <c r="A32" s="8" t="s">
        <v>74</v>
      </c>
      <c r="B32" s="203">
        <v>27</v>
      </c>
      <c r="C32" s="203">
        <v>27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11.2644</v>
      </c>
      <c r="J32" s="22">
        <f t="shared" si="6"/>
        <v>6.2990999999999993</v>
      </c>
      <c r="K32" s="22">
        <f t="shared" si="7"/>
        <v>8.1242999999999999</v>
      </c>
      <c r="L32" s="22">
        <f t="shared" si="8"/>
        <v>1.3122</v>
      </c>
      <c r="M32" s="156">
        <f t="shared" si="9"/>
        <v>26.999999999999996</v>
      </c>
      <c r="N32" s="23"/>
      <c r="P32" s="38">
        <f t="shared" si="1"/>
        <v>11.2644</v>
      </c>
      <c r="Q32" s="38">
        <f t="shared" si="2"/>
        <v>6.2990999999999993</v>
      </c>
      <c r="R32" s="38">
        <f t="shared" si="3"/>
        <v>8.1242999999999999</v>
      </c>
      <c r="S32" s="38">
        <f t="shared" si="4"/>
        <v>1.3122</v>
      </c>
      <c r="T32" s="38">
        <f t="shared" si="10"/>
        <v>26.999999999999996</v>
      </c>
    </row>
    <row r="33" spans="1:20">
      <c r="A33" s="8" t="s">
        <v>75</v>
      </c>
      <c r="B33" s="203">
        <v>27</v>
      </c>
      <c r="C33" s="203">
        <v>27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11.2644</v>
      </c>
      <c r="J33" s="22">
        <f t="shared" si="6"/>
        <v>6.2990999999999993</v>
      </c>
      <c r="K33" s="22">
        <f t="shared" si="7"/>
        <v>8.1242999999999999</v>
      </c>
      <c r="L33" s="22">
        <f t="shared" si="8"/>
        <v>1.3122</v>
      </c>
      <c r="M33" s="156">
        <f t="shared" si="9"/>
        <v>26.999999999999996</v>
      </c>
      <c r="N33" s="23"/>
      <c r="P33" s="38">
        <f t="shared" si="1"/>
        <v>11.2644</v>
      </c>
      <c r="Q33" s="38">
        <f t="shared" si="2"/>
        <v>6.2990999999999993</v>
      </c>
      <c r="R33" s="38">
        <f t="shared" si="3"/>
        <v>8.1242999999999999</v>
      </c>
      <c r="S33" s="38">
        <f t="shared" si="4"/>
        <v>1.3122</v>
      </c>
      <c r="T33" s="38">
        <f t="shared" si="10"/>
        <v>26.999999999999996</v>
      </c>
    </row>
    <row r="34" spans="1:20">
      <c r="A34" s="8" t="s">
        <v>76</v>
      </c>
      <c r="B34" s="203">
        <v>27</v>
      </c>
      <c r="C34" s="203">
        <v>27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11.2644</v>
      </c>
      <c r="J34" s="22">
        <f t="shared" si="6"/>
        <v>6.2990999999999993</v>
      </c>
      <c r="K34" s="22">
        <f t="shared" si="7"/>
        <v>8.1242999999999999</v>
      </c>
      <c r="L34" s="22">
        <f t="shared" si="8"/>
        <v>1.3122</v>
      </c>
      <c r="M34" s="156">
        <f t="shared" si="9"/>
        <v>26.999999999999996</v>
      </c>
      <c r="N34" s="23"/>
      <c r="P34" s="38">
        <f t="shared" si="1"/>
        <v>11.2644</v>
      </c>
      <c r="Q34" s="38">
        <f t="shared" si="2"/>
        <v>6.2990999999999993</v>
      </c>
      <c r="R34" s="38">
        <f t="shared" si="3"/>
        <v>8.1242999999999999</v>
      </c>
      <c r="S34" s="38">
        <f t="shared" si="4"/>
        <v>1.3122</v>
      </c>
      <c r="T34" s="38">
        <f t="shared" si="10"/>
        <v>26.999999999999996</v>
      </c>
    </row>
    <row r="35" spans="1:20">
      <c r="A35" s="8" t="s">
        <v>77</v>
      </c>
      <c r="B35" s="203">
        <v>27</v>
      </c>
      <c r="C35" s="203">
        <v>27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11.2644</v>
      </c>
      <c r="J35" s="22">
        <f t="shared" si="6"/>
        <v>6.2990999999999993</v>
      </c>
      <c r="K35" s="22">
        <f t="shared" si="7"/>
        <v>8.1242999999999999</v>
      </c>
      <c r="L35" s="22">
        <f t="shared" si="8"/>
        <v>1.3122</v>
      </c>
      <c r="M35" s="156">
        <f t="shared" si="9"/>
        <v>26.999999999999996</v>
      </c>
      <c r="N35" s="23"/>
      <c r="P35" s="38">
        <f t="shared" ref="P35:P66" si="12">I35</f>
        <v>11.2644</v>
      </c>
      <c r="Q35" s="38">
        <f t="shared" ref="Q35:Q66" si="13">J35</f>
        <v>6.2990999999999993</v>
      </c>
      <c r="R35" s="38">
        <f t="shared" ref="R35:R66" si="14">K35</f>
        <v>8.1242999999999999</v>
      </c>
      <c r="S35" s="38">
        <f t="shared" ref="S35:S66" si="15">L35</f>
        <v>1.3122</v>
      </c>
      <c r="T35" s="38">
        <f t="shared" si="10"/>
        <v>26.999999999999996</v>
      </c>
    </row>
    <row r="36" spans="1:20">
      <c r="A36" s="8" t="s">
        <v>78</v>
      </c>
      <c r="B36" s="203">
        <v>27</v>
      </c>
      <c r="C36" s="203">
        <v>27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11.2644</v>
      </c>
      <c r="J36" s="22">
        <f t="shared" si="6"/>
        <v>6.2990999999999993</v>
      </c>
      <c r="K36" s="22">
        <f t="shared" si="7"/>
        <v>8.1242999999999999</v>
      </c>
      <c r="L36" s="22">
        <f t="shared" si="8"/>
        <v>1.3122</v>
      </c>
      <c r="M36" s="156">
        <f t="shared" si="9"/>
        <v>26.999999999999996</v>
      </c>
      <c r="N36" s="23"/>
      <c r="P36" s="38">
        <f t="shared" si="12"/>
        <v>11.2644</v>
      </c>
      <c r="Q36" s="38">
        <f t="shared" si="13"/>
        <v>6.2990999999999993</v>
      </c>
      <c r="R36" s="38">
        <f t="shared" si="14"/>
        <v>8.1242999999999999</v>
      </c>
      <c r="S36" s="38">
        <f t="shared" si="15"/>
        <v>1.3122</v>
      </c>
      <c r="T36" s="38">
        <f t="shared" si="10"/>
        <v>26.999999999999996</v>
      </c>
    </row>
    <row r="37" spans="1:20">
      <c r="A37" s="8" t="s">
        <v>79</v>
      </c>
      <c r="B37" s="203">
        <v>27</v>
      </c>
      <c r="C37" s="203">
        <v>27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11.2644</v>
      </c>
      <c r="J37" s="22">
        <f t="shared" si="6"/>
        <v>6.2990999999999993</v>
      </c>
      <c r="K37" s="22">
        <f t="shared" si="7"/>
        <v>8.1242999999999999</v>
      </c>
      <c r="L37" s="22">
        <f t="shared" si="8"/>
        <v>1.3122</v>
      </c>
      <c r="M37" s="156">
        <f t="shared" si="9"/>
        <v>26.999999999999996</v>
      </c>
      <c r="N37" s="23"/>
      <c r="P37" s="38">
        <f t="shared" si="12"/>
        <v>11.2644</v>
      </c>
      <c r="Q37" s="38">
        <f t="shared" si="13"/>
        <v>6.2990999999999993</v>
      </c>
      <c r="R37" s="38">
        <f t="shared" si="14"/>
        <v>8.1242999999999999</v>
      </c>
      <c r="S37" s="38">
        <f t="shared" si="15"/>
        <v>1.3122</v>
      </c>
      <c r="T37" s="38">
        <f t="shared" si="10"/>
        <v>26.999999999999996</v>
      </c>
    </row>
    <row r="38" spans="1:20">
      <c r="A38" s="8" t="s">
        <v>80</v>
      </c>
      <c r="B38" s="203">
        <v>27</v>
      </c>
      <c r="C38" s="203">
        <v>27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11.2644</v>
      </c>
      <c r="J38" s="22">
        <f t="shared" si="6"/>
        <v>6.2990999999999993</v>
      </c>
      <c r="K38" s="22">
        <f t="shared" si="7"/>
        <v>8.1242999999999999</v>
      </c>
      <c r="L38" s="22">
        <f t="shared" si="8"/>
        <v>1.3122</v>
      </c>
      <c r="M38" s="156">
        <f t="shared" si="9"/>
        <v>26.999999999999996</v>
      </c>
      <c r="N38" s="23"/>
      <c r="P38" s="38">
        <f t="shared" si="12"/>
        <v>11.2644</v>
      </c>
      <c r="Q38" s="38">
        <f t="shared" si="13"/>
        <v>6.2990999999999993</v>
      </c>
      <c r="R38" s="38">
        <f t="shared" si="14"/>
        <v>8.1242999999999999</v>
      </c>
      <c r="S38" s="38">
        <f t="shared" si="15"/>
        <v>1.3122</v>
      </c>
      <c r="T38" s="38">
        <f t="shared" si="10"/>
        <v>26.999999999999996</v>
      </c>
    </row>
    <row r="39" spans="1:20">
      <c r="A39" s="8" t="s">
        <v>81</v>
      </c>
      <c r="B39" s="203">
        <v>27</v>
      </c>
      <c r="C39" s="203">
        <v>27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11.2644</v>
      </c>
      <c r="J39" s="22">
        <f t="shared" si="6"/>
        <v>6.2990999999999993</v>
      </c>
      <c r="K39" s="22">
        <f t="shared" si="7"/>
        <v>8.1242999999999999</v>
      </c>
      <c r="L39" s="22">
        <f t="shared" si="8"/>
        <v>1.3122</v>
      </c>
      <c r="M39" s="156">
        <f t="shared" si="9"/>
        <v>26.999999999999996</v>
      </c>
      <c r="N39" s="23"/>
      <c r="P39" s="38">
        <f t="shared" si="12"/>
        <v>11.2644</v>
      </c>
      <c r="Q39" s="38">
        <f t="shared" si="13"/>
        <v>6.2990999999999993</v>
      </c>
      <c r="R39" s="38">
        <f t="shared" si="14"/>
        <v>8.1242999999999999</v>
      </c>
      <c r="S39" s="38">
        <f t="shared" si="15"/>
        <v>1.3122</v>
      </c>
      <c r="T39" s="38">
        <f t="shared" si="10"/>
        <v>26.999999999999996</v>
      </c>
    </row>
    <row r="40" spans="1:20">
      <c r="A40" s="8" t="s">
        <v>82</v>
      </c>
      <c r="B40" s="203">
        <v>27</v>
      </c>
      <c r="C40" s="203">
        <v>27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11.2644</v>
      </c>
      <c r="J40" s="22">
        <f t="shared" si="6"/>
        <v>6.2990999999999993</v>
      </c>
      <c r="K40" s="22">
        <f t="shared" si="7"/>
        <v>8.1242999999999999</v>
      </c>
      <c r="L40" s="22">
        <f t="shared" si="8"/>
        <v>1.3122</v>
      </c>
      <c r="M40" s="156">
        <f t="shared" si="9"/>
        <v>26.999999999999996</v>
      </c>
      <c r="N40" s="23"/>
      <c r="P40" s="38">
        <f t="shared" si="12"/>
        <v>11.2644</v>
      </c>
      <c r="Q40" s="38">
        <f t="shared" si="13"/>
        <v>6.2990999999999993</v>
      </c>
      <c r="R40" s="38">
        <f t="shared" si="14"/>
        <v>8.1242999999999999</v>
      </c>
      <c r="S40" s="38">
        <f t="shared" si="15"/>
        <v>1.3122</v>
      </c>
      <c r="T40" s="38">
        <f t="shared" si="10"/>
        <v>26.999999999999996</v>
      </c>
    </row>
    <row r="41" spans="1:20">
      <c r="A41" s="8" t="s">
        <v>83</v>
      </c>
      <c r="B41" s="203">
        <v>27</v>
      </c>
      <c r="C41" s="203">
        <v>27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11.2644</v>
      </c>
      <c r="J41" s="22">
        <f t="shared" si="6"/>
        <v>6.2990999999999993</v>
      </c>
      <c r="K41" s="22">
        <f t="shared" si="7"/>
        <v>8.1242999999999999</v>
      </c>
      <c r="L41" s="22">
        <f t="shared" si="8"/>
        <v>1.3122</v>
      </c>
      <c r="M41" s="156">
        <f t="shared" si="9"/>
        <v>26.999999999999996</v>
      </c>
      <c r="N41" s="23"/>
      <c r="P41" s="38">
        <f t="shared" si="12"/>
        <v>11.2644</v>
      </c>
      <c r="Q41" s="38">
        <f t="shared" si="13"/>
        <v>6.2990999999999993</v>
      </c>
      <c r="R41" s="38">
        <f t="shared" si="14"/>
        <v>8.1242999999999999</v>
      </c>
      <c r="S41" s="38">
        <f t="shared" si="15"/>
        <v>1.3122</v>
      </c>
      <c r="T41" s="38">
        <f t="shared" si="10"/>
        <v>26.999999999999996</v>
      </c>
    </row>
    <row r="42" spans="1:20">
      <c r="A42" s="8" t="s">
        <v>84</v>
      </c>
      <c r="B42" s="203">
        <v>27</v>
      </c>
      <c r="C42" s="203">
        <v>27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11.2644</v>
      </c>
      <c r="J42" s="22">
        <f t="shared" si="6"/>
        <v>6.2990999999999993</v>
      </c>
      <c r="K42" s="22">
        <f t="shared" si="7"/>
        <v>8.1242999999999999</v>
      </c>
      <c r="L42" s="22">
        <f t="shared" si="8"/>
        <v>1.3122</v>
      </c>
      <c r="M42" s="156">
        <f t="shared" si="9"/>
        <v>26.999999999999996</v>
      </c>
      <c r="N42" s="23"/>
      <c r="P42" s="38">
        <f t="shared" si="12"/>
        <v>11.2644</v>
      </c>
      <c r="Q42" s="38">
        <f t="shared" si="13"/>
        <v>6.2990999999999993</v>
      </c>
      <c r="R42" s="38">
        <f t="shared" si="14"/>
        <v>8.1242999999999999</v>
      </c>
      <c r="S42" s="38">
        <f t="shared" si="15"/>
        <v>1.3122</v>
      </c>
      <c r="T42" s="38">
        <f t="shared" si="10"/>
        <v>26.999999999999996</v>
      </c>
    </row>
    <row r="43" spans="1:20">
      <c r="A43" s="8" t="s">
        <v>85</v>
      </c>
      <c r="B43" s="203">
        <v>27</v>
      </c>
      <c r="C43" s="203">
        <v>27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11.2644</v>
      </c>
      <c r="J43" s="22">
        <f t="shared" si="6"/>
        <v>6.2990999999999993</v>
      </c>
      <c r="K43" s="22">
        <f t="shared" si="7"/>
        <v>8.1242999999999999</v>
      </c>
      <c r="L43" s="22">
        <f t="shared" si="8"/>
        <v>1.3122</v>
      </c>
      <c r="M43" s="156">
        <f t="shared" si="9"/>
        <v>26.999999999999996</v>
      </c>
      <c r="N43" s="23"/>
      <c r="P43" s="38">
        <f t="shared" si="12"/>
        <v>11.2644</v>
      </c>
      <c r="Q43" s="38">
        <f t="shared" si="13"/>
        <v>6.2990999999999993</v>
      </c>
      <c r="R43" s="38">
        <f t="shared" si="14"/>
        <v>8.1242999999999999</v>
      </c>
      <c r="S43" s="38">
        <f t="shared" si="15"/>
        <v>1.3122</v>
      </c>
      <c r="T43" s="38">
        <f t="shared" si="10"/>
        <v>26.999999999999996</v>
      </c>
    </row>
    <row r="44" spans="1:20">
      <c r="A44" s="8" t="s">
        <v>86</v>
      </c>
      <c r="B44" s="203">
        <v>27</v>
      </c>
      <c r="C44" s="203">
        <v>27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11.2644</v>
      </c>
      <c r="J44" s="22">
        <f t="shared" si="6"/>
        <v>6.2990999999999993</v>
      </c>
      <c r="K44" s="22">
        <f t="shared" si="7"/>
        <v>8.1242999999999999</v>
      </c>
      <c r="L44" s="22">
        <f t="shared" si="8"/>
        <v>1.3122</v>
      </c>
      <c r="M44" s="156">
        <f t="shared" si="9"/>
        <v>26.999999999999996</v>
      </c>
      <c r="N44" s="23"/>
      <c r="P44" s="38">
        <f t="shared" si="12"/>
        <v>11.2644</v>
      </c>
      <c r="Q44" s="38">
        <f t="shared" si="13"/>
        <v>6.2990999999999993</v>
      </c>
      <c r="R44" s="38">
        <f t="shared" si="14"/>
        <v>8.1242999999999999</v>
      </c>
      <c r="S44" s="38">
        <f t="shared" si="15"/>
        <v>1.3122</v>
      </c>
      <c r="T44" s="38">
        <f t="shared" si="10"/>
        <v>26.999999999999996</v>
      </c>
    </row>
    <row r="45" spans="1:20">
      <c r="A45" s="8" t="s">
        <v>87</v>
      </c>
      <c r="B45" s="203">
        <v>27</v>
      </c>
      <c r="C45" s="203">
        <v>27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11.2644</v>
      </c>
      <c r="J45" s="22">
        <f t="shared" si="6"/>
        <v>6.2990999999999993</v>
      </c>
      <c r="K45" s="22">
        <f t="shared" si="7"/>
        <v>8.1242999999999999</v>
      </c>
      <c r="L45" s="22">
        <f t="shared" si="8"/>
        <v>1.3122</v>
      </c>
      <c r="M45" s="156">
        <f t="shared" si="9"/>
        <v>26.999999999999996</v>
      </c>
      <c r="N45" s="23"/>
      <c r="P45" s="38">
        <f t="shared" si="12"/>
        <v>11.2644</v>
      </c>
      <c r="Q45" s="38">
        <f t="shared" si="13"/>
        <v>6.2990999999999993</v>
      </c>
      <c r="R45" s="38">
        <f t="shared" si="14"/>
        <v>8.1242999999999999</v>
      </c>
      <c r="S45" s="38">
        <f t="shared" si="15"/>
        <v>1.3122</v>
      </c>
      <c r="T45" s="38">
        <f t="shared" si="10"/>
        <v>26.999999999999996</v>
      </c>
    </row>
    <row r="46" spans="1:20">
      <c r="A46" s="8" t="s">
        <v>88</v>
      </c>
      <c r="B46" s="203">
        <v>27</v>
      </c>
      <c r="C46" s="203">
        <v>27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11.2644</v>
      </c>
      <c r="J46" s="22">
        <f t="shared" si="6"/>
        <v>6.2990999999999993</v>
      </c>
      <c r="K46" s="22">
        <f t="shared" si="7"/>
        <v>8.1242999999999999</v>
      </c>
      <c r="L46" s="22">
        <f t="shared" si="8"/>
        <v>1.3122</v>
      </c>
      <c r="M46" s="156">
        <f t="shared" si="9"/>
        <v>26.999999999999996</v>
      </c>
      <c r="N46" s="23"/>
      <c r="P46" s="38">
        <f t="shared" si="12"/>
        <v>11.2644</v>
      </c>
      <c r="Q46" s="38">
        <f t="shared" si="13"/>
        <v>6.2990999999999993</v>
      </c>
      <c r="R46" s="38">
        <f t="shared" si="14"/>
        <v>8.1242999999999999</v>
      </c>
      <c r="S46" s="38">
        <f t="shared" si="15"/>
        <v>1.3122</v>
      </c>
      <c r="T46" s="38">
        <f t="shared" si="10"/>
        <v>26.999999999999996</v>
      </c>
    </row>
    <row r="47" spans="1:20">
      <c r="A47" s="8" t="s">
        <v>89</v>
      </c>
      <c r="B47" s="203">
        <v>27</v>
      </c>
      <c r="C47" s="203">
        <v>27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11.2644</v>
      </c>
      <c r="J47" s="22">
        <f t="shared" si="6"/>
        <v>6.2990999999999993</v>
      </c>
      <c r="K47" s="22">
        <f t="shared" si="7"/>
        <v>8.1242999999999999</v>
      </c>
      <c r="L47" s="22">
        <f t="shared" si="8"/>
        <v>1.3122</v>
      </c>
      <c r="M47" s="156">
        <f t="shared" si="9"/>
        <v>26.999999999999996</v>
      </c>
      <c r="N47" s="23"/>
      <c r="P47" s="38">
        <f t="shared" si="12"/>
        <v>11.2644</v>
      </c>
      <c r="Q47" s="38">
        <f t="shared" si="13"/>
        <v>6.2990999999999993</v>
      </c>
      <c r="R47" s="38">
        <f t="shared" si="14"/>
        <v>8.1242999999999999</v>
      </c>
      <c r="S47" s="38">
        <f t="shared" si="15"/>
        <v>1.3122</v>
      </c>
      <c r="T47" s="38">
        <f t="shared" si="10"/>
        <v>26.999999999999996</v>
      </c>
    </row>
    <row r="48" spans="1:20">
      <c r="A48" s="8" t="s">
        <v>90</v>
      </c>
      <c r="B48" s="203">
        <v>27</v>
      </c>
      <c r="C48" s="203">
        <v>27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11.2644</v>
      </c>
      <c r="J48" s="22">
        <f t="shared" si="6"/>
        <v>6.2990999999999993</v>
      </c>
      <c r="K48" s="22">
        <f t="shared" si="7"/>
        <v>8.1242999999999999</v>
      </c>
      <c r="L48" s="22">
        <f t="shared" si="8"/>
        <v>1.3122</v>
      </c>
      <c r="M48" s="156">
        <f t="shared" si="9"/>
        <v>26.999999999999996</v>
      </c>
      <c r="N48" s="23"/>
      <c r="P48" s="38">
        <f t="shared" si="12"/>
        <v>11.2644</v>
      </c>
      <c r="Q48" s="38">
        <f t="shared" si="13"/>
        <v>6.2990999999999993</v>
      </c>
      <c r="R48" s="38">
        <f t="shared" si="14"/>
        <v>8.1242999999999999</v>
      </c>
      <c r="S48" s="38">
        <f t="shared" si="15"/>
        <v>1.3122</v>
      </c>
      <c r="T48" s="38">
        <f t="shared" si="10"/>
        <v>26.999999999999996</v>
      </c>
    </row>
    <row r="49" spans="1:20">
      <c r="A49" s="8" t="s">
        <v>91</v>
      </c>
      <c r="B49" s="203">
        <v>27</v>
      </c>
      <c r="C49" s="203">
        <v>27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11.2644</v>
      </c>
      <c r="J49" s="22">
        <f t="shared" si="6"/>
        <v>6.2990999999999993</v>
      </c>
      <c r="K49" s="22">
        <f t="shared" si="7"/>
        <v>8.1242999999999999</v>
      </c>
      <c r="L49" s="22">
        <f t="shared" si="8"/>
        <v>1.3122</v>
      </c>
      <c r="M49" s="156">
        <f t="shared" si="9"/>
        <v>26.999999999999996</v>
      </c>
      <c r="N49" s="23"/>
      <c r="P49" s="38">
        <f t="shared" si="12"/>
        <v>11.2644</v>
      </c>
      <c r="Q49" s="38">
        <f t="shared" si="13"/>
        <v>6.2990999999999993</v>
      </c>
      <c r="R49" s="38">
        <f t="shared" si="14"/>
        <v>8.1242999999999999</v>
      </c>
      <c r="S49" s="38">
        <f t="shared" si="15"/>
        <v>1.3122</v>
      </c>
      <c r="T49" s="38">
        <f t="shared" si="10"/>
        <v>26.999999999999996</v>
      </c>
    </row>
    <row r="50" spans="1:20">
      <c r="A50" s="8" t="s">
        <v>92</v>
      </c>
      <c r="B50" s="203">
        <v>27</v>
      </c>
      <c r="C50" s="203">
        <v>27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11.2644</v>
      </c>
      <c r="J50" s="22">
        <f t="shared" si="6"/>
        <v>6.2990999999999993</v>
      </c>
      <c r="K50" s="22">
        <f t="shared" si="7"/>
        <v>8.1242999999999999</v>
      </c>
      <c r="L50" s="22">
        <f t="shared" si="8"/>
        <v>1.3122</v>
      </c>
      <c r="M50" s="156">
        <f t="shared" si="9"/>
        <v>26.999999999999996</v>
      </c>
      <c r="N50" s="23"/>
      <c r="P50" s="38">
        <f t="shared" si="12"/>
        <v>11.2644</v>
      </c>
      <c r="Q50" s="38">
        <f t="shared" si="13"/>
        <v>6.2990999999999993</v>
      </c>
      <c r="R50" s="38">
        <f t="shared" si="14"/>
        <v>8.1242999999999999</v>
      </c>
      <c r="S50" s="38">
        <f t="shared" si="15"/>
        <v>1.3122</v>
      </c>
      <c r="T50" s="38">
        <f t="shared" si="10"/>
        <v>26.999999999999996</v>
      </c>
    </row>
    <row r="51" spans="1:20">
      <c r="A51" s="8" t="s">
        <v>93</v>
      </c>
      <c r="B51" s="203">
        <v>27.6</v>
      </c>
      <c r="C51" s="203">
        <v>27.6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11.514720000000001</v>
      </c>
      <c r="J51" s="22">
        <f t="shared" si="6"/>
        <v>6.4390800000000006</v>
      </c>
      <c r="K51" s="22">
        <f t="shared" si="7"/>
        <v>8.3048400000000004</v>
      </c>
      <c r="L51" s="22">
        <f t="shared" si="8"/>
        <v>1.3413600000000003</v>
      </c>
      <c r="M51" s="156">
        <f t="shared" si="9"/>
        <v>27.6</v>
      </c>
      <c r="N51" s="23"/>
      <c r="P51" s="38">
        <f t="shared" si="12"/>
        <v>11.514720000000001</v>
      </c>
      <c r="Q51" s="38">
        <f t="shared" si="13"/>
        <v>6.4390800000000006</v>
      </c>
      <c r="R51" s="38">
        <f t="shared" si="14"/>
        <v>8.3048400000000004</v>
      </c>
      <c r="S51" s="38">
        <f t="shared" si="15"/>
        <v>1.3413600000000003</v>
      </c>
      <c r="T51" s="38">
        <f t="shared" si="10"/>
        <v>27.6</v>
      </c>
    </row>
    <row r="52" spans="1:20">
      <c r="A52" s="8" t="s">
        <v>94</v>
      </c>
      <c r="B52" s="203">
        <v>27.6</v>
      </c>
      <c r="C52" s="203">
        <v>27.6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11.514720000000001</v>
      </c>
      <c r="J52" s="22">
        <f t="shared" si="6"/>
        <v>6.4390800000000006</v>
      </c>
      <c r="K52" s="22">
        <f t="shared" si="7"/>
        <v>8.3048400000000004</v>
      </c>
      <c r="L52" s="22">
        <f t="shared" si="8"/>
        <v>1.3413600000000003</v>
      </c>
      <c r="M52" s="156">
        <f t="shared" si="9"/>
        <v>27.6</v>
      </c>
      <c r="N52" s="23"/>
      <c r="P52" s="38">
        <f t="shared" si="12"/>
        <v>11.514720000000001</v>
      </c>
      <c r="Q52" s="38">
        <f t="shared" si="13"/>
        <v>6.4390800000000006</v>
      </c>
      <c r="R52" s="38">
        <f t="shared" si="14"/>
        <v>8.3048400000000004</v>
      </c>
      <c r="S52" s="38">
        <f t="shared" si="15"/>
        <v>1.3413600000000003</v>
      </c>
      <c r="T52" s="38">
        <f t="shared" si="10"/>
        <v>27.6</v>
      </c>
    </row>
    <row r="53" spans="1:20">
      <c r="A53" s="8" t="s">
        <v>95</v>
      </c>
      <c r="B53" s="203">
        <v>27.6</v>
      </c>
      <c r="C53" s="203">
        <v>27.6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11.514720000000001</v>
      </c>
      <c r="J53" s="22">
        <f t="shared" si="6"/>
        <v>6.4390800000000006</v>
      </c>
      <c r="K53" s="22">
        <f t="shared" si="7"/>
        <v>8.3048400000000004</v>
      </c>
      <c r="L53" s="22">
        <f t="shared" si="8"/>
        <v>1.3413600000000003</v>
      </c>
      <c r="M53" s="156">
        <f t="shared" si="9"/>
        <v>27.6</v>
      </c>
      <c r="N53" s="23"/>
      <c r="P53" s="38">
        <f t="shared" si="12"/>
        <v>11.514720000000001</v>
      </c>
      <c r="Q53" s="38">
        <f t="shared" si="13"/>
        <v>6.4390800000000006</v>
      </c>
      <c r="R53" s="38">
        <f t="shared" si="14"/>
        <v>8.3048400000000004</v>
      </c>
      <c r="S53" s="38">
        <f t="shared" si="15"/>
        <v>1.3413600000000003</v>
      </c>
      <c r="T53" s="38">
        <f t="shared" si="10"/>
        <v>27.6</v>
      </c>
    </row>
    <row r="54" spans="1:20">
      <c r="A54" s="8" t="s">
        <v>96</v>
      </c>
      <c r="B54" s="203">
        <v>27.6</v>
      </c>
      <c r="C54" s="203">
        <v>27.6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11.514720000000001</v>
      </c>
      <c r="J54" s="22">
        <f t="shared" si="6"/>
        <v>6.4390800000000006</v>
      </c>
      <c r="K54" s="22">
        <f t="shared" si="7"/>
        <v>8.3048400000000004</v>
      </c>
      <c r="L54" s="22">
        <f t="shared" si="8"/>
        <v>1.3413600000000003</v>
      </c>
      <c r="M54" s="156">
        <f t="shared" si="9"/>
        <v>27.6</v>
      </c>
      <c r="N54" s="23"/>
      <c r="P54" s="38">
        <f t="shared" si="12"/>
        <v>11.514720000000001</v>
      </c>
      <c r="Q54" s="38">
        <f t="shared" si="13"/>
        <v>6.4390800000000006</v>
      </c>
      <c r="R54" s="38">
        <f t="shared" si="14"/>
        <v>8.3048400000000004</v>
      </c>
      <c r="S54" s="38">
        <f t="shared" si="15"/>
        <v>1.3413600000000003</v>
      </c>
      <c r="T54" s="38">
        <f t="shared" si="10"/>
        <v>27.6</v>
      </c>
    </row>
    <row r="55" spans="1:20">
      <c r="A55" s="8" t="s">
        <v>97</v>
      </c>
      <c r="B55" s="203">
        <v>27.6</v>
      </c>
      <c r="C55" s="203">
        <v>27.6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11.514720000000001</v>
      </c>
      <c r="J55" s="22">
        <f t="shared" si="6"/>
        <v>6.4390800000000006</v>
      </c>
      <c r="K55" s="22">
        <f t="shared" si="7"/>
        <v>8.3048400000000004</v>
      </c>
      <c r="L55" s="22">
        <f t="shared" si="8"/>
        <v>1.3413600000000003</v>
      </c>
      <c r="M55" s="156">
        <f t="shared" si="9"/>
        <v>27.6</v>
      </c>
      <c r="N55" s="23"/>
      <c r="P55" s="38">
        <f t="shared" si="12"/>
        <v>11.514720000000001</v>
      </c>
      <c r="Q55" s="38">
        <f t="shared" si="13"/>
        <v>6.4390800000000006</v>
      </c>
      <c r="R55" s="38">
        <f t="shared" si="14"/>
        <v>8.3048400000000004</v>
      </c>
      <c r="S55" s="38">
        <f t="shared" si="15"/>
        <v>1.3413600000000003</v>
      </c>
      <c r="T55" s="38">
        <f t="shared" si="10"/>
        <v>27.6</v>
      </c>
    </row>
    <row r="56" spans="1:20">
      <c r="A56" s="8" t="s">
        <v>98</v>
      </c>
      <c r="B56" s="203">
        <v>27.6</v>
      </c>
      <c r="C56" s="203">
        <v>27.6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11.514720000000001</v>
      </c>
      <c r="J56" s="22">
        <f t="shared" si="6"/>
        <v>6.4390800000000006</v>
      </c>
      <c r="K56" s="22">
        <f t="shared" si="7"/>
        <v>8.3048400000000004</v>
      </c>
      <c r="L56" s="22">
        <f t="shared" si="8"/>
        <v>1.3413600000000003</v>
      </c>
      <c r="M56" s="156">
        <f t="shared" si="9"/>
        <v>27.6</v>
      </c>
      <c r="N56" s="23"/>
      <c r="P56" s="38">
        <f t="shared" si="12"/>
        <v>11.514720000000001</v>
      </c>
      <c r="Q56" s="38">
        <f t="shared" si="13"/>
        <v>6.4390800000000006</v>
      </c>
      <c r="R56" s="38">
        <f t="shared" si="14"/>
        <v>8.3048400000000004</v>
      </c>
      <c r="S56" s="38">
        <f t="shared" si="15"/>
        <v>1.3413600000000003</v>
      </c>
      <c r="T56" s="38">
        <f t="shared" si="10"/>
        <v>27.6</v>
      </c>
    </row>
    <row r="57" spans="1:20">
      <c r="A57" s="8" t="s">
        <v>99</v>
      </c>
      <c r="B57" s="203">
        <v>27.6</v>
      </c>
      <c r="C57" s="203">
        <v>27.6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11.514720000000001</v>
      </c>
      <c r="J57" s="22">
        <f t="shared" si="6"/>
        <v>6.4390800000000006</v>
      </c>
      <c r="K57" s="22">
        <f t="shared" si="7"/>
        <v>8.3048400000000004</v>
      </c>
      <c r="L57" s="22">
        <f t="shared" si="8"/>
        <v>1.3413600000000003</v>
      </c>
      <c r="M57" s="156">
        <f t="shared" si="9"/>
        <v>27.6</v>
      </c>
      <c r="N57" s="23"/>
      <c r="P57" s="38">
        <f t="shared" si="12"/>
        <v>11.514720000000001</v>
      </c>
      <c r="Q57" s="38">
        <f t="shared" si="13"/>
        <v>6.4390800000000006</v>
      </c>
      <c r="R57" s="38">
        <f t="shared" si="14"/>
        <v>8.3048400000000004</v>
      </c>
      <c r="S57" s="38">
        <f t="shared" si="15"/>
        <v>1.3413600000000003</v>
      </c>
      <c r="T57" s="38">
        <f t="shared" si="10"/>
        <v>27.6</v>
      </c>
    </row>
    <row r="58" spans="1:20">
      <c r="A58" s="8" t="s">
        <v>100</v>
      </c>
      <c r="B58" s="203">
        <v>27.6</v>
      </c>
      <c r="C58" s="203">
        <v>27.6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11.514720000000001</v>
      </c>
      <c r="J58" s="22">
        <f t="shared" si="6"/>
        <v>6.4390800000000006</v>
      </c>
      <c r="K58" s="22">
        <f t="shared" si="7"/>
        <v>8.3048400000000004</v>
      </c>
      <c r="L58" s="22">
        <f t="shared" si="8"/>
        <v>1.3413600000000003</v>
      </c>
      <c r="M58" s="156">
        <f t="shared" si="9"/>
        <v>27.6</v>
      </c>
      <c r="N58" s="23"/>
      <c r="P58" s="38">
        <f t="shared" si="12"/>
        <v>11.514720000000001</v>
      </c>
      <c r="Q58" s="38">
        <f t="shared" si="13"/>
        <v>6.4390800000000006</v>
      </c>
      <c r="R58" s="38">
        <f t="shared" si="14"/>
        <v>8.3048400000000004</v>
      </c>
      <c r="S58" s="38">
        <f t="shared" si="15"/>
        <v>1.3413600000000003</v>
      </c>
      <c r="T58" s="38">
        <f t="shared" si="10"/>
        <v>27.6</v>
      </c>
    </row>
    <row r="59" spans="1:20">
      <c r="A59" s="8" t="s">
        <v>101</v>
      </c>
      <c r="B59" s="203">
        <v>27.6</v>
      </c>
      <c r="C59" s="203">
        <v>27.6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11.514720000000001</v>
      </c>
      <c r="J59" s="22">
        <f t="shared" si="6"/>
        <v>6.4390800000000006</v>
      </c>
      <c r="K59" s="22">
        <f t="shared" si="7"/>
        <v>8.3048400000000004</v>
      </c>
      <c r="L59" s="22">
        <f t="shared" si="8"/>
        <v>1.3413600000000003</v>
      </c>
      <c r="M59" s="156">
        <f t="shared" si="9"/>
        <v>27.6</v>
      </c>
      <c r="N59" s="23"/>
      <c r="P59" s="38">
        <f t="shared" si="12"/>
        <v>11.514720000000001</v>
      </c>
      <c r="Q59" s="38">
        <f t="shared" si="13"/>
        <v>6.4390800000000006</v>
      </c>
      <c r="R59" s="38">
        <f t="shared" si="14"/>
        <v>8.3048400000000004</v>
      </c>
      <c r="S59" s="38">
        <f t="shared" si="15"/>
        <v>1.3413600000000003</v>
      </c>
      <c r="T59" s="38">
        <f t="shared" si="10"/>
        <v>27.6</v>
      </c>
    </row>
    <row r="60" spans="1:20">
      <c r="A60" s="8" t="s">
        <v>102</v>
      </c>
      <c r="B60" s="203">
        <v>27.6</v>
      </c>
      <c r="C60" s="203">
        <v>27.6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11.514720000000001</v>
      </c>
      <c r="J60" s="22">
        <f t="shared" si="6"/>
        <v>6.4390800000000006</v>
      </c>
      <c r="K60" s="22">
        <f t="shared" si="7"/>
        <v>8.3048400000000004</v>
      </c>
      <c r="L60" s="22">
        <f t="shared" si="8"/>
        <v>1.3413600000000003</v>
      </c>
      <c r="M60" s="156">
        <f t="shared" si="9"/>
        <v>27.6</v>
      </c>
      <c r="N60" s="23"/>
      <c r="P60" s="38">
        <f t="shared" si="12"/>
        <v>11.514720000000001</v>
      </c>
      <c r="Q60" s="38">
        <f t="shared" si="13"/>
        <v>6.4390800000000006</v>
      </c>
      <c r="R60" s="38">
        <f t="shared" si="14"/>
        <v>8.3048400000000004</v>
      </c>
      <c r="S60" s="38">
        <f t="shared" si="15"/>
        <v>1.3413600000000003</v>
      </c>
      <c r="T60" s="38">
        <f t="shared" si="10"/>
        <v>27.6</v>
      </c>
    </row>
    <row r="61" spans="1:20">
      <c r="A61" s="8" t="s">
        <v>103</v>
      </c>
      <c r="B61" s="203">
        <v>27.6</v>
      </c>
      <c r="C61" s="203">
        <v>27.6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11.514720000000001</v>
      </c>
      <c r="J61" s="22">
        <f t="shared" si="6"/>
        <v>6.4390800000000006</v>
      </c>
      <c r="K61" s="22">
        <f t="shared" si="7"/>
        <v>8.3048400000000004</v>
      </c>
      <c r="L61" s="22">
        <f t="shared" si="8"/>
        <v>1.3413600000000003</v>
      </c>
      <c r="M61" s="156">
        <f t="shared" si="9"/>
        <v>27.6</v>
      </c>
      <c r="N61" s="23"/>
      <c r="P61" s="38">
        <f t="shared" si="12"/>
        <v>11.514720000000001</v>
      </c>
      <c r="Q61" s="38">
        <f t="shared" si="13"/>
        <v>6.4390800000000006</v>
      </c>
      <c r="R61" s="38">
        <f t="shared" si="14"/>
        <v>8.3048400000000004</v>
      </c>
      <c r="S61" s="38">
        <f t="shared" si="15"/>
        <v>1.3413600000000003</v>
      </c>
      <c r="T61" s="38">
        <f t="shared" si="10"/>
        <v>27.6</v>
      </c>
    </row>
    <row r="62" spans="1:20">
      <c r="A62" s="8" t="s">
        <v>104</v>
      </c>
      <c r="B62" s="203">
        <v>27.6</v>
      </c>
      <c r="C62" s="203">
        <v>27.6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11.514720000000001</v>
      </c>
      <c r="J62" s="22">
        <f t="shared" si="6"/>
        <v>6.4390800000000006</v>
      </c>
      <c r="K62" s="22">
        <f t="shared" si="7"/>
        <v>8.3048400000000004</v>
      </c>
      <c r="L62" s="22">
        <f t="shared" si="8"/>
        <v>1.3413600000000003</v>
      </c>
      <c r="M62" s="156">
        <f t="shared" si="9"/>
        <v>27.6</v>
      </c>
      <c r="N62" s="23"/>
      <c r="P62" s="38">
        <f t="shared" si="12"/>
        <v>11.514720000000001</v>
      </c>
      <c r="Q62" s="38">
        <f t="shared" si="13"/>
        <v>6.4390800000000006</v>
      </c>
      <c r="R62" s="38">
        <f t="shared" si="14"/>
        <v>8.3048400000000004</v>
      </c>
      <c r="S62" s="38">
        <f t="shared" si="15"/>
        <v>1.3413600000000003</v>
      </c>
      <c r="T62" s="38">
        <f t="shared" si="10"/>
        <v>27.6</v>
      </c>
    </row>
    <row r="63" spans="1:20">
      <c r="A63" s="8" t="s">
        <v>105</v>
      </c>
      <c r="B63" s="203">
        <v>27.6</v>
      </c>
      <c r="C63" s="203">
        <v>27.6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11.514720000000001</v>
      </c>
      <c r="J63" s="22">
        <f t="shared" si="6"/>
        <v>6.4390800000000006</v>
      </c>
      <c r="K63" s="22">
        <f t="shared" si="7"/>
        <v>8.3048400000000004</v>
      </c>
      <c r="L63" s="22">
        <f t="shared" si="8"/>
        <v>1.3413600000000003</v>
      </c>
      <c r="M63" s="156">
        <f t="shared" si="9"/>
        <v>27.6</v>
      </c>
      <c r="N63" s="23"/>
      <c r="P63" s="38">
        <f t="shared" si="12"/>
        <v>11.514720000000001</v>
      </c>
      <c r="Q63" s="38">
        <f t="shared" si="13"/>
        <v>6.4390800000000006</v>
      </c>
      <c r="R63" s="38">
        <f t="shared" si="14"/>
        <v>8.3048400000000004</v>
      </c>
      <c r="S63" s="38">
        <f t="shared" si="15"/>
        <v>1.3413600000000003</v>
      </c>
      <c r="T63" s="38">
        <f t="shared" si="10"/>
        <v>27.6</v>
      </c>
    </row>
    <row r="64" spans="1:20">
      <c r="A64" s="8" t="s">
        <v>106</v>
      </c>
      <c r="B64" s="203">
        <v>27.6</v>
      </c>
      <c r="C64" s="203">
        <v>27.6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11.514720000000001</v>
      </c>
      <c r="J64" s="22">
        <f t="shared" si="6"/>
        <v>6.4390800000000006</v>
      </c>
      <c r="K64" s="22">
        <f t="shared" si="7"/>
        <v>8.3048400000000004</v>
      </c>
      <c r="L64" s="22">
        <f t="shared" si="8"/>
        <v>1.3413600000000003</v>
      </c>
      <c r="M64" s="156">
        <f t="shared" si="9"/>
        <v>27.6</v>
      </c>
      <c r="N64" s="23"/>
      <c r="P64" s="38">
        <f t="shared" si="12"/>
        <v>11.514720000000001</v>
      </c>
      <c r="Q64" s="38">
        <f t="shared" si="13"/>
        <v>6.4390800000000006</v>
      </c>
      <c r="R64" s="38">
        <f t="shared" si="14"/>
        <v>8.3048400000000004</v>
      </c>
      <c r="S64" s="38">
        <f t="shared" si="15"/>
        <v>1.3413600000000003</v>
      </c>
      <c r="T64" s="38">
        <f t="shared" si="10"/>
        <v>27.6</v>
      </c>
    </row>
    <row r="65" spans="1:20">
      <c r="A65" s="8" t="s">
        <v>107</v>
      </c>
      <c r="B65" s="203">
        <v>27.6</v>
      </c>
      <c r="C65" s="203">
        <v>27.6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11.514720000000001</v>
      </c>
      <c r="J65" s="22">
        <f t="shared" si="6"/>
        <v>6.4390800000000006</v>
      </c>
      <c r="K65" s="22">
        <f t="shared" si="7"/>
        <v>8.3048400000000004</v>
      </c>
      <c r="L65" s="22">
        <f t="shared" si="8"/>
        <v>1.3413600000000003</v>
      </c>
      <c r="M65" s="156">
        <f t="shared" si="9"/>
        <v>27.6</v>
      </c>
      <c r="N65" s="23"/>
      <c r="P65" s="38">
        <f t="shared" si="12"/>
        <v>11.514720000000001</v>
      </c>
      <c r="Q65" s="38">
        <f t="shared" si="13"/>
        <v>6.4390800000000006</v>
      </c>
      <c r="R65" s="38">
        <f t="shared" si="14"/>
        <v>8.3048400000000004</v>
      </c>
      <c r="S65" s="38">
        <f t="shared" si="15"/>
        <v>1.3413600000000003</v>
      </c>
      <c r="T65" s="38">
        <f t="shared" si="10"/>
        <v>27.6</v>
      </c>
    </row>
    <row r="66" spans="1:20">
      <c r="A66" s="8" t="s">
        <v>108</v>
      </c>
      <c r="B66" s="203">
        <v>27.6</v>
      </c>
      <c r="C66" s="203">
        <v>27.6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11.514720000000001</v>
      </c>
      <c r="J66" s="22">
        <f t="shared" si="6"/>
        <v>6.4390800000000006</v>
      </c>
      <c r="K66" s="22">
        <f t="shared" si="7"/>
        <v>8.3048400000000004</v>
      </c>
      <c r="L66" s="22">
        <f t="shared" si="8"/>
        <v>1.3413600000000003</v>
      </c>
      <c r="M66" s="156">
        <f t="shared" si="9"/>
        <v>27.6</v>
      </c>
      <c r="N66" s="23"/>
      <c r="P66" s="38">
        <f t="shared" si="12"/>
        <v>11.514720000000001</v>
      </c>
      <c r="Q66" s="38">
        <f t="shared" si="13"/>
        <v>6.4390800000000006</v>
      </c>
      <c r="R66" s="38">
        <f t="shared" si="14"/>
        <v>8.3048400000000004</v>
      </c>
      <c r="S66" s="38">
        <f t="shared" si="15"/>
        <v>1.3413600000000003</v>
      </c>
      <c r="T66" s="38">
        <f t="shared" si="10"/>
        <v>27.6</v>
      </c>
    </row>
    <row r="67" spans="1:20">
      <c r="A67" s="8" t="s">
        <v>109</v>
      </c>
      <c r="B67" s="203">
        <v>27.6</v>
      </c>
      <c r="C67" s="203">
        <v>27.6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11.514720000000001</v>
      </c>
      <c r="J67" s="22">
        <f t="shared" si="6"/>
        <v>6.4390800000000006</v>
      </c>
      <c r="K67" s="22">
        <f t="shared" si="7"/>
        <v>8.3048400000000004</v>
      </c>
      <c r="L67" s="22">
        <f t="shared" si="8"/>
        <v>1.3413600000000003</v>
      </c>
      <c r="M67" s="156">
        <f t="shared" si="9"/>
        <v>27.6</v>
      </c>
      <c r="N67" s="23"/>
      <c r="P67" s="38">
        <f t="shared" ref="P67:P98" si="17">I67</f>
        <v>11.514720000000001</v>
      </c>
      <c r="Q67" s="38">
        <f t="shared" ref="Q67:Q98" si="18">J67</f>
        <v>6.4390800000000006</v>
      </c>
      <c r="R67" s="38">
        <f t="shared" ref="R67:R98" si="19">K67</f>
        <v>8.3048400000000004</v>
      </c>
      <c r="S67" s="38">
        <f t="shared" ref="S67:S98" si="20">L67</f>
        <v>1.3413600000000003</v>
      </c>
      <c r="T67" s="38">
        <f t="shared" si="10"/>
        <v>27.6</v>
      </c>
    </row>
    <row r="68" spans="1:20">
      <c r="A68" s="8" t="s">
        <v>110</v>
      </c>
      <c r="B68" s="203">
        <v>27.6</v>
      </c>
      <c r="C68" s="203">
        <v>27.6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11.514720000000001</v>
      </c>
      <c r="J68" s="22">
        <f t="shared" ref="J68:J98" si="22">C68*E68/100</f>
        <v>6.4390800000000006</v>
      </c>
      <c r="K68" s="22">
        <f t="shared" ref="K68:K98" si="23">C68*F68/100</f>
        <v>8.3048400000000004</v>
      </c>
      <c r="L68" s="22">
        <f t="shared" ref="L68:L98" si="24">C68*G68/100</f>
        <v>1.3413600000000003</v>
      </c>
      <c r="M68" s="156">
        <f t="shared" ref="M68:M98" si="25">SUM(I68:L68)</f>
        <v>27.6</v>
      </c>
      <c r="N68" s="23"/>
      <c r="P68" s="38">
        <f t="shared" si="17"/>
        <v>11.514720000000001</v>
      </c>
      <c r="Q68" s="38">
        <f t="shared" si="18"/>
        <v>6.4390800000000006</v>
      </c>
      <c r="R68" s="38">
        <f t="shared" si="19"/>
        <v>8.3048400000000004</v>
      </c>
      <c r="S68" s="38">
        <f t="shared" si="20"/>
        <v>1.3413600000000003</v>
      </c>
      <c r="T68" s="38">
        <f t="shared" ref="T68:T99" si="26">SUM(P68:S68)</f>
        <v>27.6</v>
      </c>
    </row>
    <row r="69" spans="1:20">
      <c r="A69" s="8" t="s">
        <v>111</v>
      </c>
      <c r="B69" s="203">
        <v>27.6</v>
      </c>
      <c r="C69" s="203">
        <v>27.6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11.514720000000001</v>
      </c>
      <c r="J69" s="22">
        <f t="shared" si="22"/>
        <v>6.4390800000000006</v>
      </c>
      <c r="K69" s="22">
        <f t="shared" si="23"/>
        <v>8.3048400000000004</v>
      </c>
      <c r="L69" s="22">
        <f t="shared" si="24"/>
        <v>1.3413600000000003</v>
      </c>
      <c r="M69" s="156">
        <f t="shared" si="25"/>
        <v>27.6</v>
      </c>
      <c r="N69" s="23"/>
      <c r="P69" s="38">
        <f t="shared" si="17"/>
        <v>11.514720000000001</v>
      </c>
      <c r="Q69" s="38">
        <f t="shared" si="18"/>
        <v>6.4390800000000006</v>
      </c>
      <c r="R69" s="38">
        <f t="shared" si="19"/>
        <v>8.3048400000000004</v>
      </c>
      <c r="S69" s="38">
        <f t="shared" si="20"/>
        <v>1.3413600000000003</v>
      </c>
      <c r="T69" s="38">
        <f t="shared" si="26"/>
        <v>27.6</v>
      </c>
    </row>
    <row r="70" spans="1:20">
      <c r="A70" s="8" t="s">
        <v>112</v>
      </c>
      <c r="B70" s="203">
        <v>27.6</v>
      </c>
      <c r="C70" s="203">
        <v>27.6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11.514720000000001</v>
      </c>
      <c r="J70" s="22">
        <f t="shared" si="22"/>
        <v>6.4390800000000006</v>
      </c>
      <c r="K70" s="22">
        <f t="shared" si="23"/>
        <v>8.3048400000000004</v>
      </c>
      <c r="L70" s="22">
        <f t="shared" si="24"/>
        <v>1.3413600000000003</v>
      </c>
      <c r="M70" s="156">
        <f t="shared" si="25"/>
        <v>27.6</v>
      </c>
      <c r="N70" s="23"/>
      <c r="P70" s="38">
        <f t="shared" si="17"/>
        <v>11.514720000000001</v>
      </c>
      <c r="Q70" s="38">
        <f t="shared" si="18"/>
        <v>6.4390800000000006</v>
      </c>
      <c r="R70" s="38">
        <f t="shared" si="19"/>
        <v>8.3048400000000004</v>
      </c>
      <c r="S70" s="38">
        <f t="shared" si="20"/>
        <v>1.3413600000000003</v>
      </c>
      <c r="T70" s="38">
        <f t="shared" si="26"/>
        <v>27.6</v>
      </c>
    </row>
    <row r="71" spans="1:20">
      <c r="A71" s="8" t="s">
        <v>113</v>
      </c>
      <c r="B71" s="203">
        <v>27.6</v>
      </c>
      <c r="C71" s="203">
        <v>27.6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11.514720000000001</v>
      </c>
      <c r="J71" s="22">
        <f t="shared" si="22"/>
        <v>6.4390800000000006</v>
      </c>
      <c r="K71" s="22">
        <f t="shared" si="23"/>
        <v>8.3048400000000004</v>
      </c>
      <c r="L71" s="22">
        <f t="shared" si="24"/>
        <v>1.3413600000000003</v>
      </c>
      <c r="M71" s="156">
        <f t="shared" si="25"/>
        <v>27.6</v>
      </c>
      <c r="N71" s="23"/>
      <c r="P71" s="38">
        <f t="shared" si="17"/>
        <v>11.514720000000001</v>
      </c>
      <c r="Q71" s="38">
        <f t="shared" si="18"/>
        <v>6.4390800000000006</v>
      </c>
      <c r="R71" s="38">
        <f t="shared" si="19"/>
        <v>8.3048400000000004</v>
      </c>
      <c r="S71" s="38">
        <f t="shared" si="20"/>
        <v>1.3413600000000003</v>
      </c>
      <c r="T71" s="38">
        <f t="shared" si="26"/>
        <v>27.6</v>
      </c>
    </row>
    <row r="72" spans="1:20">
      <c r="A72" s="8" t="s">
        <v>114</v>
      </c>
      <c r="B72" s="203">
        <v>27.6</v>
      </c>
      <c r="C72" s="203">
        <v>27.6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11.514720000000001</v>
      </c>
      <c r="J72" s="22">
        <f t="shared" si="22"/>
        <v>6.4390800000000006</v>
      </c>
      <c r="K72" s="22">
        <f t="shared" si="23"/>
        <v>8.3048400000000004</v>
      </c>
      <c r="L72" s="22">
        <f t="shared" si="24"/>
        <v>1.3413600000000003</v>
      </c>
      <c r="M72" s="156">
        <f t="shared" si="25"/>
        <v>27.6</v>
      </c>
      <c r="N72" s="23"/>
      <c r="P72" s="38">
        <f t="shared" si="17"/>
        <v>11.514720000000001</v>
      </c>
      <c r="Q72" s="38">
        <f t="shared" si="18"/>
        <v>6.4390800000000006</v>
      </c>
      <c r="R72" s="38">
        <f t="shared" si="19"/>
        <v>8.3048400000000004</v>
      </c>
      <c r="S72" s="38">
        <f t="shared" si="20"/>
        <v>1.3413600000000003</v>
      </c>
      <c r="T72" s="38">
        <f t="shared" si="26"/>
        <v>27.6</v>
      </c>
    </row>
    <row r="73" spans="1:20">
      <c r="A73" s="8" t="s">
        <v>115</v>
      </c>
      <c r="B73" s="203">
        <v>27.6</v>
      </c>
      <c r="C73" s="203">
        <v>27.6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11.514720000000001</v>
      </c>
      <c r="J73" s="22">
        <f t="shared" si="22"/>
        <v>6.4390800000000006</v>
      </c>
      <c r="K73" s="22">
        <f t="shared" si="23"/>
        <v>8.3048400000000004</v>
      </c>
      <c r="L73" s="22">
        <f t="shared" si="24"/>
        <v>1.3413600000000003</v>
      </c>
      <c r="M73" s="156">
        <f t="shared" si="25"/>
        <v>27.6</v>
      </c>
      <c r="N73" s="23"/>
      <c r="P73" s="38">
        <f t="shared" si="17"/>
        <v>11.514720000000001</v>
      </c>
      <c r="Q73" s="38">
        <f t="shared" si="18"/>
        <v>6.4390800000000006</v>
      </c>
      <c r="R73" s="38">
        <f t="shared" si="19"/>
        <v>8.3048400000000004</v>
      </c>
      <c r="S73" s="38">
        <f t="shared" si="20"/>
        <v>1.3413600000000003</v>
      </c>
      <c r="T73" s="38">
        <f t="shared" si="26"/>
        <v>27.6</v>
      </c>
    </row>
    <row r="74" spans="1:20">
      <c r="A74" s="8" t="s">
        <v>116</v>
      </c>
      <c r="B74" s="203">
        <v>27.6</v>
      </c>
      <c r="C74" s="203">
        <v>27.6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11.514720000000001</v>
      </c>
      <c r="J74" s="22">
        <f t="shared" si="22"/>
        <v>6.4390800000000006</v>
      </c>
      <c r="K74" s="22">
        <f t="shared" si="23"/>
        <v>8.3048400000000004</v>
      </c>
      <c r="L74" s="22">
        <f t="shared" si="24"/>
        <v>1.3413600000000003</v>
      </c>
      <c r="M74" s="156">
        <f t="shared" si="25"/>
        <v>27.6</v>
      </c>
      <c r="N74" s="23"/>
      <c r="P74" s="38">
        <f t="shared" si="17"/>
        <v>11.514720000000001</v>
      </c>
      <c r="Q74" s="38">
        <f t="shared" si="18"/>
        <v>6.4390800000000006</v>
      </c>
      <c r="R74" s="38">
        <f t="shared" si="19"/>
        <v>8.3048400000000004</v>
      </c>
      <c r="S74" s="38">
        <f t="shared" si="20"/>
        <v>1.3413600000000003</v>
      </c>
      <c r="T74" s="38">
        <f t="shared" si="26"/>
        <v>27.6</v>
      </c>
    </row>
    <row r="75" spans="1:20">
      <c r="A75" s="8" t="s">
        <v>117</v>
      </c>
      <c r="B75" s="203">
        <v>27.6</v>
      </c>
      <c r="C75" s="203">
        <v>27.6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11.514720000000001</v>
      </c>
      <c r="J75" s="22">
        <f t="shared" si="22"/>
        <v>6.4390800000000006</v>
      </c>
      <c r="K75" s="22">
        <f t="shared" si="23"/>
        <v>8.3048400000000004</v>
      </c>
      <c r="L75" s="22">
        <f t="shared" si="24"/>
        <v>1.3413600000000003</v>
      </c>
      <c r="M75" s="156">
        <f t="shared" si="25"/>
        <v>27.6</v>
      </c>
      <c r="N75" s="23"/>
      <c r="P75" s="38">
        <f t="shared" si="17"/>
        <v>11.514720000000001</v>
      </c>
      <c r="Q75" s="38">
        <f t="shared" si="18"/>
        <v>6.4390800000000006</v>
      </c>
      <c r="R75" s="38">
        <f t="shared" si="19"/>
        <v>8.3048400000000004</v>
      </c>
      <c r="S75" s="38">
        <f t="shared" si="20"/>
        <v>1.3413600000000003</v>
      </c>
      <c r="T75" s="38">
        <f t="shared" si="26"/>
        <v>27.6</v>
      </c>
    </row>
    <row r="76" spans="1:20">
      <c r="A76" s="8" t="s">
        <v>118</v>
      </c>
      <c r="B76" s="203">
        <v>27.6</v>
      </c>
      <c r="C76" s="203">
        <v>27.6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11.514720000000001</v>
      </c>
      <c r="J76" s="22">
        <f t="shared" si="22"/>
        <v>6.4390800000000006</v>
      </c>
      <c r="K76" s="22">
        <f t="shared" si="23"/>
        <v>8.3048400000000004</v>
      </c>
      <c r="L76" s="22">
        <f t="shared" si="24"/>
        <v>1.3413600000000003</v>
      </c>
      <c r="M76" s="156">
        <f t="shared" si="25"/>
        <v>27.6</v>
      </c>
      <c r="N76" s="23"/>
      <c r="P76" s="38">
        <f t="shared" si="17"/>
        <v>11.514720000000001</v>
      </c>
      <c r="Q76" s="38">
        <f t="shared" si="18"/>
        <v>6.4390800000000006</v>
      </c>
      <c r="R76" s="38">
        <f t="shared" si="19"/>
        <v>8.3048400000000004</v>
      </c>
      <c r="S76" s="38">
        <f t="shared" si="20"/>
        <v>1.3413600000000003</v>
      </c>
      <c r="T76" s="38">
        <f t="shared" si="26"/>
        <v>27.6</v>
      </c>
    </row>
    <row r="77" spans="1:20">
      <c r="A77" s="8" t="s">
        <v>119</v>
      </c>
      <c r="B77" s="203">
        <v>27.6</v>
      </c>
      <c r="C77" s="203">
        <v>27.6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11.514720000000001</v>
      </c>
      <c r="J77" s="22">
        <f t="shared" si="22"/>
        <v>6.4390800000000006</v>
      </c>
      <c r="K77" s="22">
        <f t="shared" si="23"/>
        <v>8.3048400000000004</v>
      </c>
      <c r="L77" s="22">
        <f t="shared" si="24"/>
        <v>1.3413600000000003</v>
      </c>
      <c r="M77" s="156">
        <f t="shared" si="25"/>
        <v>27.6</v>
      </c>
      <c r="N77" s="23"/>
      <c r="P77" s="38">
        <f t="shared" si="17"/>
        <v>11.514720000000001</v>
      </c>
      <c r="Q77" s="38">
        <f t="shared" si="18"/>
        <v>6.4390800000000006</v>
      </c>
      <c r="R77" s="38">
        <f t="shared" si="19"/>
        <v>8.3048400000000004</v>
      </c>
      <c r="S77" s="38">
        <f t="shared" si="20"/>
        <v>1.3413600000000003</v>
      </c>
      <c r="T77" s="38">
        <f t="shared" si="26"/>
        <v>27.6</v>
      </c>
    </row>
    <row r="78" spans="1:20">
      <c r="A78" s="8" t="s">
        <v>120</v>
      </c>
      <c r="B78" s="203">
        <v>27.6</v>
      </c>
      <c r="C78" s="203">
        <v>27.6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11.514720000000001</v>
      </c>
      <c r="J78" s="22">
        <f t="shared" si="22"/>
        <v>6.4390800000000006</v>
      </c>
      <c r="K78" s="22">
        <f t="shared" si="23"/>
        <v>8.3048400000000004</v>
      </c>
      <c r="L78" s="22">
        <f t="shared" si="24"/>
        <v>1.3413600000000003</v>
      </c>
      <c r="M78" s="156">
        <f t="shared" si="25"/>
        <v>27.6</v>
      </c>
      <c r="N78" s="23"/>
      <c r="P78" s="38">
        <f t="shared" si="17"/>
        <v>11.514720000000001</v>
      </c>
      <c r="Q78" s="38">
        <f t="shared" si="18"/>
        <v>6.4390800000000006</v>
      </c>
      <c r="R78" s="38">
        <f t="shared" si="19"/>
        <v>8.3048400000000004</v>
      </c>
      <c r="S78" s="38">
        <f t="shared" si="20"/>
        <v>1.3413600000000003</v>
      </c>
      <c r="T78" s="38">
        <f t="shared" si="26"/>
        <v>27.6</v>
      </c>
    </row>
    <row r="79" spans="1:20">
      <c r="A79" s="8" t="s">
        <v>121</v>
      </c>
      <c r="B79" s="203">
        <v>27.6</v>
      </c>
      <c r="C79" s="203">
        <v>27.6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11.514720000000001</v>
      </c>
      <c r="J79" s="22">
        <f t="shared" si="22"/>
        <v>6.4390800000000006</v>
      </c>
      <c r="K79" s="22">
        <f t="shared" si="23"/>
        <v>8.3048400000000004</v>
      </c>
      <c r="L79" s="22">
        <f t="shared" si="24"/>
        <v>1.3413600000000003</v>
      </c>
      <c r="M79" s="156">
        <f t="shared" si="25"/>
        <v>27.6</v>
      </c>
      <c r="N79" s="23"/>
      <c r="P79" s="38">
        <f t="shared" si="17"/>
        <v>11.514720000000001</v>
      </c>
      <c r="Q79" s="38">
        <f t="shared" si="18"/>
        <v>6.4390800000000006</v>
      </c>
      <c r="R79" s="38">
        <f t="shared" si="19"/>
        <v>8.3048400000000004</v>
      </c>
      <c r="S79" s="38">
        <f t="shared" si="20"/>
        <v>1.3413600000000003</v>
      </c>
      <c r="T79" s="38">
        <f t="shared" si="26"/>
        <v>27.6</v>
      </c>
    </row>
    <row r="80" spans="1:20">
      <c r="A80" s="8" t="s">
        <v>122</v>
      </c>
      <c r="B80" s="203">
        <v>27.6</v>
      </c>
      <c r="C80" s="203">
        <v>27.6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11.514720000000001</v>
      </c>
      <c r="J80" s="22">
        <f t="shared" si="22"/>
        <v>6.4390800000000006</v>
      </c>
      <c r="K80" s="22">
        <f t="shared" si="23"/>
        <v>8.3048400000000004</v>
      </c>
      <c r="L80" s="22">
        <f t="shared" si="24"/>
        <v>1.3413600000000003</v>
      </c>
      <c r="M80" s="156">
        <f t="shared" si="25"/>
        <v>27.6</v>
      </c>
      <c r="N80" s="23"/>
      <c r="P80" s="38">
        <f t="shared" si="17"/>
        <v>11.514720000000001</v>
      </c>
      <c r="Q80" s="38">
        <f t="shared" si="18"/>
        <v>6.4390800000000006</v>
      </c>
      <c r="R80" s="38">
        <f t="shared" si="19"/>
        <v>8.3048400000000004</v>
      </c>
      <c r="S80" s="38">
        <f t="shared" si="20"/>
        <v>1.3413600000000003</v>
      </c>
      <c r="T80" s="38">
        <f t="shared" si="26"/>
        <v>27.6</v>
      </c>
    </row>
    <row r="81" spans="1:20">
      <c r="A81" s="8" t="s">
        <v>123</v>
      </c>
      <c r="B81" s="203">
        <v>27.6</v>
      </c>
      <c r="C81" s="203">
        <v>27.6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11.514720000000001</v>
      </c>
      <c r="J81" s="22">
        <f t="shared" si="22"/>
        <v>6.4390800000000006</v>
      </c>
      <c r="K81" s="22">
        <f t="shared" si="23"/>
        <v>8.3048400000000004</v>
      </c>
      <c r="L81" s="22">
        <f t="shared" si="24"/>
        <v>1.3413600000000003</v>
      </c>
      <c r="M81" s="156">
        <f t="shared" si="25"/>
        <v>27.6</v>
      </c>
      <c r="N81" s="23"/>
      <c r="P81" s="38">
        <f t="shared" si="17"/>
        <v>11.514720000000001</v>
      </c>
      <c r="Q81" s="38">
        <f t="shared" si="18"/>
        <v>6.4390800000000006</v>
      </c>
      <c r="R81" s="38">
        <f t="shared" si="19"/>
        <v>8.3048400000000004</v>
      </c>
      <c r="S81" s="38">
        <f t="shared" si="20"/>
        <v>1.3413600000000003</v>
      </c>
      <c r="T81" s="38">
        <f t="shared" si="26"/>
        <v>27.6</v>
      </c>
    </row>
    <row r="82" spans="1:20">
      <c r="A82" s="8" t="s">
        <v>124</v>
      </c>
      <c r="B82" s="203">
        <v>27.6</v>
      </c>
      <c r="C82" s="203">
        <v>27.6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11.514720000000001</v>
      </c>
      <c r="J82" s="22">
        <f t="shared" si="22"/>
        <v>6.4390800000000006</v>
      </c>
      <c r="K82" s="22">
        <f t="shared" si="23"/>
        <v>8.3048400000000004</v>
      </c>
      <c r="L82" s="22">
        <f t="shared" si="24"/>
        <v>1.3413600000000003</v>
      </c>
      <c r="M82" s="156">
        <f t="shared" si="25"/>
        <v>27.6</v>
      </c>
      <c r="N82" s="23"/>
      <c r="P82" s="38">
        <f t="shared" si="17"/>
        <v>11.514720000000001</v>
      </c>
      <c r="Q82" s="38">
        <f t="shared" si="18"/>
        <v>6.4390800000000006</v>
      </c>
      <c r="R82" s="38">
        <f t="shared" si="19"/>
        <v>8.3048400000000004</v>
      </c>
      <c r="S82" s="38">
        <f t="shared" si="20"/>
        <v>1.3413600000000003</v>
      </c>
      <c r="T82" s="38">
        <f t="shared" si="26"/>
        <v>27.6</v>
      </c>
    </row>
    <row r="83" spans="1:20">
      <c r="A83" s="8" t="s">
        <v>125</v>
      </c>
      <c r="B83" s="203">
        <v>27.6</v>
      </c>
      <c r="C83" s="203">
        <v>27.6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11.514720000000001</v>
      </c>
      <c r="J83" s="22">
        <f t="shared" si="22"/>
        <v>6.4390800000000006</v>
      </c>
      <c r="K83" s="22">
        <f t="shared" si="23"/>
        <v>8.3048400000000004</v>
      </c>
      <c r="L83" s="22">
        <f t="shared" si="24"/>
        <v>1.3413600000000003</v>
      </c>
      <c r="M83" s="156">
        <f t="shared" si="25"/>
        <v>27.6</v>
      </c>
      <c r="N83" s="23"/>
      <c r="P83" s="38">
        <f t="shared" si="17"/>
        <v>11.514720000000001</v>
      </c>
      <c r="Q83" s="38">
        <f t="shared" si="18"/>
        <v>6.4390800000000006</v>
      </c>
      <c r="R83" s="38">
        <f t="shared" si="19"/>
        <v>8.3048400000000004</v>
      </c>
      <c r="S83" s="38">
        <f t="shared" si="20"/>
        <v>1.3413600000000003</v>
      </c>
      <c r="T83" s="38">
        <f t="shared" si="26"/>
        <v>27.6</v>
      </c>
    </row>
    <row r="84" spans="1:20">
      <c r="A84" s="8" t="s">
        <v>126</v>
      </c>
      <c r="B84" s="203">
        <v>27.6</v>
      </c>
      <c r="C84" s="203">
        <v>27.6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11.514720000000001</v>
      </c>
      <c r="J84" s="22">
        <f t="shared" si="22"/>
        <v>6.4390800000000006</v>
      </c>
      <c r="K84" s="22">
        <f t="shared" si="23"/>
        <v>8.3048400000000004</v>
      </c>
      <c r="L84" s="22">
        <f t="shared" si="24"/>
        <v>1.3413600000000003</v>
      </c>
      <c r="M84" s="156">
        <f t="shared" si="25"/>
        <v>27.6</v>
      </c>
      <c r="N84" s="23"/>
      <c r="P84" s="38">
        <f t="shared" si="17"/>
        <v>11.514720000000001</v>
      </c>
      <c r="Q84" s="38">
        <f t="shared" si="18"/>
        <v>6.4390800000000006</v>
      </c>
      <c r="R84" s="38">
        <f t="shared" si="19"/>
        <v>8.3048400000000004</v>
      </c>
      <c r="S84" s="38">
        <f t="shared" si="20"/>
        <v>1.3413600000000003</v>
      </c>
      <c r="T84" s="38">
        <f t="shared" si="26"/>
        <v>27.6</v>
      </c>
    </row>
    <row r="85" spans="1:20">
      <c r="A85" s="8" t="s">
        <v>127</v>
      </c>
      <c r="B85" s="203">
        <v>27.6</v>
      </c>
      <c r="C85" s="203">
        <v>27.6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11.514720000000001</v>
      </c>
      <c r="J85" s="22">
        <f t="shared" si="22"/>
        <v>6.4390800000000006</v>
      </c>
      <c r="K85" s="22">
        <f t="shared" si="23"/>
        <v>8.3048400000000004</v>
      </c>
      <c r="L85" s="22">
        <f t="shared" si="24"/>
        <v>1.3413600000000003</v>
      </c>
      <c r="M85" s="156">
        <f t="shared" si="25"/>
        <v>27.6</v>
      </c>
      <c r="N85" s="23"/>
      <c r="P85" s="38">
        <f t="shared" si="17"/>
        <v>11.514720000000001</v>
      </c>
      <c r="Q85" s="38">
        <f t="shared" si="18"/>
        <v>6.4390800000000006</v>
      </c>
      <c r="R85" s="38">
        <f t="shared" si="19"/>
        <v>8.3048400000000004</v>
      </c>
      <c r="S85" s="38">
        <f t="shared" si="20"/>
        <v>1.3413600000000003</v>
      </c>
      <c r="T85" s="38">
        <f t="shared" si="26"/>
        <v>27.6</v>
      </c>
    </row>
    <row r="86" spans="1:20">
      <c r="A86" s="8" t="s">
        <v>128</v>
      </c>
      <c r="B86" s="203">
        <v>27.6</v>
      </c>
      <c r="C86" s="203">
        <v>27.6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11.514720000000001</v>
      </c>
      <c r="J86" s="22">
        <f t="shared" si="22"/>
        <v>6.4390800000000006</v>
      </c>
      <c r="K86" s="22">
        <f t="shared" si="23"/>
        <v>8.3048400000000004</v>
      </c>
      <c r="L86" s="22">
        <f t="shared" si="24"/>
        <v>1.3413600000000003</v>
      </c>
      <c r="M86" s="156">
        <f t="shared" si="25"/>
        <v>27.6</v>
      </c>
      <c r="N86" s="23"/>
      <c r="P86" s="38">
        <f t="shared" si="17"/>
        <v>11.514720000000001</v>
      </c>
      <c r="Q86" s="38">
        <f t="shared" si="18"/>
        <v>6.4390800000000006</v>
      </c>
      <c r="R86" s="38">
        <f t="shared" si="19"/>
        <v>8.3048400000000004</v>
      </c>
      <c r="S86" s="38">
        <f t="shared" si="20"/>
        <v>1.3413600000000003</v>
      </c>
      <c r="T86" s="38">
        <f t="shared" si="26"/>
        <v>27.6</v>
      </c>
    </row>
    <row r="87" spans="1:20">
      <c r="A87" s="8" t="s">
        <v>129</v>
      </c>
      <c r="B87" s="203">
        <v>27.6</v>
      </c>
      <c r="C87" s="203">
        <v>27.6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11.514720000000001</v>
      </c>
      <c r="J87" s="22">
        <f t="shared" si="22"/>
        <v>6.4390800000000006</v>
      </c>
      <c r="K87" s="22">
        <f t="shared" si="23"/>
        <v>8.3048400000000004</v>
      </c>
      <c r="L87" s="22">
        <f t="shared" si="24"/>
        <v>1.3413600000000003</v>
      </c>
      <c r="M87" s="156">
        <f t="shared" si="25"/>
        <v>27.6</v>
      </c>
      <c r="N87" s="23"/>
      <c r="P87" s="38">
        <f t="shared" si="17"/>
        <v>11.514720000000001</v>
      </c>
      <c r="Q87" s="38">
        <f t="shared" si="18"/>
        <v>6.4390800000000006</v>
      </c>
      <c r="R87" s="38">
        <f t="shared" si="19"/>
        <v>8.3048400000000004</v>
      </c>
      <c r="S87" s="38">
        <f t="shared" si="20"/>
        <v>1.3413600000000003</v>
      </c>
      <c r="T87" s="38">
        <f t="shared" si="26"/>
        <v>27.6</v>
      </c>
    </row>
    <row r="88" spans="1:20">
      <c r="A88" s="8" t="s">
        <v>130</v>
      </c>
      <c r="B88" s="203">
        <v>27.6</v>
      </c>
      <c r="C88" s="203">
        <v>27.6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11.514720000000001</v>
      </c>
      <c r="J88" s="22">
        <f t="shared" si="22"/>
        <v>6.4390800000000006</v>
      </c>
      <c r="K88" s="22">
        <f t="shared" si="23"/>
        <v>8.3048400000000004</v>
      </c>
      <c r="L88" s="22">
        <f t="shared" si="24"/>
        <v>1.3413600000000003</v>
      </c>
      <c r="M88" s="156">
        <f t="shared" si="25"/>
        <v>27.6</v>
      </c>
      <c r="N88" s="23"/>
      <c r="P88" s="38">
        <f t="shared" si="17"/>
        <v>11.514720000000001</v>
      </c>
      <c r="Q88" s="38">
        <f t="shared" si="18"/>
        <v>6.4390800000000006</v>
      </c>
      <c r="R88" s="38">
        <f t="shared" si="19"/>
        <v>8.3048400000000004</v>
      </c>
      <c r="S88" s="38">
        <f t="shared" si="20"/>
        <v>1.3413600000000003</v>
      </c>
      <c r="T88" s="38">
        <f t="shared" si="26"/>
        <v>27.6</v>
      </c>
    </row>
    <row r="89" spans="1:20">
      <c r="A89" s="8" t="s">
        <v>131</v>
      </c>
      <c r="B89" s="203">
        <v>27.6</v>
      </c>
      <c r="C89" s="203">
        <v>27.6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11.514720000000001</v>
      </c>
      <c r="J89" s="22">
        <f t="shared" si="22"/>
        <v>6.4390800000000006</v>
      </c>
      <c r="K89" s="22">
        <f t="shared" si="23"/>
        <v>8.3048400000000004</v>
      </c>
      <c r="L89" s="22">
        <f t="shared" si="24"/>
        <v>1.3413600000000003</v>
      </c>
      <c r="M89" s="156">
        <f t="shared" si="25"/>
        <v>27.6</v>
      </c>
      <c r="N89" s="23"/>
      <c r="P89" s="38">
        <f t="shared" si="17"/>
        <v>11.514720000000001</v>
      </c>
      <c r="Q89" s="38">
        <f t="shared" si="18"/>
        <v>6.4390800000000006</v>
      </c>
      <c r="R89" s="38">
        <f t="shared" si="19"/>
        <v>8.3048400000000004</v>
      </c>
      <c r="S89" s="38">
        <f t="shared" si="20"/>
        <v>1.3413600000000003</v>
      </c>
      <c r="T89" s="38">
        <f t="shared" si="26"/>
        <v>27.6</v>
      </c>
    </row>
    <row r="90" spans="1:20">
      <c r="A90" s="8" t="s">
        <v>132</v>
      </c>
      <c r="B90" s="203">
        <v>27.6</v>
      </c>
      <c r="C90" s="203">
        <v>27.6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11.514720000000001</v>
      </c>
      <c r="J90" s="22">
        <f t="shared" si="22"/>
        <v>6.4390800000000006</v>
      </c>
      <c r="K90" s="22">
        <f t="shared" si="23"/>
        <v>8.3048400000000004</v>
      </c>
      <c r="L90" s="22">
        <f t="shared" si="24"/>
        <v>1.3413600000000003</v>
      </c>
      <c r="M90" s="156">
        <f t="shared" si="25"/>
        <v>27.6</v>
      </c>
      <c r="N90" s="23"/>
      <c r="P90" s="38">
        <f t="shared" si="17"/>
        <v>11.514720000000001</v>
      </c>
      <c r="Q90" s="38">
        <f t="shared" si="18"/>
        <v>6.4390800000000006</v>
      </c>
      <c r="R90" s="38">
        <f t="shared" si="19"/>
        <v>8.3048400000000004</v>
      </c>
      <c r="S90" s="38">
        <f t="shared" si="20"/>
        <v>1.3413600000000003</v>
      </c>
      <c r="T90" s="38">
        <f t="shared" si="26"/>
        <v>27.6</v>
      </c>
    </row>
    <row r="91" spans="1:20">
      <c r="A91" s="8" t="s">
        <v>133</v>
      </c>
      <c r="B91" s="203">
        <v>27.6</v>
      </c>
      <c r="C91" s="203">
        <v>27.6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11.514720000000001</v>
      </c>
      <c r="J91" s="22">
        <f t="shared" si="22"/>
        <v>6.4390800000000006</v>
      </c>
      <c r="K91" s="22">
        <f t="shared" si="23"/>
        <v>8.3048400000000004</v>
      </c>
      <c r="L91" s="22">
        <f t="shared" si="24"/>
        <v>1.3413600000000003</v>
      </c>
      <c r="M91" s="156">
        <f t="shared" si="25"/>
        <v>27.6</v>
      </c>
      <c r="N91" s="23"/>
      <c r="P91" s="38">
        <f t="shared" si="17"/>
        <v>11.514720000000001</v>
      </c>
      <c r="Q91" s="38">
        <f t="shared" si="18"/>
        <v>6.4390800000000006</v>
      </c>
      <c r="R91" s="38">
        <f t="shared" si="19"/>
        <v>8.3048400000000004</v>
      </c>
      <c r="S91" s="38">
        <f t="shared" si="20"/>
        <v>1.3413600000000003</v>
      </c>
      <c r="T91" s="38">
        <f t="shared" si="26"/>
        <v>27.6</v>
      </c>
    </row>
    <row r="92" spans="1:20">
      <c r="A92" s="8" t="s">
        <v>134</v>
      </c>
      <c r="B92" s="203">
        <v>27.6</v>
      </c>
      <c r="C92" s="203">
        <v>27.6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11.514720000000001</v>
      </c>
      <c r="J92" s="22">
        <f t="shared" si="22"/>
        <v>6.4390800000000006</v>
      </c>
      <c r="K92" s="22">
        <f t="shared" si="23"/>
        <v>8.3048400000000004</v>
      </c>
      <c r="L92" s="22">
        <f t="shared" si="24"/>
        <v>1.3413600000000003</v>
      </c>
      <c r="M92" s="156">
        <f t="shared" si="25"/>
        <v>27.6</v>
      </c>
      <c r="N92" s="23"/>
      <c r="P92" s="38">
        <f t="shared" si="17"/>
        <v>11.514720000000001</v>
      </c>
      <c r="Q92" s="38">
        <f t="shared" si="18"/>
        <v>6.4390800000000006</v>
      </c>
      <c r="R92" s="38">
        <f t="shared" si="19"/>
        <v>8.3048400000000004</v>
      </c>
      <c r="S92" s="38">
        <f t="shared" si="20"/>
        <v>1.3413600000000003</v>
      </c>
      <c r="T92" s="38">
        <f t="shared" si="26"/>
        <v>27.6</v>
      </c>
    </row>
    <row r="93" spans="1:20">
      <c r="A93" s="8" t="s">
        <v>135</v>
      </c>
      <c r="B93" s="203">
        <v>27.6</v>
      </c>
      <c r="C93" s="203">
        <v>27.6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11.514720000000001</v>
      </c>
      <c r="J93" s="22">
        <f t="shared" si="22"/>
        <v>6.4390800000000006</v>
      </c>
      <c r="K93" s="22">
        <f t="shared" si="23"/>
        <v>8.3048400000000004</v>
      </c>
      <c r="L93" s="22">
        <f t="shared" si="24"/>
        <v>1.3413600000000003</v>
      </c>
      <c r="M93" s="156">
        <f t="shared" si="25"/>
        <v>27.6</v>
      </c>
      <c r="N93" s="23"/>
      <c r="P93" s="38">
        <f t="shared" si="17"/>
        <v>11.514720000000001</v>
      </c>
      <c r="Q93" s="38">
        <f t="shared" si="18"/>
        <v>6.4390800000000006</v>
      </c>
      <c r="R93" s="38">
        <f t="shared" si="19"/>
        <v>8.3048400000000004</v>
      </c>
      <c r="S93" s="38">
        <f t="shared" si="20"/>
        <v>1.3413600000000003</v>
      </c>
      <c r="T93" s="38">
        <f t="shared" si="26"/>
        <v>27.6</v>
      </c>
    </row>
    <row r="94" spans="1:20">
      <c r="A94" s="8" t="s">
        <v>136</v>
      </c>
      <c r="B94" s="203">
        <v>27.6</v>
      </c>
      <c r="C94" s="203">
        <v>27.6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11.514720000000001</v>
      </c>
      <c r="J94" s="22">
        <f t="shared" si="22"/>
        <v>6.4390800000000006</v>
      </c>
      <c r="K94" s="22">
        <f t="shared" si="23"/>
        <v>8.3048400000000004</v>
      </c>
      <c r="L94" s="22">
        <f t="shared" si="24"/>
        <v>1.3413600000000003</v>
      </c>
      <c r="M94" s="156">
        <f t="shared" si="25"/>
        <v>27.6</v>
      </c>
      <c r="N94" s="23"/>
      <c r="P94" s="38">
        <f t="shared" si="17"/>
        <v>11.514720000000001</v>
      </c>
      <c r="Q94" s="38">
        <f t="shared" si="18"/>
        <v>6.4390800000000006</v>
      </c>
      <c r="R94" s="38">
        <f t="shared" si="19"/>
        <v>8.3048400000000004</v>
      </c>
      <c r="S94" s="38">
        <f t="shared" si="20"/>
        <v>1.3413600000000003</v>
      </c>
      <c r="T94" s="38">
        <f t="shared" si="26"/>
        <v>27.6</v>
      </c>
    </row>
    <row r="95" spans="1:20">
      <c r="A95" s="8" t="s">
        <v>137</v>
      </c>
      <c r="B95" s="203">
        <v>27.6</v>
      </c>
      <c r="C95" s="203">
        <v>27.6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11.514720000000001</v>
      </c>
      <c r="J95" s="22">
        <f t="shared" si="22"/>
        <v>6.4390800000000006</v>
      </c>
      <c r="K95" s="22">
        <f t="shared" si="23"/>
        <v>8.3048400000000004</v>
      </c>
      <c r="L95" s="22">
        <f t="shared" si="24"/>
        <v>1.3413600000000003</v>
      </c>
      <c r="M95" s="156">
        <f t="shared" si="25"/>
        <v>27.6</v>
      </c>
      <c r="N95" s="23"/>
      <c r="P95" s="38">
        <f t="shared" si="17"/>
        <v>11.514720000000001</v>
      </c>
      <c r="Q95" s="38">
        <f t="shared" si="18"/>
        <v>6.4390800000000006</v>
      </c>
      <c r="R95" s="38">
        <f t="shared" si="19"/>
        <v>8.3048400000000004</v>
      </c>
      <c r="S95" s="38">
        <f t="shared" si="20"/>
        <v>1.3413600000000003</v>
      </c>
      <c r="T95" s="38">
        <f t="shared" si="26"/>
        <v>27.6</v>
      </c>
    </row>
    <row r="96" spans="1:20">
      <c r="A96" s="8" t="s">
        <v>138</v>
      </c>
      <c r="B96" s="203">
        <v>27.6</v>
      </c>
      <c r="C96" s="203">
        <v>27.6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11.514720000000001</v>
      </c>
      <c r="J96" s="22">
        <f t="shared" si="22"/>
        <v>6.4390800000000006</v>
      </c>
      <c r="K96" s="22">
        <f t="shared" si="23"/>
        <v>8.3048400000000004</v>
      </c>
      <c r="L96" s="22">
        <f t="shared" si="24"/>
        <v>1.3413600000000003</v>
      </c>
      <c r="M96" s="156">
        <f t="shared" si="25"/>
        <v>27.6</v>
      </c>
      <c r="N96" s="23"/>
      <c r="P96" s="38">
        <f t="shared" si="17"/>
        <v>11.514720000000001</v>
      </c>
      <c r="Q96" s="38">
        <f t="shared" si="18"/>
        <v>6.4390800000000006</v>
      </c>
      <c r="R96" s="38">
        <f t="shared" si="19"/>
        <v>8.3048400000000004</v>
      </c>
      <c r="S96" s="38">
        <f t="shared" si="20"/>
        <v>1.3413600000000003</v>
      </c>
      <c r="T96" s="38">
        <f t="shared" si="26"/>
        <v>27.6</v>
      </c>
    </row>
    <row r="97" spans="1:23">
      <c r="A97" s="8" t="s">
        <v>139</v>
      </c>
      <c r="B97" s="203">
        <v>27.6</v>
      </c>
      <c r="C97" s="203">
        <v>27.6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11.514720000000001</v>
      </c>
      <c r="J97" s="22">
        <f t="shared" si="22"/>
        <v>6.4390800000000006</v>
      </c>
      <c r="K97" s="22">
        <f t="shared" si="23"/>
        <v>8.3048400000000004</v>
      </c>
      <c r="L97" s="22">
        <f t="shared" si="24"/>
        <v>1.3413600000000003</v>
      </c>
      <c r="M97" s="156">
        <f t="shared" si="25"/>
        <v>27.6</v>
      </c>
      <c r="N97" s="23"/>
      <c r="P97" s="38">
        <f t="shared" si="17"/>
        <v>11.514720000000001</v>
      </c>
      <c r="Q97" s="38">
        <f t="shared" si="18"/>
        <v>6.4390800000000006</v>
      </c>
      <c r="R97" s="38">
        <f t="shared" si="19"/>
        <v>8.3048400000000004</v>
      </c>
      <c r="S97" s="38">
        <f t="shared" si="20"/>
        <v>1.3413600000000003</v>
      </c>
      <c r="T97" s="38">
        <f t="shared" si="26"/>
        <v>27.6</v>
      </c>
    </row>
    <row r="98" spans="1:23" ht="15.75" thickBot="1">
      <c r="A98" s="8" t="s">
        <v>140</v>
      </c>
      <c r="B98" s="203">
        <v>27.6</v>
      </c>
      <c r="C98" s="203">
        <v>27.6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11.514720000000001</v>
      </c>
      <c r="J98" s="22">
        <f t="shared" si="22"/>
        <v>6.4390800000000006</v>
      </c>
      <c r="K98" s="22">
        <f t="shared" si="23"/>
        <v>8.3048400000000004</v>
      </c>
      <c r="L98" s="22">
        <f t="shared" si="24"/>
        <v>1.3413600000000003</v>
      </c>
      <c r="M98" s="156">
        <f t="shared" si="25"/>
        <v>27.6</v>
      </c>
      <c r="N98" s="23"/>
      <c r="P98" s="38">
        <f t="shared" si="17"/>
        <v>11.514720000000001</v>
      </c>
      <c r="Q98" s="38">
        <f t="shared" si="18"/>
        <v>6.4390800000000006</v>
      </c>
      <c r="R98" s="38">
        <f t="shared" si="19"/>
        <v>8.3048400000000004</v>
      </c>
      <c r="S98" s="38">
        <f t="shared" si="20"/>
        <v>1.3413600000000003</v>
      </c>
      <c r="T98" s="38">
        <f t="shared" si="26"/>
        <v>27.6</v>
      </c>
    </row>
    <row r="99" spans="1:23" ht="15.75" thickBot="1">
      <c r="A99" s="8" t="s">
        <v>171</v>
      </c>
      <c r="B99" s="21">
        <f t="shared" ref="B99:H99" si="27">SUM(B3:B98)/4000</f>
        <v>0.65519999999999889</v>
      </c>
      <c r="C99" s="21">
        <f t="shared" si="27"/>
        <v>0.65519999999999889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0.27334944000000005</v>
      </c>
      <c r="J99" s="157">
        <f t="shared" ref="J99:L99" si="28">SUM(J3:J98)/4000</f>
        <v>0.15285815999999994</v>
      </c>
      <c r="K99" s="157">
        <f t="shared" si="28"/>
        <v>0.19714968000000019</v>
      </c>
      <c r="L99" s="157">
        <f t="shared" si="28"/>
        <v>3.1842719999999922E-2</v>
      </c>
      <c r="M99" s="158">
        <f>SUM(M3:M98)/4000</f>
        <v>0.65519999999999889</v>
      </c>
      <c r="N99" s="24"/>
      <c r="P99" s="38">
        <f>SUM(P3:P98)/4000</f>
        <v>0.27334944000000005</v>
      </c>
      <c r="Q99" s="38">
        <f t="shared" ref="Q99:S99" si="29">SUM(Q3:Q98)/4000</f>
        <v>0.15285815999999994</v>
      </c>
      <c r="R99" s="38">
        <f t="shared" si="29"/>
        <v>0.19714968000000019</v>
      </c>
      <c r="S99" s="38">
        <f t="shared" si="29"/>
        <v>3.1842719999999922E-2</v>
      </c>
      <c r="T99" s="38">
        <f t="shared" si="26"/>
        <v>0.65520000000000012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45517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-56</v>
      </c>
      <c r="Q3" s="54">
        <v>-88</v>
      </c>
      <c r="R3" s="54">
        <v>0</v>
      </c>
      <c r="S3" s="73">
        <v>0</v>
      </c>
      <c r="U3" s="74">
        <v>-144</v>
      </c>
      <c r="V3" s="75">
        <v>0</v>
      </c>
      <c r="W3">
        <v>0</v>
      </c>
      <c r="X3">
        <v>0</v>
      </c>
      <c r="Y3">
        <v>-88</v>
      </c>
      <c r="Z3">
        <v>0</v>
      </c>
      <c r="AA3">
        <v>-56</v>
      </c>
    </row>
    <row r="4" spans="1:27"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-80</v>
      </c>
      <c r="Q4" s="47">
        <v>-92</v>
      </c>
      <c r="R4" s="47">
        <v>0</v>
      </c>
      <c r="S4" s="75">
        <v>0</v>
      </c>
      <c r="U4" s="74">
        <v>-172</v>
      </c>
      <c r="V4" s="75">
        <v>0</v>
      </c>
      <c r="W4">
        <v>0</v>
      </c>
      <c r="X4">
        <v>0</v>
      </c>
      <c r="Y4">
        <v>-92</v>
      </c>
      <c r="Z4">
        <v>0</v>
      </c>
      <c r="AA4">
        <v>-80</v>
      </c>
    </row>
    <row r="5" spans="1:27"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-108</v>
      </c>
      <c r="Q5" s="47">
        <v>-94</v>
      </c>
      <c r="R5" s="47">
        <v>0</v>
      </c>
      <c r="S5" s="75">
        <v>0</v>
      </c>
      <c r="U5" s="74">
        <v>-202</v>
      </c>
      <c r="V5" s="75">
        <v>0</v>
      </c>
      <c r="W5">
        <v>0</v>
      </c>
      <c r="X5">
        <v>0</v>
      </c>
      <c r="Y5">
        <v>-94</v>
      </c>
      <c r="Z5">
        <v>0</v>
      </c>
      <c r="AA5">
        <v>-108</v>
      </c>
    </row>
    <row r="6" spans="1:27"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-134</v>
      </c>
      <c r="Q6" s="47">
        <v>-96</v>
      </c>
      <c r="R6" s="47">
        <v>0</v>
      </c>
      <c r="S6" s="75">
        <v>0</v>
      </c>
      <c r="U6" s="74">
        <v>-230</v>
      </c>
      <c r="V6" s="75">
        <v>0</v>
      </c>
      <c r="W6">
        <v>0</v>
      </c>
      <c r="X6">
        <v>0</v>
      </c>
      <c r="Y6">
        <v>-96</v>
      </c>
      <c r="Z6">
        <v>0</v>
      </c>
      <c r="AA6">
        <v>-134</v>
      </c>
    </row>
    <row r="7" spans="1:27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-100</v>
      </c>
      <c r="P7" s="47">
        <v>-157</v>
      </c>
      <c r="Q7" s="47">
        <v>-99</v>
      </c>
      <c r="R7" s="47">
        <v>0</v>
      </c>
      <c r="S7" s="75">
        <v>0</v>
      </c>
      <c r="U7" s="74">
        <v>-356</v>
      </c>
      <c r="V7" s="75">
        <v>0</v>
      </c>
      <c r="W7">
        <v>0</v>
      </c>
      <c r="X7">
        <v>-100</v>
      </c>
      <c r="Y7">
        <v>-99</v>
      </c>
      <c r="Z7">
        <v>0</v>
      </c>
      <c r="AA7">
        <v>-157</v>
      </c>
    </row>
    <row r="8" spans="1:27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-100</v>
      </c>
      <c r="P8" s="47">
        <v>-178</v>
      </c>
      <c r="Q8" s="47">
        <v>-101</v>
      </c>
      <c r="R8" s="47">
        <v>0</v>
      </c>
      <c r="S8" s="75">
        <v>0</v>
      </c>
      <c r="U8" s="74">
        <v>-379</v>
      </c>
      <c r="V8" s="75">
        <v>0</v>
      </c>
      <c r="W8">
        <v>0</v>
      </c>
      <c r="X8">
        <v>-100</v>
      </c>
      <c r="Y8">
        <v>-101</v>
      </c>
      <c r="Z8">
        <v>0</v>
      </c>
      <c r="AA8">
        <v>-178</v>
      </c>
    </row>
    <row r="9" spans="1:27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-125</v>
      </c>
      <c r="P9" s="47">
        <v>-200</v>
      </c>
      <c r="Q9" s="47">
        <v>-102</v>
      </c>
      <c r="R9" s="47">
        <v>0</v>
      </c>
      <c r="S9" s="75">
        <v>0</v>
      </c>
      <c r="U9" s="74">
        <v>-427</v>
      </c>
      <c r="V9" s="75">
        <v>0</v>
      </c>
      <c r="W9">
        <v>0</v>
      </c>
      <c r="X9">
        <v>-125</v>
      </c>
      <c r="Y9">
        <v>-102</v>
      </c>
      <c r="Z9">
        <v>0</v>
      </c>
      <c r="AA9">
        <v>-200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-140</v>
      </c>
      <c r="P10" s="47">
        <v>-219</v>
      </c>
      <c r="Q10" s="47">
        <v>-105</v>
      </c>
      <c r="R10" s="47">
        <v>0</v>
      </c>
      <c r="S10" s="75">
        <v>0</v>
      </c>
      <c r="U10" s="74">
        <v>-464</v>
      </c>
      <c r="V10" s="75">
        <v>0</v>
      </c>
      <c r="W10">
        <v>0</v>
      </c>
      <c r="X10">
        <v>-140</v>
      </c>
      <c r="Y10">
        <v>-105</v>
      </c>
      <c r="Z10">
        <v>0</v>
      </c>
      <c r="AA10">
        <v>-219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-100</v>
      </c>
      <c r="P11" s="47">
        <v>-235</v>
      </c>
      <c r="Q11" s="47">
        <v>-106</v>
      </c>
      <c r="R11" s="47">
        <v>0</v>
      </c>
      <c r="S11" s="75">
        <v>0</v>
      </c>
      <c r="U11" s="74">
        <v>-441</v>
      </c>
      <c r="V11" s="75">
        <v>0</v>
      </c>
      <c r="W11">
        <v>0</v>
      </c>
      <c r="X11">
        <v>-100</v>
      </c>
      <c r="Y11">
        <v>-106</v>
      </c>
      <c r="Z11">
        <v>0</v>
      </c>
      <c r="AA11">
        <v>-235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-100</v>
      </c>
      <c r="P12" s="47">
        <v>-201.2</v>
      </c>
      <c r="Q12" s="47">
        <v>-108</v>
      </c>
      <c r="R12" s="47">
        <v>0</v>
      </c>
      <c r="S12" s="75">
        <v>0</v>
      </c>
      <c r="U12" s="74">
        <v>-409.2</v>
      </c>
      <c r="V12" s="75">
        <v>0</v>
      </c>
      <c r="W12">
        <v>0</v>
      </c>
      <c r="X12">
        <v>-100</v>
      </c>
      <c r="Y12">
        <v>-108</v>
      </c>
      <c r="Z12">
        <v>0</v>
      </c>
      <c r="AA12">
        <v>-201.2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-33</v>
      </c>
      <c r="P13" s="47">
        <v>-74</v>
      </c>
      <c r="Q13" s="47">
        <v>-109</v>
      </c>
      <c r="R13" s="47">
        <v>0</v>
      </c>
      <c r="S13" s="75">
        <v>0</v>
      </c>
      <c r="U13" s="74">
        <v>-216</v>
      </c>
      <c r="V13" s="75">
        <v>0</v>
      </c>
      <c r="W13">
        <v>0</v>
      </c>
      <c r="X13">
        <v>-33</v>
      </c>
      <c r="Y13">
        <v>-109</v>
      </c>
      <c r="Z13">
        <v>0</v>
      </c>
      <c r="AA13">
        <v>-74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-36</v>
      </c>
      <c r="P14" s="47">
        <v>-96</v>
      </c>
      <c r="Q14" s="47">
        <v>-110</v>
      </c>
      <c r="R14" s="47">
        <v>0</v>
      </c>
      <c r="S14" s="75">
        <v>0</v>
      </c>
      <c r="U14" s="74">
        <v>-242</v>
      </c>
      <c r="V14" s="75">
        <v>0</v>
      </c>
      <c r="W14">
        <v>0</v>
      </c>
      <c r="X14">
        <v>-36</v>
      </c>
      <c r="Y14">
        <v>-110</v>
      </c>
      <c r="Z14">
        <v>0</v>
      </c>
      <c r="AA14">
        <v>-96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-291</v>
      </c>
      <c r="P15" s="47">
        <v>-113</v>
      </c>
      <c r="Q15" s="47">
        <v>-110</v>
      </c>
      <c r="R15" s="47">
        <v>0</v>
      </c>
      <c r="S15" s="75">
        <v>0</v>
      </c>
      <c r="U15" s="74">
        <v>-514</v>
      </c>
      <c r="V15" s="75">
        <v>0</v>
      </c>
      <c r="W15">
        <v>0</v>
      </c>
      <c r="X15">
        <v>-291</v>
      </c>
      <c r="Y15">
        <v>-110</v>
      </c>
      <c r="Z15">
        <v>0</v>
      </c>
      <c r="AA15">
        <v>-113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-301</v>
      </c>
      <c r="P16" s="47">
        <v>-131</v>
      </c>
      <c r="Q16" s="47">
        <v>-111</v>
      </c>
      <c r="R16" s="47">
        <v>0</v>
      </c>
      <c r="S16" s="75">
        <v>0</v>
      </c>
      <c r="U16" s="74">
        <v>-543</v>
      </c>
      <c r="V16" s="75">
        <v>0</v>
      </c>
      <c r="W16">
        <v>0</v>
      </c>
      <c r="X16">
        <v>-301</v>
      </c>
      <c r="Y16">
        <v>-111</v>
      </c>
      <c r="Z16">
        <v>0</v>
      </c>
      <c r="AA16">
        <v>-131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-311</v>
      </c>
      <c r="P17" s="47">
        <v>-144</v>
      </c>
      <c r="Q17" s="47">
        <v>-112</v>
      </c>
      <c r="R17" s="47">
        <v>0</v>
      </c>
      <c r="S17" s="75">
        <v>0</v>
      </c>
      <c r="U17" s="74">
        <v>-567</v>
      </c>
      <c r="V17" s="75">
        <v>0</v>
      </c>
      <c r="W17">
        <v>0</v>
      </c>
      <c r="X17">
        <v>-311</v>
      </c>
      <c r="Y17">
        <v>-112</v>
      </c>
      <c r="Z17">
        <v>0</v>
      </c>
      <c r="AA17">
        <v>-144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-131</v>
      </c>
      <c r="P18" s="47">
        <v>-160</v>
      </c>
      <c r="Q18" s="47">
        <v>-113</v>
      </c>
      <c r="R18" s="47">
        <v>0</v>
      </c>
      <c r="S18" s="75">
        <v>0</v>
      </c>
      <c r="U18" s="74">
        <v>-404</v>
      </c>
      <c r="V18" s="75">
        <v>0</v>
      </c>
      <c r="W18">
        <v>0</v>
      </c>
      <c r="X18">
        <v>-131</v>
      </c>
      <c r="Y18">
        <v>-113</v>
      </c>
      <c r="Z18">
        <v>0</v>
      </c>
      <c r="AA18">
        <v>-160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-241</v>
      </c>
      <c r="P19" s="47">
        <v>-175</v>
      </c>
      <c r="Q19" s="47">
        <v>-115</v>
      </c>
      <c r="R19" s="47">
        <v>0</v>
      </c>
      <c r="S19" s="75">
        <v>0</v>
      </c>
      <c r="U19" s="74">
        <v>-531</v>
      </c>
      <c r="V19" s="75">
        <v>0</v>
      </c>
      <c r="W19">
        <v>0</v>
      </c>
      <c r="X19">
        <v>-241</v>
      </c>
      <c r="Y19">
        <v>-115</v>
      </c>
      <c r="Z19">
        <v>0</v>
      </c>
      <c r="AA19">
        <v>-175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-251</v>
      </c>
      <c r="P20" s="47">
        <v>-190</v>
      </c>
      <c r="Q20" s="47">
        <v>-114</v>
      </c>
      <c r="R20" s="47">
        <v>0</v>
      </c>
      <c r="S20" s="75">
        <v>0</v>
      </c>
      <c r="U20" s="74">
        <v>-555</v>
      </c>
      <c r="V20" s="75">
        <v>0</v>
      </c>
      <c r="W20">
        <v>0</v>
      </c>
      <c r="X20">
        <v>-251</v>
      </c>
      <c r="Y20">
        <v>-114</v>
      </c>
      <c r="Z20">
        <v>0</v>
      </c>
      <c r="AA20">
        <v>-190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-261</v>
      </c>
      <c r="P21" s="47">
        <v>-205</v>
      </c>
      <c r="Q21" s="47">
        <v>-116</v>
      </c>
      <c r="R21" s="47">
        <v>0</v>
      </c>
      <c r="S21" s="75">
        <v>0</v>
      </c>
      <c r="U21" s="74">
        <v>-582</v>
      </c>
      <c r="V21" s="75">
        <v>0</v>
      </c>
      <c r="W21">
        <v>0</v>
      </c>
      <c r="X21">
        <v>-261</v>
      </c>
      <c r="Y21">
        <v>-116</v>
      </c>
      <c r="Z21">
        <v>0</v>
      </c>
      <c r="AA21">
        <v>-205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-1</v>
      </c>
      <c r="P22" s="47">
        <v>-216</v>
      </c>
      <c r="Q22" s="47">
        <v>-116</v>
      </c>
      <c r="R22" s="47">
        <v>0</v>
      </c>
      <c r="S22" s="75">
        <v>0</v>
      </c>
      <c r="U22" s="74">
        <v>-333</v>
      </c>
      <c r="V22" s="75">
        <v>0</v>
      </c>
      <c r="W22">
        <v>0</v>
      </c>
      <c r="X22">
        <v>-1</v>
      </c>
      <c r="Y22">
        <v>-116</v>
      </c>
      <c r="Z22">
        <v>0</v>
      </c>
      <c r="AA22">
        <v>-216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-236</v>
      </c>
      <c r="P23" s="47">
        <v>-228</v>
      </c>
      <c r="Q23" s="47">
        <v>-114</v>
      </c>
      <c r="R23" s="47">
        <v>0</v>
      </c>
      <c r="S23" s="75">
        <v>0</v>
      </c>
      <c r="U23" s="74">
        <v>-578</v>
      </c>
      <c r="V23" s="75">
        <v>0</v>
      </c>
      <c r="W23">
        <v>0</v>
      </c>
      <c r="X23">
        <v>-236</v>
      </c>
      <c r="Y23">
        <v>-114</v>
      </c>
      <c r="Z23">
        <v>0</v>
      </c>
      <c r="AA23">
        <v>-228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-241</v>
      </c>
      <c r="Q24" s="47">
        <v>-114</v>
      </c>
      <c r="R24" s="47">
        <v>0</v>
      </c>
      <c r="S24" s="75">
        <v>0</v>
      </c>
      <c r="U24" s="74">
        <v>-355</v>
      </c>
      <c r="V24" s="75">
        <v>0</v>
      </c>
      <c r="W24">
        <v>0</v>
      </c>
      <c r="X24">
        <v>0</v>
      </c>
      <c r="Y24">
        <v>-114</v>
      </c>
      <c r="Z24">
        <v>0</v>
      </c>
      <c r="AA24">
        <v>-241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-1</v>
      </c>
      <c r="P25" s="47">
        <v>-255</v>
      </c>
      <c r="Q25" s="47">
        <v>-114</v>
      </c>
      <c r="R25" s="47">
        <v>0</v>
      </c>
      <c r="S25" s="75">
        <v>0</v>
      </c>
      <c r="U25" s="74">
        <v>-370</v>
      </c>
      <c r="V25" s="75">
        <v>0</v>
      </c>
      <c r="W25">
        <v>0</v>
      </c>
      <c r="X25">
        <v>-1</v>
      </c>
      <c r="Y25">
        <v>-114</v>
      </c>
      <c r="Z25">
        <v>0</v>
      </c>
      <c r="AA25">
        <v>-255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-6</v>
      </c>
      <c r="P26" s="47">
        <v>-274</v>
      </c>
      <c r="Q26" s="47">
        <v>-115</v>
      </c>
      <c r="R26" s="47">
        <v>0</v>
      </c>
      <c r="S26" s="75">
        <v>0</v>
      </c>
      <c r="U26" s="74">
        <v>-395</v>
      </c>
      <c r="V26" s="75">
        <v>0</v>
      </c>
      <c r="W26">
        <v>0</v>
      </c>
      <c r="X26">
        <v>-6</v>
      </c>
      <c r="Y26">
        <v>-115</v>
      </c>
      <c r="Z26">
        <v>0</v>
      </c>
      <c r="AA26">
        <v>-274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2.79</v>
      </c>
      <c r="N27" s="74">
        <v>0</v>
      </c>
      <c r="O27" s="47">
        <v>-100</v>
      </c>
      <c r="P27" s="47">
        <v>-289</v>
      </c>
      <c r="Q27" s="47">
        <v>-112</v>
      </c>
      <c r="R27" s="47">
        <v>0</v>
      </c>
      <c r="S27" s="75">
        <v>0</v>
      </c>
      <c r="U27" s="74">
        <v>-501</v>
      </c>
      <c r="V27" s="75">
        <v>2.79</v>
      </c>
      <c r="W27">
        <v>0</v>
      </c>
      <c r="X27">
        <v>-100</v>
      </c>
      <c r="Y27">
        <v>-112</v>
      </c>
      <c r="Z27">
        <v>2.79</v>
      </c>
      <c r="AA27">
        <v>-289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5.87</v>
      </c>
      <c r="N28" s="74">
        <v>0</v>
      </c>
      <c r="O28" s="47">
        <v>-100</v>
      </c>
      <c r="P28" s="47">
        <v>-301</v>
      </c>
      <c r="Q28" s="47">
        <v>-108</v>
      </c>
      <c r="R28" s="47">
        <v>0</v>
      </c>
      <c r="S28" s="75">
        <v>0</v>
      </c>
      <c r="U28" s="74">
        <v>-509</v>
      </c>
      <c r="V28" s="75">
        <v>5.87</v>
      </c>
      <c r="W28">
        <v>0</v>
      </c>
      <c r="X28">
        <v>-100</v>
      </c>
      <c r="Y28">
        <v>-108</v>
      </c>
      <c r="Z28">
        <v>5.87</v>
      </c>
      <c r="AA28">
        <v>-301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5.29</v>
      </c>
      <c r="N29" s="74">
        <v>0</v>
      </c>
      <c r="O29" s="47">
        <v>-100</v>
      </c>
      <c r="P29" s="47">
        <v>-311</v>
      </c>
      <c r="Q29" s="47">
        <v>-103</v>
      </c>
      <c r="R29" s="47">
        <v>0</v>
      </c>
      <c r="S29" s="75">
        <v>0</v>
      </c>
      <c r="U29" s="74">
        <v>-514</v>
      </c>
      <c r="V29" s="75">
        <v>5.29</v>
      </c>
      <c r="W29">
        <v>0</v>
      </c>
      <c r="X29">
        <v>-100</v>
      </c>
      <c r="Y29">
        <v>-103</v>
      </c>
      <c r="Z29">
        <v>5.29</v>
      </c>
      <c r="AA29">
        <v>-311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3.17</v>
      </c>
      <c r="N30" s="74">
        <v>0</v>
      </c>
      <c r="O30" s="47">
        <v>-100</v>
      </c>
      <c r="P30" s="47">
        <v>-327</v>
      </c>
      <c r="Q30" s="47">
        <v>-97</v>
      </c>
      <c r="R30" s="47">
        <v>0</v>
      </c>
      <c r="S30" s="75">
        <v>0</v>
      </c>
      <c r="U30" s="74">
        <v>-524</v>
      </c>
      <c r="V30" s="75">
        <v>3.17</v>
      </c>
      <c r="W30">
        <v>0</v>
      </c>
      <c r="X30">
        <v>-100</v>
      </c>
      <c r="Y30">
        <v>-97</v>
      </c>
      <c r="Z30">
        <v>3.17</v>
      </c>
      <c r="AA30">
        <v>-327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6.44</v>
      </c>
      <c r="N31" s="74">
        <v>0</v>
      </c>
      <c r="O31" s="47">
        <v>-11</v>
      </c>
      <c r="P31" s="47">
        <v>-329</v>
      </c>
      <c r="Q31" s="47">
        <v>-91</v>
      </c>
      <c r="R31" s="47">
        <v>0</v>
      </c>
      <c r="S31" s="75">
        <v>0</v>
      </c>
      <c r="U31" s="74">
        <v>-431</v>
      </c>
      <c r="V31" s="75">
        <v>6.44</v>
      </c>
      <c r="W31">
        <v>0</v>
      </c>
      <c r="X31">
        <v>-11</v>
      </c>
      <c r="Y31">
        <v>-91</v>
      </c>
      <c r="Z31">
        <v>6.44</v>
      </c>
      <c r="AA31">
        <v>-329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5.58</v>
      </c>
      <c r="N32" s="74">
        <v>0</v>
      </c>
      <c r="O32" s="47">
        <v>-49</v>
      </c>
      <c r="P32" s="47">
        <v>-332</v>
      </c>
      <c r="Q32" s="47">
        <v>-84</v>
      </c>
      <c r="R32" s="47">
        <v>0</v>
      </c>
      <c r="S32" s="75">
        <v>0</v>
      </c>
      <c r="U32" s="74">
        <v>-465</v>
      </c>
      <c r="V32" s="75">
        <v>5.58</v>
      </c>
      <c r="W32">
        <v>0</v>
      </c>
      <c r="X32">
        <v>-49</v>
      </c>
      <c r="Y32">
        <v>-84</v>
      </c>
      <c r="Z32">
        <v>5.58</v>
      </c>
      <c r="AA32">
        <v>-332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4.1399999999999997</v>
      </c>
      <c r="N33" s="74">
        <v>0</v>
      </c>
      <c r="O33" s="47">
        <v>-280</v>
      </c>
      <c r="P33" s="47">
        <v>-343</v>
      </c>
      <c r="Q33" s="47">
        <v>-72</v>
      </c>
      <c r="R33" s="47">
        <v>0</v>
      </c>
      <c r="S33" s="75">
        <v>0</v>
      </c>
      <c r="U33" s="74">
        <v>-695</v>
      </c>
      <c r="V33" s="75">
        <v>4.1399999999999997</v>
      </c>
      <c r="W33">
        <v>0</v>
      </c>
      <c r="X33">
        <v>-280</v>
      </c>
      <c r="Y33">
        <v>-72</v>
      </c>
      <c r="Z33">
        <v>4.1399999999999997</v>
      </c>
      <c r="AA33">
        <v>-343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2.31</v>
      </c>
      <c r="N34" s="74">
        <v>0</v>
      </c>
      <c r="O34" s="47">
        <v>-295</v>
      </c>
      <c r="P34" s="47">
        <v>-351</v>
      </c>
      <c r="Q34" s="47">
        <v>-61</v>
      </c>
      <c r="R34" s="47">
        <v>0</v>
      </c>
      <c r="S34" s="75">
        <v>0</v>
      </c>
      <c r="U34" s="74">
        <v>-707</v>
      </c>
      <c r="V34" s="75">
        <v>2.31</v>
      </c>
      <c r="W34">
        <v>0</v>
      </c>
      <c r="X34">
        <v>-295</v>
      </c>
      <c r="Y34">
        <v>-61</v>
      </c>
      <c r="Z34">
        <v>2.31</v>
      </c>
      <c r="AA34">
        <v>-351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-315</v>
      </c>
      <c r="P35" s="47">
        <v>-359</v>
      </c>
      <c r="Q35" s="47">
        <v>-48</v>
      </c>
      <c r="R35" s="47">
        <v>0</v>
      </c>
      <c r="S35" s="75">
        <v>0</v>
      </c>
      <c r="U35" s="74">
        <v>-722</v>
      </c>
      <c r="V35" s="75">
        <v>0</v>
      </c>
      <c r="W35">
        <v>0</v>
      </c>
      <c r="X35">
        <v>-315</v>
      </c>
      <c r="Y35">
        <v>-48</v>
      </c>
      <c r="Z35">
        <v>0</v>
      </c>
      <c r="AA35">
        <v>-359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-330</v>
      </c>
      <c r="P36" s="47">
        <v>-363</v>
      </c>
      <c r="Q36" s="47">
        <v>-32</v>
      </c>
      <c r="R36" s="47">
        <v>0</v>
      </c>
      <c r="S36" s="75">
        <v>0</v>
      </c>
      <c r="U36" s="74">
        <v>-725</v>
      </c>
      <c r="V36" s="75">
        <v>0</v>
      </c>
      <c r="W36">
        <v>0</v>
      </c>
      <c r="X36">
        <v>-330</v>
      </c>
      <c r="Y36">
        <v>-32</v>
      </c>
      <c r="Z36">
        <v>0</v>
      </c>
      <c r="AA36">
        <v>-363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-299</v>
      </c>
      <c r="P37" s="47">
        <v>-98</v>
      </c>
      <c r="Q37" s="47">
        <v>-16</v>
      </c>
      <c r="R37" s="47">
        <v>0</v>
      </c>
      <c r="S37" s="75">
        <v>0</v>
      </c>
      <c r="U37" s="74">
        <v>-413</v>
      </c>
      <c r="V37" s="75">
        <v>0</v>
      </c>
      <c r="W37">
        <v>0</v>
      </c>
      <c r="X37">
        <v>-299</v>
      </c>
      <c r="Y37">
        <v>-16</v>
      </c>
      <c r="Z37">
        <v>0</v>
      </c>
      <c r="AA37">
        <v>-98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-299</v>
      </c>
      <c r="P38" s="47">
        <v>-98</v>
      </c>
      <c r="Q38" s="47">
        <v>-1</v>
      </c>
      <c r="R38" s="47">
        <v>0</v>
      </c>
      <c r="S38" s="75">
        <v>0</v>
      </c>
      <c r="U38" s="74">
        <v>-398</v>
      </c>
      <c r="V38" s="75">
        <v>0</v>
      </c>
      <c r="W38">
        <v>0</v>
      </c>
      <c r="X38">
        <v>-299</v>
      </c>
      <c r="Y38">
        <v>-1</v>
      </c>
      <c r="Z38">
        <v>0</v>
      </c>
      <c r="AA38">
        <v>-98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-299</v>
      </c>
      <c r="P39" s="47">
        <v>-62</v>
      </c>
      <c r="Q39" s="47">
        <v>-40</v>
      </c>
      <c r="R39" s="47">
        <v>0</v>
      </c>
      <c r="S39" s="75">
        <v>0</v>
      </c>
      <c r="U39" s="74">
        <v>-401</v>
      </c>
      <c r="V39" s="75">
        <v>0</v>
      </c>
      <c r="W39">
        <v>0</v>
      </c>
      <c r="X39">
        <v>-299</v>
      </c>
      <c r="Y39">
        <v>-40</v>
      </c>
      <c r="Z39">
        <v>0</v>
      </c>
      <c r="AA39">
        <v>-62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-289</v>
      </c>
      <c r="P40" s="47">
        <v>-1</v>
      </c>
      <c r="Q40" s="47">
        <v>-29</v>
      </c>
      <c r="R40" s="47">
        <v>0</v>
      </c>
      <c r="S40" s="75">
        <v>0</v>
      </c>
      <c r="U40" s="74">
        <v>-319</v>
      </c>
      <c r="V40" s="75">
        <v>0</v>
      </c>
      <c r="W40">
        <v>0</v>
      </c>
      <c r="X40">
        <v>-289</v>
      </c>
      <c r="Y40">
        <v>-29</v>
      </c>
      <c r="Z40">
        <v>0</v>
      </c>
      <c r="AA40">
        <v>-1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-270</v>
      </c>
      <c r="P41" s="47">
        <v>0</v>
      </c>
      <c r="Q41" s="47">
        <v>-16</v>
      </c>
      <c r="R41" s="47">
        <v>0</v>
      </c>
      <c r="S41" s="75">
        <v>0</v>
      </c>
      <c r="U41" s="74">
        <v>-286</v>
      </c>
      <c r="V41" s="75">
        <v>0</v>
      </c>
      <c r="W41">
        <v>0</v>
      </c>
      <c r="X41">
        <v>-270</v>
      </c>
      <c r="Y41">
        <v>-16</v>
      </c>
      <c r="Z41">
        <v>0</v>
      </c>
      <c r="AA41">
        <v>0</v>
      </c>
    </row>
    <row r="42" spans="7:27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-255</v>
      </c>
      <c r="P42" s="47">
        <v>0</v>
      </c>
      <c r="Q42" s="47">
        <v>-16</v>
      </c>
      <c r="R42" s="47">
        <v>0</v>
      </c>
      <c r="S42" s="75">
        <v>0</v>
      </c>
      <c r="U42" s="74">
        <v>-271</v>
      </c>
      <c r="V42" s="75">
        <v>0</v>
      </c>
      <c r="W42">
        <v>0</v>
      </c>
      <c r="X42">
        <v>-255</v>
      </c>
      <c r="Y42">
        <v>-16</v>
      </c>
      <c r="Z42">
        <v>0</v>
      </c>
      <c r="AA42">
        <v>0</v>
      </c>
    </row>
    <row r="43" spans="7:27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-250</v>
      </c>
      <c r="P43" s="47">
        <v>0</v>
      </c>
      <c r="Q43" s="47">
        <v>0</v>
      </c>
      <c r="R43" s="47">
        <v>0</v>
      </c>
      <c r="S43" s="75">
        <v>0</v>
      </c>
      <c r="U43" s="74">
        <v>-250</v>
      </c>
      <c r="V43" s="75">
        <v>0</v>
      </c>
      <c r="W43">
        <v>0</v>
      </c>
      <c r="X43">
        <v>-250</v>
      </c>
      <c r="Y43">
        <v>0</v>
      </c>
      <c r="Z43">
        <v>0</v>
      </c>
      <c r="AA43">
        <v>0</v>
      </c>
    </row>
    <row r="44" spans="7:27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-235</v>
      </c>
      <c r="P44" s="47">
        <v>0</v>
      </c>
      <c r="Q44" s="47">
        <v>0</v>
      </c>
      <c r="R44" s="47">
        <v>0</v>
      </c>
      <c r="S44" s="75">
        <v>0</v>
      </c>
      <c r="U44" s="74">
        <v>-235</v>
      </c>
      <c r="V44" s="75">
        <v>0</v>
      </c>
      <c r="W44">
        <v>0</v>
      </c>
      <c r="X44">
        <v>-235</v>
      </c>
      <c r="Y44">
        <v>0</v>
      </c>
      <c r="Z44">
        <v>0</v>
      </c>
      <c r="AA44">
        <v>0</v>
      </c>
    </row>
    <row r="45" spans="7:27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-230</v>
      </c>
      <c r="P45" s="47">
        <v>0</v>
      </c>
      <c r="Q45" s="47">
        <v>0</v>
      </c>
      <c r="R45" s="47">
        <v>0</v>
      </c>
      <c r="S45" s="75">
        <v>0</v>
      </c>
      <c r="U45" s="74">
        <v>-230</v>
      </c>
      <c r="V45" s="75">
        <v>0</v>
      </c>
      <c r="W45">
        <v>0</v>
      </c>
      <c r="X45">
        <v>-230</v>
      </c>
      <c r="Y45">
        <v>0</v>
      </c>
      <c r="Z45">
        <v>0</v>
      </c>
      <c r="AA45">
        <v>0</v>
      </c>
    </row>
    <row r="46" spans="7:27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-220</v>
      </c>
      <c r="P46" s="47">
        <v>0</v>
      </c>
      <c r="Q46" s="47">
        <v>0</v>
      </c>
      <c r="R46" s="47">
        <v>0</v>
      </c>
      <c r="S46" s="75">
        <v>0</v>
      </c>
      <c r="U46" s="74">
        <v>-220</v>
      </c>
      <c r="V46" s="75">
        <v>0</v>
      </c>
      <c r="W46">
        <v>0</v>
      </c>
      <c r="X46">
        <v>-220</v>
      </c>
      <c r="Y46">
        <v>0</v>
      </c>
      <c r="Z46">
        <v>0</v>
      </c>
      <c r="AA46">
        <v>0</v>
      </c>
    </row>
    <row r="47" spans="7:27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-215</v>
      </c>
      <c r="P47" s="47">
        <v>0</v>
      </c>
      <c r="Q47" s="47">
        <v>0</v>
      </c>
      <c r="R47" s="47">
        <v>0</v>
      </c>
      <c r="S47" s="75">
        <v>0</v>
      </c>
      <c r="U47" s="74">
        <v>-215</v>
      </c>
      <c r="V47" s="75">
        <v>0</v>
      </c>
      <c r="W47">
        <v>0</v>
      </c>
      <c r="X47">
        <v>-215</v>
      </c>
      <c r="Y47">
        <v>0</v>
      </c>
      <c r="Z47">
        <v>0</v>
      </c>
      <c r="AA47">
        <v>0</v>
      </c>
    </row>
    <row r="48" spans="7:27">
      <c r="G48" t="s">
        <v>90</v>
      </c>
      <c r="H48" s="74">
        <v>0</v>
      </c>
      <c r="I48" s="47">
        <v>0</v>
      </c>
      <c r="J48" s="47">
        <v>189.45</v>
      </c>
      <c r="K48" s="47">
        <v>0</v>
      </c>
      <c r="L48" s="47">
        <v>0</v>
      </c>
      <c r="M48" s="75">
        <v>0</v>
      </c>
      <c r="N48" s="74">
        <v>0</v>
      </c>
      <c r="O48" s="47">
        <v>-205</v>
      </c>
      <c r="P48" s="47">
        <v>0</v>
      </c>
      <c r="Q48" s="47">
        <v>0</v>
      </c>
      <c r="R48" s="47">
        <v>0</v>
      </c>
      <c r="S48" s="75">
        <v>0</v>
      </c>
      <c r="U48" s="74">
        <v>-205</v>
      </c>
      <c r="V48" s="75">
        <v>189.45</v>
      </c>
      <c r="W48">
        <v>0</v>
      </c>
      <c r="X48">
        <v>-205</v>
      </c>
      <c r="Y48">
        <v>0</v>
      </c>
      <c r="Z48">
        <v>0</v>
      </c>
      <c r="AA48">
        <v>189.45</v>
      </c>
    </row>
    <row r="49" spans="7:27">
      <c r="G49" t="s">
        <v>91</v>
      </c>
      <c r="H49" s="74">
        <v>0</v>
      </c>
      <c r="I49" s="47">
        <v>0</v>
      </c>
      <c r="J49" s="47">
        <v>194.26</v>
      </c>
      <c r="K49" s="47">
        <v>0</v>
      </c>
      <c r="L49" s="47">
        <v>0</v>
      </c>
      <c r="M49" s="75">
        <v>0</v>
      </c>
      <c r="N49" s="74">
        <v>0</v>
      </c>
      <c r="O49" s="47">
        <v>-184</v>
      </c>
      <c r="P49" s="47">
        <v>0</v>
      </c>
      <c r="Q49" s="47">
        <v>0</v>
      </c>
      <c r="R49" s="47">
        <v>0</v>
      </c>
      <c r="S49" s="75">
        <v>0</v>
      </c>
      <c r="U49" s="74">
        <v>-184</v>
      </c>
      <c r="V49" s="75">
        <v>194.26</v>
      </c>
      <c r="W49">
        <v>0</v>
      </c>
      <c r="X49">
        <v>-184</v>
      </c>
      <c r="Y49">
        <v>0</v>
      </c>
      <c r="Z49">
        <v>0</v>
      </c>
      <c r="AA49">
        <v>194.26</v>
      </c>
    </row>
    <row r="50" spans="7:27">
      <c r="G50" t="s">
        <v>92</v>
      </c>
      <c r="H50" s="74">
        <v>0</v>
      </c>
      <c r="I50" s="47">
        <v>0</v>
      </c>
      <c r="J50" s="47">
        <v>207.73</v>
      </c>
      <c r="K50" s="47">
        <v>0</v>
      </c>
      <c r="L50" s="47">
        <v>0</v>
      </c>
      <c r="M50" s="75">
        <v>0</v>
      </c>
      <c r="N50" s="74">
        <v>0</v>
      </c>
      <c r="O50" s="47">
        <v>-174</v>
      </c>
      <c r="P50" s="47">
        <v>0</v>
      </c>
      <c r="Q50" s="47">
        <v>0</v>
      </c>
      <c r="R50" s="47">
        <v>0</v>
      </c>
      <c r="S50" s="75">
        <v>0</v>
      </c>
      <c r="U50" s="74">
        <v>-174</v>
      </c>
      <c r="V50" s="75">
        <v>207.73</v>
      </c>
      <c r="W50">
        <v>0</v>
      </c>
      <c r="X50">
        <v>-174</v>
      </c>
      <c r="Y50">
        <v>0</v>
      </c>
      <c r="Z50">
        <v>0</v>
      </c>
      <c r="AA50">
        <v>207.73</v>
      </c>
    </row>
    <row r="51" spans="7:27">
      <c r="G51" t="s">
        <v>93</v>
      </c>
      <c r="H51" s="74">
        <v>0</v>
      </c>
      <c r="I51" s="47">
        <v>0</v>
      </c>
      <c r="J51" s="47">
        <v>217.34</v>
      </c>
      <c r="K51" s="47">
        <v>0</v>
      </c>
      <c r="L51" s="47">
        <v>0</v>
      </c>
      <c r="M51" s="75">
        <v>0</v>
      </c>
      <c r="N51" s="74">
        <v>0</v>
      </c>
      <c r="O51" s="47">
        <v>-174</v>
      </c>
      <c r="P51" s="47">
        <v>0</v>
      </c>
      <c r="Q51" s="47">
        <v>0</v>
      </c>
      <c r="R51" s="47">
        <v>0</v>
      </c>
      <c r="S51" s="75">
        <v>0</v>
      </c>
      <c r="U51" s="74">
        <v>-174</v>
      </c>
      <c r="V51" s="75">
        <v>217.34</v>
      </c>
      <c r="W51">
        <v>0</v>
      </c>
      <c r="X51">
        <v>-174</v>
      </c>
      <c r="Y51">
        <v>0</v>
      </c>
      <c r="Z51">
        <v>0</v>
      </c>
      <c r="AA51">
        <v>217.34</v>
      </c>
    </row>
    <row r="52" spans="7:27">
      <c r="G52" t="s">
        <v>94</v>
      </c>
      <c r="H52" s="74">
        <v>0</v>
      </c>
      <c r="I52" s="47">
        <v>0</v>
      </c>
      <c r="J52" s="47">
        <v>225.04</v>
      </c>
      <c r="K52" s="47">
        <v>0</v>
      </c>
      <c r="L52" s="47">
        <v>0</v>
      </c>
      <c r="M52" s="75">
        <v>0</v>
      </c>
      <c r="N52" s="74">
        <v>0</v>
      </c>
      <c r="O52" s="47">
        <v>-169</v>
      </c>
      <c r="P52" s="47">
        <v>0</v>
      </c>
      <c r="Q52" s="47">
        <v>0</v>
      </c>
      <c r="R52" s="47">
        <v>0</v>
      </c>
      <c r="S52" s="75">
        <v>0</v>
      </c>
      <c r="U52" s="74">
        <v>-169</v>
      </c>
      <c r="V52" s="75">
        <v>225.04</v>
      </c>
      <c r="W52">
        <v>0</v>
      </c>
      <c r="X52">
        <v>-169</v>
      </c>
      <c r="Y52">
        <v>0</v>
      </c>
      <c r="Z52">
        <v>0</v>
      </c>
      <c r="AA52">
        <v>225.04</v>
      </c>
    </row>
    <row r="53" spans="7:27">
      <c r="G53" t="s">
        <v>95</v>
      </c>
      <c r="H53" s="74">
        <v>0</v>
      </c>
      <c r="I53" s="47">
        <v>0</v>
      </c>
      <c r="J53" s="47">
        <v>223.11</v>
      </c>
      <c r="K53" s="47">
        <v>0</v>
      </c>
      <c r="L53" s="47">
        <v>0</v>
      </c>
      <c r="M53" s="75">
        <v>0</v>
      </c>
      <c r="N53" s="74">
        <v>0</v>
      </c>
      <c r="O53" s="47">
        <v>-164</v>
      </c>
      <c r="P53" s="47">
        <v>0</v>
      </c>
      <c r="Q53" s="47">
        <v>0</v>
      </c>
      <c r="R53" s="47">
        <v>0</v>
      </c>
      <c r="S53" s="75">
        <v>0</v>
      </c>
      <c r="U53" s="74">
        <v>-164</v>
      </c>
      <c r="V53" s="75">
        <v>223.11</v>
      </c>
      <c r="W53">
        <v>0</v>
      </c>
      <c r="X53">
        <v>-164</v>
      </c>
      <c r="Y53">
        <v>0</v>
      </c>
      <c r="Z53">
        <v>0</v>
      </c>
      <c r="AA53">
        <v>223.11</v>
      </c>
    </row>
    <row r="54" spans="7:27">
      <c r="G54" t="s">
        <v>96</v>
      </c>
      <c r="H54" s="74">
        <v>0</v>
      </c>
      <c r="I54" s="47">
        <v>0</v>
      </c>
      <c r="J54" s="47">
        <v>216.38</v>
      </c>
      <c r="K54" s="47">
        <v>0</v>
      </c>
      <c r="L54" s="47">
        <v>0</v>
      </c>
      <c r="M54" s="75">
        <v>0</v>
      </c>
      <c r="N54" s="74">
        <v>0</v>
      </c>
      <c r="O54" s="47">
        <v>-159</v>
      </c>
      <c r="P54" s="47">
        <v>0</v>
      </c>
      <c r="Q54" s="47">
        <v>0</v>
      </c>
      <c r="R54" s="47">
        <v>0</v>
      </c>
      <c r="S54" s="75">
        <v>0</v>
      </c>
      <c r="U54" s="74">
        <v>-159</v>
      </c>
      <c r="V54" s="75">
        <v>216.38</v>
      </c>
      <c r="W54">
        <v>0</v>
      </c>
      <c r="X54">
        <v>-159</v>
      </c>
      <c r="Y54">
        <v>0</v>
      </c>
      <c r="Z54">
        <v>0</v>
      </c>
      <c r="AA54">
        <v>216.38</v>
      </c>
    </row>
    <row r="55" spans="7:27">
      <c r="G55" t="s">
        <v>97</v>
      </c>
      <c r="H55" s="74">
        <v>0</v>
      </c>
      <c r="I55" s="47">
        <v>0</v>
      </c>
      <c r="J55" s="47">
        <v>122.14</v>
      </c>
      <c r="K55" s="47">
        <v>0</v>
      </c>
      <c r="L55" s="47">
        <v>0</v>
      </c>
      <c r="M55" s="75">
        <v>0</v>
      </c>
      <c r="N55" s="74">
        <v>0</v>
      </c>
      <c r="O55" s="47">
        <v>-159</v>
      </c>
      <c r="P55" s="47">
        <v>0</v>
      </c>
      <c r="Q55" s="47">
        <v>0</v>
      </c>
      <c r="R55" s="47">
        <v>0</v>
      </c>
      <c r="S55" s="75">
        <v>0</v>
      </c>
      <c r="U55" s="74">
        <v>-159</v>
      </c>
      <c r="V55" s="75">
        <v>122.14</v>
      </c>
      <c r="W55">
        <v>0</v>
      </c>
      <c r="X55">
        <v>-159</v>
      </c>
      <c r="Y55">
        <v>0</v>
      </c>
      <c r="Z55">
        <v>0</v>
      </c>
      <c r="AA55">
        <v>122.14</v>
      </c>
    </row>
    <row r="56" spans="7:27">
      <c r="G56" t="s">
        <v>98</v>
      </c>
      <c r="H56" s="74">
        <v>0</v>
      </c>
      <c r="I56" s="47">
        <v>0</v>
      </c>
      <c r="J56" s="47">
        <v>120.21</v>
      </c>
      <c r="K56" s="47">
        <v>0</v>
      </c>
      <c r="L56" s="47">
        <v>0</v>
      </c>
      <c r="M56" s="75">
        <v>0</v>
      </c>
      <c r="N56" s="74">
        <v>0</v>
      </c>
      <c r="O56" s="47">
        <v>-154</v>
      </c>
      <c r="P56" s="47">
        <v>0</v>
      </c>
      <c r="Q56" s="47">
        <v>0</v>
      </c>
      <c r="R56" s="47">
        <v>0</v>
      </c>
      <c r="S56" s="75">
        <v>0</v>
      </c>
      <c r="U56" s="74">
        <v>-154</v>
      </c>
      <c r="V56" s="75">
        <v>120.21</v>
      </c>
      <c r="W56">
        <v>0</v>
      </c>
      <c r="X56">
        <v>-154</v>
      </c>
      <c r="Y56">
        <v>0</v>
      </c>
      <c r="Z56">
        <v>0</v>
      </c>
      <c r="AA56">
        <v>120.21</v>
      </c>
    </row>
    <row r="57" spans="7:27">
      <c r="G57" t="s">
        <v>99</v>
      </c>
      <c r="H57" s="74">
        <v>0</v>
      </c>
      <c r="I57" s="47">
        <v>0</v>
      </c>
      <c r="J57" s="47">
        <v>174.07</v>
      </c>
      <c r="K57" s="47">
        <v>0</v>
      </c>
      <c r="L57" s="47">
        <v>0</v>
      </c>
      <c r="M57" s="75">
        <v>0</v>
      </c>
      <c r="N57" s="74">
        <v>0</v>
      </c>
      <c r="O57" s="47">
        <v>-144</v>
      </c>
      <c r="P57" s="47">
        <v>0</v>
      </c>
      <c r="Q57" s="47">
        <v>0</v>
      </c>
      <c r="R57" s="47">
        <v>0</v>
      </c>
      <c r="S57" s="75">
        <v>0</v>
      </c>
      <c r="U57" s="74">
        <v>-144</v>
      </c>
      <c r="V57" s="75">
        <v>174.07</v>
      </c>
      <c r="W57">
        <v>0</v>
      </c>
      <c r="X57">
        <v>-144</v>
      </c>
      <c r="Y57">
        <v>0</v>
      </c>
      <c r="Z57">
        <v>0</v>
      </c>
      <c r="AA57">
        <v>174.07</v>
      </c>
    </row>
    <row r="58" spans="7:27">
      <c r="G58" t="s">
        <v>100</v>
      </c>
      <c r="H58" s="74">
        <v>0</v>
      </c>
      <c r="I58" s="47">
        <v>0</v>
      </c>
      <c r="J58" s="47">
        <v>231.77</v>
      </c>
      <c r="K58" s="47">
        <v>0</v>
      </c>
      <c r="L58" s="47">
        <v>0</v>
      </c>
      <c r="M58" s="75">
        <v>0</v>
      </c>
      <c r="N58" s="74">
        <v>0</v>
      </c>
      <c r="O58" s="47">
        <v>-124</v>
      </c>
      <c r="P58" s="47">
        <v>0</v>
      </c>
      <c r="Q58" s="47">
        <v>0</v>
      </c>
      <c r="R58" s="47">
        <v>0</v>
      </c>
      <c r="S58" s="75">
        <v>0</v>
      </c>
      <c r="U58" s="74">
        <v>-124</v>
      </c>
      <c r="V58" s="75">
        <v>231.77</v>
      </c>
      <c r="W58">
        <v>0</v>
      </c>
      <c r="X58">
        <v>-124</v>
      </c>
      <c r="Y58">
        <v>0</v>
      </c>
      <c r="Z58">
        <v>0</v>
      </c>
      <c r="AA58">
        <v>231.77</v>
      </c>
    </row>
    <row r="59" spans="7:27">
      <c r="G59" t="s">
        <v>101</v>
      </c>
      <c r="H59" s="74">
        <v>0</v>
      </c>
      <c r="I59" s="47">
        <v>0</v>
      </c>
      <c r="J59" s="47">
        <v>263.51</v>
      </c>
      <c r="K59" s="47">
        <v>0</v>
      </c>
      <c r="L59" s="47">
        <v>0</v>
      </c>
      <c r="M59" s="75">
        <v>0</v>
      </c>
      <c r="N59" s="74">
        <v>0</v>
      </c>
      <c r="O59" s="47">
        <v>-84</v>
      </c>
      <c r="P59" s="47">
        <v>0</v>
      </c>
      <c r="Q59" s="47">
        <v>0</v>
      </c>
      <c r="R59" s="47">
        <v>0</v>
      </c>
      <c r="S59" s="75">
        <v>0</v>
      </c>
      <c r="U59" s="74">
        <v>-84</v>
      </c>
      <c r="V59" s="75">
        <v>263.51</v>
      </c>
      <c r="W59">
        <v>0</v>
      </c>
      <c r="X59">
        <v>-84</v>
      </c>
      <c r="Y59">
        <v>0</v>
      </c>
      <c r="Z59">
        <v>0</v>
      </c>
      <c r="AA59">
        <v>263.51</v>
      </c>
    </row>
    <row r="60" spans="7:27">
      <c r="G60" t="s">
        <v>102</v>
      </c>
      <c r="H60" s="74">
        <v>0</v>
      </c>
      <c r="I60" s="47">
        <v>0</v>
      </c>
      <c r="J60" s="47">
        <v>263.51</v>
      </c>
      <c r="K60" s="47">
        <v>0</v>
      </c>
      <c r="L60" s="47">
        <v>0</v>
      </c>
      <c r="M60" s="75">
        <v>0</v>
      </c>
      <c r="N60" s="74">
        <v>0</v>
      </c>
      <c r="O60" s="47">
        <v>-20</v>
      </c>
      <c r="P60" s="47">
        <v>0</v>
      </c>
      <c r="Q60" s="47">
        <v>0</v>
      </c>
      <c r="R60" s="47">
        <v>0</v>
      </c>
      <c r="S60" s="75">
        <v>0</v>
      </c>
      <c r="U60" s="74">
        <v>-20</v>
      </c>
      <c r="V60" s="75">
        <v>263.51</v>
      </c>
      <c r="W60">
        <v>0</v>
      </c>
      <c r="X60">
        <v>-20</v>
      </c>
      <c r="Y60">
        <v>0</v>
      </c>
      <c r="Z60">
        <v>0</v>
      </c>
      <c r="AA60">
        <v>263.51</v>
      </c>
    </row>
    <row r="61" spans="7:27">
      <c r="G61" t="s">
        <v>103</v>
      </c>
      <c r="H61" s="74">
        <v>0</v>
      </c>
      <c r="I61" s="47">
        <v>0</v>
      </c>
      <c r="J61" s="47">
        <v>347.17</v>
      </c>
      <c r="K61" s="47">
        <v>0</v>
      </c>
      <c r="L61" s="47">
        <v>0</v>
      </c>
      <c r="M61" s="75">
        <v>0</v>
      </c>
      <c r="N61" s="74">
        <v>0</v>
      </c>
      <c r="O61" s="47">
        <v>-19</v>
      </c>
      <c r="P61" s="47">
        <v>0</v>
      </c>
      <c r="Q61" s="47">
        <v>0</v>
      </c>
      <c r="R61" s="47">
        <v>0</v>
      </c>
      <c r="S61" s="75">
        <v>0</v>
      </c>
      <c r="U61" s="74">
        <v>-19</v>
      </c>
      <c r="V61" s="75">
        <v>347.17</v>
      </c>
      <c r="W61">
        <v>0</v>
      </c>
      <c r="X61">
        <v>-19</v>
      </c>
      <c r="Y61">
        <v>0</v>
      </c>
      <c r="Z61">
        <v>0</v>
      </c>
      <c r="AA61">
        <v>347.17</v>
      </c>
    </row>
    <row r="62" spans="7:27">
      <c r="G62" t="s">
        <v>104</v>
      </c>
      <c r="H62" s="74">
        <v>0</v>
      </c>
      <c r="I62" s="47">
        <v>0</v>
      </c>
      <c r="J62" s="47">
        <v>210.61</v>
      </c>
      <c r="K62" s="47">
        <v>0</v>
      </c>
      <c r="L62" s="47">
        <v>0</v>
      </c>
      <c r="M62" s="75">
        <v>0</v>
      </c>
      <c r="N62" s="74">
        <v>0</v>
      </c>
      <c r="O62" s="47">
        <v>-15</v>
      </c>
      <c r="P62" s="47">
        <v>0</v>
      </c>
      <c r="Q62" s="47">
        <v>0</v>
      </c>
      <c r="R62" s="47">
        <v>0</v>
      </c>
      <c r="S62" s="75">
        <v>0</v>
      </c>
      <c r="U62" s="74">
        <v>-15</v>
      </c>
      <c r="V62" s="75">
        <v>210.61</v>
      </c>
      <c r="W62">
        <v>0</v>
      </c>
      <c r="X62">
        <v>-15</v>
      </c>
      <c r="Y62">
        <v>0</v>
      </c>
      <c r="Z62">
        <v>0</v>
      </c>
      <c r="AA62">
        <v>210.61</v>
      </c>
    </row>
    <row r="63" spans="7:27">
      <c r="G63" t="s">
        <v>105</v>
      </c>
      <c r="H63" s="74">
        <v>0</v>
      </c>
      <c r="I63" s="47">
        <v>0</v>
      </c>
      <c r="J63" s="47">
        <v>220.23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220.23</v>
      </c>
      <c r="W63">
        <v>0</v>
      </c>
      <c r="X63">
        <v>0</v>
      </c>
      <c r="Y63">
        <v>0</v>
      </c>
      <c r="Z63">
        <v>0</v>
      </c>
      <c r="AA63">
        <v>220.23</v>
      </c>
    </row>
    <row r="64" spans="7:27">
      <c r="G64" t="s">
        <v>106</v>
      </c>
      <c r="H64" s="74">
        <v>0</v>
      </c>
      <c r="I64" s="47">
        <v>0</v>
      </c>
      <c r="J64" s="47">
        <v>226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226</v>
      </c>
      <c r="W64">
        <v>0</v>
      </c>
      <c r="X64">
        <v>0</v>
      </c>
      <c r="Y64">
        <v>0</v>
      </c>
      <c r="Z64">
        <v>0</v>
      </c>
      <c r="AA64">
        <v>226</v>
      </c>
    </row>
    <row r="65" spans="7:27">
      <c r="G65" t="s">
        <v>107</v>
      </c>
      <c r="H65" s="74">
        <v>0</v>
      </c>
      <c r="I65" s="47">
        <v>0</v>
      </c>
      <c r="J65" s="47">
        <v>183.68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183.68</v>
      </c>
      <c r="W65">
        <v>0</v>
      </c>
      <c r="X65">
        <v>0</v>
      </c>
      <c r="Y65">
        <v>0</v>
      </c>
      <c r="Z65">
        <v>0</v>
      </c>
      <c r="AA65">
        <v>183.68</v>
      </c>
    </row>
    <row r="66" spans="7:27">
      <c r="G66" t="s">
        <v>108</v>
      </c>
      <c r="H66" s="74">
        <v>0</v>
      </c>
      <c r="I66" s="47">
        <v>0</v>
      </c>
      <c r="J66" s="47">
        <v>176.95</v>
      </c>
      <c r="K66" s="47">
        <v>0</v>
      </c>
      <c r="L66" s="47">
        <v>0</v>
      </c>
      <c r="M66" s="75">
        <v>5.0999999999999996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182.05</v>
      </c>
      <c r="W66">
        <v>0</v>
      </c>
      <c r="X66">
        <v>0</v>
      </c>
      <c r="Y66">
        <v>0</v>
      </c>
      <c r="Z66">
        <v>5.0999999999999996</v>
      </c>
      <c r="AA66">
        <v>176.95</v>
      </c>
    </row>
    <row r="67" spans="7:27">
      <c r="G67" t="s">
        <v>109</v>
      </c>
      <c r="H67" s="74">
        <v>0</v>
      </c>
      <c r="I67" s="47">
        <v>0</v>
      </c>
      <c r="J67" s="47">
        <v>190.42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190.42</v>
      </c>
      <c r="W67">
        <v>0</v>
      </c>
      <c r="X67">
        <v>0</v>
      </c>
      <c r="Y67">
        <v>0</v>
      </c>
      <c r="Z67">
        <v>0</v>
      </c>
      <c r="AA67">
        <v>190.42</v>
      </c>
    </row>
    <row r="68" spans="7:27">
      <c r="G68" t="s">
        <v>110</v>
      </c>
      <c r="H68" s="74">
        <v>0</v>
      </c>
      <c r="I68" s="47">
        <v>0</v>
      </c>
      <c r="J68" s="47">
        <v>184.64</v>
      </c>
      <c r="K68" s="47">
        <v>0</v>
      </c>
      <c r="L68" s="47">
        <v>0</v>
      </c>
      <c r="M68" s="75">
        <v>5.58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0</v>
      </c>
      <c r="V68" s="75">
        <v>190.22</v>
      </c>
      <c r="W68">
        <v>0</v>
      </c>
      <c r="X68">
        <v>0</v>
      </c>
      <c r="Y68">
        <v>0</v>
      </c>
      <c r="Z68">
        <v>5.58</v>
      </c>
      <c r="AA68">
        <v>184.64</v>
      </c>
    </row>
    <row r="69" spans="7:27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0</v>
      </c>
      <c r="V69" s="75">
        <v>0</v>
      </c>
      <c r="W69">
        <v>0</v>
      </c>
      <c r="X69">
        <v>0</v>
      </c>
      <c r="Y69">
        <v>0</v>
      </c>
      <c r="Z69">
        <v>0</v>
      </c>
      <c r="AA69">
        <v>0</v>
      </c>
    </row>
    <row r="70" spans="7:27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0</v>
      </c>
      <c r="V70" s="75">
        <v>0</v>
      </c>
      <c r="W70">
        <v>0</v>
      </c>
      <c r="X70">
        <v>0</v>
      </c>
      <c r="Y70">
        <v>0</v>
      </c>
      <c r="Z70">
        <v>0</v>
      </c>
      <c r="AA70">
        <v>0</v>
      </c>
    </row>
    <row r="71" spans="7:27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0</v>
      </c>
      <c r="W71">
        <v>0</v>
      </c>
      <c r="X71">
        <v>0</v>
      </c>
      <c r="Y71">
        <v>0</v>
      </c>
      <c r="Z71">
        <v>0</v>
      </c>
      <c r="AA71">
        <v>0</v>
      </c>
    </row>
    <row r="72" spans="7:27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0</v>
      </c>
      <c r="W72">
        <v>0</v>
      </c>
      <c r="X72">
        <v>0</v>
      </c>
      <c r="Y72">
        <v>0</v>
      </c>
      <c r="Z72">
        <v>0</v>
      </c>
      <c r="AA72">
        <v>0</v>
      </c>
    </row>
    <row r="73" spans="7:27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0</v>
      </c>
      <c r="W73">
        <v>0</v>
      </c>
      <c r="X73">
        <v>0</v>
      </c>
      <c r="Y73">
        <v>0</v>
      </c>
      <c r="Z73">
        <v>0</v>
      </c>
      <c r="AA73">
        <v>0</v>
      </c>
    </row>
    <row r="74" spans="7:27">
      <c r="G74" t="s">
        <v>116</v>
      </c>
      <c r="H74" s="74">
        <v>71.739999999999995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0</v>
      </c>
      <c r="V74" s="75">
        <v>71.739999999999995</v>
      </c>
      <c r="W74">
        <v>71.739999999999995</v>
      </c>
      <c r="X74">
        <v>0</v>
      </c>
      <c r="Y74">
        <v>0</v>
      </c>
      <c r="Z74">
        <v>0</v>
      </c>
      <c r="AA74">
        <v>0</v>
      </c>
    </row>
    <row r="75" spans="7:27">
      <c r="G75" t="s">
        <v>117</v>
      </c>
      <c r="H75" s="74">
        <v>113.48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-19</v>
      </c>
      <c r="R75" s="47">
        <v>0</v>
      </c>
      <c r="S75" s="75">
        <v>0</v>
      </c>
      <c r="U75" s="74">
        <v>-19</v>
      </c>
      <c r="V75" s="75">
        <v>113.48</v>
      </c>
      <c r="W75">
        <v>113.48</v>
      </c>
      <c r="X75">
        <v>0</v>
      </c>
      <c r="Y75">
        <v>-19</v>
      </c>
      <c r="Z75">
        <v>0</v>
      </c>
      <c r="AA75">
        <v>0</v>
      </c>
    </row>
    <row r="76" spans="7:27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4.5199999999999996</v>
      </c>
      <c r="N76" s="74">
        <v>0</v>
      </c>
      <c r="O76" s="47">
        <v>-10</v>
      </c>
      <c r="P76" s="47">
        <v>-16</v>
      </c>
      <c r="Q76" s="47">
        <v>-24</v>
      </c>
      <c r="R76" s="47">
        <v>0</v>
      </c>
      <c r="S76" s="75">
        <v>0</v>
      </c>
      <c r="U76" s="74">
        <v>-50</v>
      </c>
      <c r="V76" s="75">
        <v>4.5199999999999996</v>
      </c>
      <c r="W76">
        <v>0</v>
      </c>
      <c r="X76">
        <v>-10</v>
      </c>
      <c r="Y76">
        <v>-24</v>
      </c>
      <c r="Z76">
        <v>4.5199999999999996</v>
      </c>
      <c r="AA76">
        <v>-16</v>
      </c>
    </row>
    <row r="77" spans="7:27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5.92</v>
      </c>
      <c r="N77" s="74">
        <v>0</v>
      </c>
      <c r="O77" s="47">
        <v>-30</v>
      </c>
      <c r="P77" s="47">
        <v>-16</v>
      </c>
      <c r="Q77" s="47">
        <v>-33</v>
      </c>
      <c r="R77" s="47">
        <v>0</v>
      </c>
      <c r="S77" s="75">
        <v>0</v>
      </c>
      <c r="U77" s="74">
        <v>-79</v>
      </c>
      <c r="V77" s="75">
        <v>5.92</v>
      </c>
      <c r="W77">
        <v>0</v>
      </c>
      <c r="X77">
        <v>-30</v>
      </c>
      <c r="Y77">
        <v>-33</v>
      </c>
      <c r="Z77">
        <v>5.92</v>
      </c>
      <c r="AA77">
        <v>-16</v>
      </c>
    </row>
    <row r="78" spans="7:27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-30</v>
      </c>
      <c r="P78" s="47">
        <v>-21</v>
      </c>
      <c r="Q78" s="47">
        <v>-41</v>
      </c>
      <c r="R78" s="47">
        <v>0</v>
      </c>
      <c r="S78" s="75">
        <v>0</v>
      </c>
      <c r="U78" s="74">
        <v>-92</v>
      </c>
      <c r="V78" s="75">
        <v>0</v>
      </c>
      <c r="W78">
        <v>0</v>
      </c>
      <c r="X78">
        <v>-30</v>
      </c>
      <c r="Y78">
        <v>-41</v>
      </c>
      <c r="Z78">
        <v>0</v>
      </c>
      <c r="AA78">
        <v>-21</v>
      </c>
    </row>
    <row r="79" spans="7:27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0.22</v>
      </c>
      <c r="N79" s="74">
        <v>0</v>
      </c>
      <c r="O79" s="47">
        <v>-20</v>
      </c>
      <c r="P79" s="47">
        <v>-9</v>
      </c>
      <c r="Q79" s="47">
        <v>-45</v>
      </c>
      <c r="R79" s="47">
        <v>0</v>
      </c>
      <c r="S79" s="75">
        <v>0</v>
      </c>
      <c r="U79" s="74">
        <v>-74</v>
      </c>
      <c r="V79" s="75">
        <v>0.22</v>
      </c>
      <c r="W79">
        <v>0</v>
      </c>
      <c r="X79">
        <v>-20</v>
      </c>
      <c r="Y79">
        <v>-45</v>
      </c>
      <c r="Z79">
        <v>0.22</v>
      </c>
      <c r="AA79">
        <v>-9</v>
      </c>
    </row>
    <row r="80" spans="7:27">
      <c r="G80" t="s">
        <v>122</v>
      </c>
      <c r="H80" s="74">
        <v>1.91</v>
      </c>
      <c r="I80" s="47">
        <v>0</v>
      </c>
      <c r="J80" s="47">
        <v>0</v>
      </c>
      <c r="K80" s="47">
        <v>0</v>
      </c>
      <c r="L80" s="47">
        <v>0</v>
      </c>
      <c r="M80" s="75">
        <v>0.45</v>
      </c>
      <c r="N80" s="74">
        <v>0</v>
      </c>
      <c r="O80" s="47">
        <v>0</v>
      </c>
      <c r="P80" s="47">
        <v>0</v>
      </c>
      <c r="Q80" s="47">
        <v>-51</v>
      </c>
      <c r="R80" s="47">
        <v>0</v>
      </c>
      <c r="S80" s="75">
        <v>0</v>
      </c>
      <c r="U80" s="74">
        <v>-51</v>
      </c>
      <c r="V80" s="75">
        <v>2.36</v>
      </c>
      <c r="W80">
        <v>1.91</v>
      </c>
      <c r="X80">
        <v>0</v>
      </c>
      <c r="Y80">
        <v>-51</v>
      </c>
      <c r="Z80">
        <v>0.45</v>
      </c>
      <c r="AA80">
        <v>0</v>
      </c>
    </row>
    <row r="81" spans="7:27">
      <c r="G81" t="s">
        <v>123</v>
      </c>
      <c r="H81" s="74">
        <v>4.1399999999999997</v>
      </c>
      <c r="I81" s="47">
        <v>0</v>
      </c>
      <c r="J81" s="47">
        <v>0</v>
      </c>
      <c r="K81" s="47">
        <v>0</v>
      </c>
      <c r="L81" s="47">
        <v>0</v>
      </c>
      <c r="M81" s="75">
        <v>0.23</v>
      </c>
      <c r="N81" s="74">
        <v>0</v>
      </c>
      <c r="O81" s="47">
        <v>0</v>
      </c>
      <c r="P81" s="47">
        <v>0</v>
      </c>
      <c r="Q81" s="47">
        <v>-55</v>
      </c>
      <c r="R81" s="47">
        <v>0</v>
      </c>
      <c r="S81" s="75">
        <v>0</v>
      </c>
      <c r="U81" s="74">
        <v>-55</v>
      </c>
      <c r="V81" s="75">
        <v>4.37</v>
      </c>
      <c r="W81">
        <v>4.1399999999999997</v>
      </c>
      <c r="X81">
        <v>0</v>
      </c>
      <c r="Y81">
        <v>-55</v>
      </c>
      <c r="Z81">
        <v>0.23</v>
      </c>
      <c r="AA81">
        <v>0</v>
      </c>
    </row>
    <row r="82" spans="7:27">
      <c r="G82" t="s">
        <v>124</v>
      </c>
      <c r="H82" s="74">
        <v>9.68</v>
      </c>
      <c r="I82" s="47">
        <v>0</v>
      </c>
      <c r="J82" s="47">
        <v>0</v>
      </c>
      <c r="K82" s="47">
        <v>0</v>
      </c>
      <c r="L82" s="47">
        <v>0</v>
      </c>
      <c r="M82" s="75">
        <v>0.24</v>
      </c>
      <c r="N82" s="74">
        <v>0</v>
      </c>
      <c r="O82" s="47">
        <v>0</v>
      </c>
      <c r="P82" s="47">
        <v>0</v>
      </c>
      <c r="Q82" s="47">
        <v>-60</v>
      </c>
      <c r="R82" s="47">
        <v>0</v>
      </c>
      <c r="S82" s="75">
        <v>0</v>
      </c>
      <c r="U82" s="74">
        <v>-60</v>
      </c>
      <c r="V82" s="75">
        <v>9.92</v>
      </c>
      <c r="W82">
        <v>9.68</v>
      </c>
      <c r="X82">
        <v>0</v>
      </c>
      <c r="Y82">
        <v>-60</v>
      </c>
      <c r="Z82">
        <v>0.24</v>
      </c>
      <c r="AA82">
        <v>0</v>
      </c>
    </row>
    <row r="83" spans="7:27">
      <c r="G83" t="s">
        <v>125</v>
      </c>
      <c r="H83" s="74">
        <v>24.66</v>
      </c>
      <c r="I83" s="47">
        <v>0</v>
      </c>
      <c r="J83" s="47">
        <v>0</v>
      </c>
      <c r="K83" s="47">
        <v>0</v>
      </c>
      <c r="L83" s="47">
        <v>0</v>
      </c>
      <c r="M83" s="75">
        <v>0.69</v>
      </c>
      <c r="N83" s="74">
        <v>0</v>
      </c>
      <c r="O83" s="47">
        <v>0</v>
      </c>
      <c r="P83" s="47">
        <v>0</v>
      </c>
      <c r="Q83" s="47">
        <v>-66</v>
      </c>
      <c r="R83" s="47">
        <v>0</v>
      </c>
      <c r="S83" s="75">
        <v>0</v>
      </c>
      <c r="U83" s="74">
        <v>-66</v>
      </c>
      <c r="V83" s="75">
        <v>25.35</v>
      </c>
      <c r="W83">
        <v>24.66</v>
      </c>
      <c r="X83">
        <v>0</v>
      </c>
      <c r="Y83">
        <v>-66</v>
      </c>
      <c r="Z83">
        <v>0.69</v>
      </c>
      <c r="AA83">
        <v>0</v>
      </c>
    </row>
    <row r="84" spans="7:27">
      <c r="G84" t="s">
        <v>126</v>
      </c>
      <c r="H84" s="74">
        <v>34.86</v>
      </c>
      <c r="I84" s="47">
        <v>0</v>
      </c>
      <c r="J84" s="47">
        <v>0</v>
      </c>
      <c r="K84" s="47">
        <v>0</v>
      </c>
      <c r="L84" s="47">
        <v>0</v>
      </c>
      <c r="M84" s="75">
        <v>0.88</v>
      </c>
      <c r="N84" s="74">
        <v>0</v>
      </c>
      <c r="O84" s="47">
        <v>0</v>
      </c>
      <c r="P84" s="47">
        <v>0</v>
      </c>
      <c r="Q84" s="47">
        <v>-71</v>
      </c>
      <c r="R84" s="47">
        <v>0</v>
      </c>
      <c r="S84" s="75">
        <v>0</v>
      </c>
      <c r="U84" s="74">
        <v>-71</v>
      </c>
      <c r="V84" s="75">
        <v>35.74</v>
      </c>
      <c r="W84">
        <v>34.86</v>
      </c>
      <c r="X84">
        <v>0</v>
      </c>
      <c r="Y84">
        <v>-71</v>
      </c>
      <c r="Z84">
        <v>0.88</v>
      </c>
      <c r="AA84">
        <v>0</v>
      </c>
    </row>
    <row r="85" spans="7:27">
      <c r="G85" t="s">
        <v>127</v>
      </c>
      <c r="H85" s="74">
        <v>69.36</v>
      </c>
      <c r="I85" s="47">
        <v>0</v>
      </c>
      <c r="J85" s="47">
        <v>0</v>
      </c>
      <c r="K85" s="47">
        <v>0</v>
      </c>
      <c r="L85" s="47">
        <v>0</v>
      </c>
      <c r="M85" s="75">
        <v>1.88</v>
      </c>
      <c r="N85" s="74">
        <v>0</v>
      </c>
      <c r="O85" s="47">
        <v>0</v>
      </c>
      <c r="P85" s="47">
        <v>0</v>
      </c>
      <c r="Q85" s="47">
        <v>-75</v>
      </c>
      <c r="R85" s="47">
        <v>0</v>
      </c>
      <c r="S85" s="75">
        <v>0</v>
      </c>
      <c r="U85" s="74">
        <v>-75</v>
      </c>
      <c r="V85" s="75">
        <v>71.239999999999995</v>
      </c>
      <c r="W85">
        <v>69.36</v>
      </c>
      <c r="X85">
        <v>0</v>
      </c>
      <c r="Y85">
        <v>-75</v>
      </c>
      <c r="Z85">
        <v>1.88</v>
      </c>
      <c r="AA85">
        <v>0</v>
      </c>
    </row>
    <row r="86" spans="7:27">
      <c r="G86" t="s">
        <v>128</v>
      </c>
      <c r="H86" s="74">
        <v>104.14</v>
      </c>
      <c r="I86" s="47">
        <v>0</v>
      </c>
      <c r="J86" s="47">
        <v>0</v>
      </c>
      <c r="K86" s="47">
        <v>0</v>
      </c>
      <c r="L86" s="47">
        <v>0</v>
      </c>
      <c r="M86" s="75">
        <v>1.29</v>
      </c>
      <c r="N86" s="74">
        <v>0</v>
      </c>
      <c r="O86" s="47">
        <v>0</v>
      </c>
      <c r="P86" s="47">
        <v>0</v>
      </c>
      <c r="Q86" s="47">
        <v>-79</v>
      </c>
      <c r="R86" s="47">
        <v>0</v>
      </c>
      <c r="S86" s="75">
        <v>0</v>
      </c>
      <c r="U86" s="74">
        <v>-79</v>
      </c>
      <c r="V86" s="75">
        <v>105.43</v>
      </c>
      <c r="W86">
        <v>104.14</v>
      </c>
      <c r="X86">
        <v>0</v>
      </c>
      <c r="Y86">
        <v>-79</v>
      </c>
      <c r="Z86">
        <v>1.29</v>
      </c>
      <c r="AA86">
        <v>0</v>
      </c>
    </row>
    <row r="87" spans="7:27">
      <c r="G87" t="s">
        <v>129</v>
      </c>
      <c r="H87" s="74">
        <v>128.53</v>
      </c>
      <c r="I87" s="47">
        <v>0</v>
      </c>
      <c r="J87" s="47">
        <v>0</v>
      </c>
      <c r="K87" s="47">
        <v>0</v>
      </c>
      <c r="L87" s="47">
        <v>0</v>
      </c>
      <c r="M87" s="75">
        <v>0.56000000000000005</v>
      </c>
      <c r="N87" s="74">
        <v>0</v>
      </c>
      <c r="O87" s="47">
        <v>0</v>
      </c>
      <c r="P87" s="47">
        <v>0</v>
      </c>
      <c r="Q87" s="47">
        <v>-82</v>
      </c>
      <c r="R87" s="47">
        <v>0</v>
      </c>
      <c r="S87" s="75">
        <v>0</v>
      </c>
      <c r="U87" s="74">
        <v>-82</v>
      </c>
      <c r="V87" s="75">
        <v>129.09</v>
      </c>
      <c r="W87">
        <v>128.53</v>
      </c>
      <c r="X87">
        <v>0</v>
      </c>
      <c r="Y87">
        <v>-82</v>
      </c>
      <c r="Z87">
        <v>0.56000000000000005</v>
      </c>
      <c r="AA87">
        <v>0</v>
      </c>
    </row>
    <row r="88" spans="7:27">
      <c r="G88" t="s">
        <v>130</v>
      </c>
      <c r="H88" s="74">
        <v>84.97</v>
      </c>
      <c r="I88" s="47">
        <v>0</v>
      </c>
      <c r="J88" s="47">
        <v>0</v>
      </c>
      <c r="K88" s="47">
        <v>0</v>
      </c>
      <c r="L88" s="47">
        <v>0</v>
      </c>
      <c r="M88" s="75">
        <v>0.22</v>
      </c>
      <c r="N88" s="74">
        <v>0</v>
      </c>
      <c r="O88" s="47">
        <v>0</v>
      </c>
      <c r="P88" s="47">
        <v>0</v>
      </c>
      <c r="Q88" s="47">
        <v>-86</v>
      </c>
      <c r="R88" s="47">
        <v>0</v>
      </c>
      <c r="S88" s="75">
        <v>0</v>
      </c>
      <c r="U88" s="74">
        <v>-86</v>
      </c>
      <c r="V88" s="75">
        <v>85.19</v>
      </c>
      <c r="W88">
        <v>84.97</v>
      </c>
      <c r="X88">
        <v>0</v>
      </c>
      <c r="Y88">
        <v>-86</v>
      </c>
      <c r="Z88">
        <v>0.22</v>
      </c>
      <c r="AA88">
        <v>0</v>
      </c>
    </row>
    <row r="89" spans="7:27">
      <c r="G89" t="s">
        <v>131</v>
      </c>
      <c r="H89" s="74">
        <v>74.41</v>
      </c>
      <c r="I89" s="47">
        <v>0</v>
      </c>
      <c r="J89" s="47">
        <v>0</v>
      </c>
      <c r="K89" s="47">
        <v>0</v>
      </c>
      <c r="L89" s="47">
        <v>0</v>
      </c>
      <c r="M89" s="75">
        <v>0.2</v>
      </c>
      <c r="N89" s="74">
        <v>0</v>
      </c>
      <c r="O89" s="47">
        <v>0</v>
      </c>
      <c r="P89" s="47">
        <v>0</v>
      </c>
      <c r="Q89" s="47">
        <v>-86.99</v>
      </c>
      <c r="R89" s="47">
        <v>0</v>
      </c>
      <c r="S89" s="75">
        <v>0</v>
      </c>
      <c r="U89" s="74">
        <v>-86.99</v>
      </c>
      <c r="V89" s="75">
        <v>74.61</v>
      </c>
      <c r="W89">
        <v>74.41</v>
      </c>
      <c r="X89">
        <v>0</v>
      </c>
      <c r="Y89">
        <v>-86.99</v>
      </c>
      <c r="Z89">
        <v>0.2</v>
      </c>
      <c r="AA89">
        <v>0</v>
      </c>
    </row>
    <row r="90" spans="7:27">
      <c r="G90" t="s">
        <v>132</v>
      </c>
      <c r="H90" s="74">
        <v>67.28</v>
      </c>
      <c r="I90" s="47">
        <v>0</v>
      </c>
      <c r="J90" s="47">
        <v>1.05</v>
      </c>
      <c r="K90" s="47">
        <v>0</v>
      </c>
      <c r="L90" s="47">
        <v>0</v>
      </c>
      <c r="M90" s="75">
        <v>0.33</v>
      </c>
      <c r="N90" s="74">
        <v>0</v>
      </c>
      <c r="O90" s="47">
        <v>0</v>
      </c>
      <c r="P90" s="47">
        <v>0</v>
      </c>
      <c r="Q90" s="47">
        <v>-90</v>
      </c>
      <c r="R90" s="47">
        <v>0</v>
      </c>
      <c r="S90" s="75">
        <v>0</v>
      </c>
      <c r="U90" s="74">
        <v>-90</v>
      </c>
      <c r="V90" s="75">
        <v>68.66</v>
      </c>
      <c r="W90">
        <v>67.28</v>
      </c>
      <c r="X90">
        <v>0</v>
      </c>
      <c r="Y90">
        <v>-90</v>
      </c>
      <c r="Z90">
        <v>0.33</v>
      </c>
      <c r="AA90">
        <v>1.05</v>
      </c>
    </row>
    <row r="91" spans="7:27">
      <c r="G91" t="s">
        <v>133</v>
      </c>
      <c r="H91" s="74">
        <v>37.25</v>
      </c>
      <c r="I91" s="47">
        <v>0</v>
      </c>
      <c r="J91" s="47">
        <v>1.8</v>
      </c>
      <c r="K91" s="47">
        <v>0</v>
      </c>
      <c r="L91" s="47">
        <v>0</v>
      </c>
      <c r="M91" s="75">
        <v>0.15</v>
      </c>
      <c r="N91" s="74">
        <v>0</v>
      </c>
      <c r="O91" s="47">
        <v>0</v>
      </c>
      <c r="P91" s="47">
        <v>0</v>
      </c>
      <c r="Q91" s="47">
        <v>-92</v>
      </c>
      <c r="R91" s="47">
        <v>0</v>
      </c>
      <c r="S91" s="75">
        <v>0</v>
      </c>
      <c r="U91" s="74">
        <v>-92</v>
      </c>
      <c r="V91" s="75">
        <v>39.200000000000003</v>
      </c>
      <c r="W91">
        <v>37.25</v>
      </c>
      <c r="X91">
        <v>0</v>
      </c>
      <c r="Y91">
        <v>-92</v>
      </c>
      <c r="Z91">
        <v>0.15</v>
      </c>
      <c r="AA91">
        <v>1.8</v>
      </c>
    </row>
    <row r="92" spans="7:27">
      <c r="G92" t="s">
        <v>134</v>
      </c>
      <c r="H92" s="74">
        <v>42.79</v>
      </c>
      <c r="I92" s="47">
        <v>0</v>
      </c>
      <c r="J92" s="47">
        <v>2.96</v>
      </c>
      <c r="K92" s="47">
        <v>0</v>
      </c>
      <c r="L92" s="47">
        <v>0</v>
      </c>
      <c r="M92" s="75">
        <v>0.28000000000000003</v>
      </c>
      <c r="N92" s="74">
        <v>0</v>
      </c>
      <c r="O92" s="47">
        <v>0</v>
      </c>
      <c r="P92" s="47">
        <v>0</v>
      </c>
      <c r="Q92" s="47">
        <v>-93</v>
      </c>
      <c r="R92" s="47">
        <v>0</v>
      </c>
      <c r="S92" s="75">
        <v>0</v>
      </c>
      <c r="U92" s="74">
        <v>-93</v>
      </c>
      <c r="V92" s="75">
        <v>46.03</v>
      </c>
      <c r="W92">
        <v>42.79</v>
      </c>
      <c r="X92">
        <v>0</v>
      </c>
      <c r="Y92">
        <v>-93</v>
      </c>
      <c r="Z92">
        <v>0.28000000000000003</v>
      </c>
      <c r="AA92">
        <v>2.96</v>
      </c>
    </row>
    <row r="93" spans="7:27">
      <c r="G93" t="s">
        <v>135</v>
      </c>
      <c r="H93" s="74">
        <v>72.08</v>
      </c>
      <c r="I93" s="47">
        <v>0</v>
      </c>
      <c r="J93" s="47">
        <v>6.67</v>
      </c>
      <c r="K93" s="47">
        <v>0</v>
      </c>
      <c r="L93" s="47">
        <v>0</v>
      </c>
      <c r="M93" s="75">
        <v>0.41</v>
      </c>
      <c r="N93" s="74">
        <v>0</v>
      </c>
      <c r="O93" s="47">
        <v>0</v>
      </c>
      <c r="P93" s="47">
        <v>0</v>
      </c>
      <c r="Q93" s="47">
        <v>-94</v>
      </c>
      <c r="R93" s="47">
        <v>0</v>
      </c>
      <c r="S93" s="75">
        <v>0</v>
      </c>
      <c r="U93" s="74">
        <v>-94</v>
      </c>
      <c r="V93" s="75">
        <v>79.16</v>
      </c>
      <c r="W93">
        <v>72.08</v>
      </c>
      <c r="X93">
        <v>0</v>
      </c>
      <c r="Y93">
        <v>-94</v>
      </c>
      <c r="Z93">
        <v>0.41</v>
      </c>
      <c r="AA93">
        <v>6.67</v>
      </c>
    </row>
    <row r="94" spans="7:27">
      <c r="G94" t="s">
        <v>136</v>
      </c>
      <c r="H94" s="74">
        <v>99.81</v>
      </c>
      <c r="I94" s="47">
        <v>0</v>
      </c>
      <c r="J94" s="47">
        <v>11.02</v>
      </c>
      <c r="K94" s="47">
        <v>0</v>
      </c>
      <c r="L94" s="47">
        <v>0</v>
      </c>
      <c r="M94" s="75">
        <v>0.64</v>
      </c>
      <c r="N94" s="74">
        <v>0</v>
      </c>
      <c r="O94" s="47">
        <v>0</v>
      </c>
      <c r="P94" s="47">
        <v>0</v>
      </c>
      <c r="Q94" s="47">
        <v>-98</v>
      </c>
      <c r="R94" s="47">
        <v>0</v>
      </c>
      <c r="S94" s="75">
        <v>0</v>
      </c>
      <c r="U94" s="74">
        <v>-98</v>
      </c>
      <c r="V94" s="75">
        <v>111.47</v>
      </c>
      <c r="W94">
        <v>99.81</v>
      </c>
      <c r="X94">
        <v>0</v>
      </c>
      <c r="Y94">
        <v>-98</v>
      </c>
      <c r="Z94">
        <v>0.64</v>
      </c>
      <c r="AA94">
        <v>11.02</v>
      </c>
    </row>
    <row r="95" spans="7:27">
      <c r="G95" t="s">
        <v>137</v>
      </c>
      <c r="H95" s="74">
        <v>5.25</v>
      </c>
      <c r="I95" s="47">
        <v>0</v>
      </c>
      <c r="J95" s="47">
        <v>0.5</v>
      </c>
      <c r="K95" s="47">
        <v>0</v>
      </c>
      <c r="L95" s="47">
        <v>0</v>
      </c>
      <c r="M95" s="75">
        <v>0.03</v>
      </c>
      <c r="N95" s="74">
        <v>0</v>
      </c>
      <c r="O95" s="47">
        <v>0</v>
      </c>
      <c r="P95" s="47">
        <v>0</v>
      </c>
      <c r="Q95" s="47">
        <v>-99</v>
      </c>
      <c r="R95" s="47">
        <v>0</v>
      </c>
      <c r="S95" s="75">
        <v>0</v>
      </c>
      <c r="U95" s="74">
        <v>-99</v>
      </c>
      <c r="V95" s="75">
        <v>5.78</v>
      </c>
      <c r="W95">
        <v>5.25</v>
      </c>
      <c r="X95">
        <v>0</v>
      </c>
      <c r="Y95">
        <v>-99</v>
      </c>
      <c r="Z95">
        <v>0.03</v>
      </c>
      <c r="AA95">
        <v>0.5</v>
      </c>
    </row>
    <row r="96" spans="7:27">
      <c r="G96" t="s">
        <v>138</v>
      </c>
      <c r="H96" s="74">
        <v>79.7</v>
      </c>
      <c r="I96" s="47">
        <v>0</v>
      </c>
      <c r="J96" s="47">
        <v>7.74</v>
      </c>
      <c r="K96" s="47">
        <v>0</v>
      </c>
      <c r="L96" s="47">
        <v>0</v>
      </c>
      <c r="M96" s="75">
        <v>0.24</v>
      </c>
      <c r="N96" s="74">
        <v>0</v>
      </c>
      <c r="O96" s="47">
        <v>0</v>
      </c>
      <c r="P96" s="47">
        <v>0</v>
      </c>
      <c r="Q96" s="47">
        <v>-102</v>
      </c>
      <c r="R96" s="47">
        <v>0</v>
      </c>
      <c r="S96" s="75">
        <v>0</v>
      </c>
      <c r="U96" s="74">
        <v>-102</v>
      </c>
      <c r="V96" s="75">
        <v>87.68</v>
      </c>
      <c r="W96">
        <v>79.7</v>
      </c>
      <c r="X96">
        <v>0</v>
      </c>
      <c r="Y96">
        <v>-102</v>
      </c>
      <c r="Z96">
        <v>0.24</v>
      </c>
      <c r="AA96">
        <v>7.74</v>
      </c>
    </row>
    <row r="97" spans="1:83">
      <c r="G97" t="s">
        <v>139</v>
      </c>
      <c r="H97" s="74">
        <v>104.07</v>
      </c>
      <c r="I97" s="47">
        <v>0</v>
      </c>
      <c r="J97" s="47">
        <v>11.43</v>
      </c>
      <c r="K97" s="47">
        <v>0</v>
      </c>
      <c r="L97" s="47">
        <v>0</v>
      </c>
      <c r="M97" s="75">
        <v>0.1</v>
      </c>
      <c r="N97" s="74">
        <v>0</v>
      </c>
      <c r="O97" s="47">
        <v>0</v>
      </c>
      <c r="P97" s="47">
        <v>0</v>
      </c>
      <c r="Q97" s="47">
        <v>-105</v>
      </c>
      <c r="R97" s="47">
        <v>0</v>
      </c>
      <c r="S97" s="75">
        <v>0</v>
      </c>
      <c r="U97" s="74">
        <v>-105</v>
      </c>
      <c r="V97" s="75">
        <v>115.6</v>
      </c>
      <c r="W97">
        <v>104.07</v>
      </c>
      <c r="X97">
        <v>0</v>
      </c>
      <c r="Y97">
        <v>-105</v>
      </c>
      <c r="Z97">
        <v>0.1</v>
      </c>
      <c r="AA97">
        <v>11.43</v>
      </c>
    </row>
    <row r="98" spans="1:83">
      <c r="G98" t="s">
        <v>140</v>
      </c>
      <c r="H98" s="74">
        <v>155.74</v>
      </c>
      <c r="I98" s="47">
        <v>0</v>
      </c>
      <c r="J98" s="47">
        <v>17.77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-108</v>
      </c>
      <c r="R98" s="47">
        <v>0</v>
      </c>
      <c r="S98" s="75">
        <v>0</v>
      </c>
      <c r="U98" s="74">
        <v>-108</v>
      </c>
      <c r="V98" s="75">
        <v>173.51</v>
      </c>
      <c r="W98">
        <v>155.74</v>
      </c>
      <c r="X98">
        <v>0</v>
      </c>
      <c r="Y98">
        <v>-108</v>
      </c>
      <c r="Z98">
        <v>0</v>
      </c>
      <c r="AA98">
        <v>17.77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0.34646249999999995</v>
      </c>
      <c r="I99" s="70">
        <f t="shared" ref="I99:BQ99" si="1">SUM(I3:I98)/4000</f>
        <v>0</v>
      </c>
      <c r="J99" s="70">
        <f t="shared" si="1"/>
        <v>1.1122900000000004</v>
      </c>
      <c r="K99" s="70">
        <f t="shared" si="1"/>
        <v>0</v>
      </c>
      <c r="L99" s="70">
        <f t="shared" si="1"/>
        <v>0</v>
      </c>
      <c r="M99" s="70">
        <f t="shared" si="1"/>
        <v>1.6437500000000001E-2</v>
      </c>
      <c r="N99" s="69">
        <f t="shared" si="1"/>
        <v>0</v>
      </c>
      <c r="O99" s="70">
        <f t="shared" si="1"/>
        <v>-2.3359999999999999</v>
      </c>
      <c r="P99" s="70">
        <f t="shared" si="1"/>
        <v>-1.92405</v>
      </c>
      <c r="Q99" s="70">
        <f t="shared" si="1"/>
        <v>-1.3137474999999998</v>
      </c>
      <c r="R99" s="70">
        <f t="shared" si="1"/>
        <v>0</v>
      </c>
      <c r="S99" s="71">
        <f t="shared" si="1"/>
        <v>0</v>
      </c>
      <c r="U99" s="69">
        <f t="shared" si="1"/>
        <v>-5.5737975000000004</v>
      </c>
      <c r="V99" s="71">
        <f t="shared" si="1"/>
        <v>1.47519</v>
      </c>
      <c r="W99">
        <f t="shared" si="1"/>
        <v>0.34646249999999995</v>
      </c>
      <c r="X99">
        <f t="shared" si="1"/>
        <v>-2.3359999999999999</v>
      </c>
      <c r="Y99">
        <f t="shared" si="1"/>
        <v>-1.3137474999999998</v>
      </c>
      <c r="Z99">
        <f t="shared" si="1"/>
        <v>1.6437500000000001E-2</v>
      </c>
      <c r="AA99">
        <f t="shared" si="1"/>
        <v>-0.81176000000000015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AY3" activePane="bottomRight" state="frozen"/>
      <selection sqref="A1:D35"/>
      <selection pane="topRight" sqref="A1:D35"/>
      <selection pane="bottomLeft" sqref="A1:D35"/>
      <selection pane="bottomRight" activeCell="BM3" sqref="BM3:BM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5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19</v>
      </c>
      <c r="W1" t="s">
        <v>540</v>
      </c>
      <c r="X1" t="s">
        <v>550</v>
      </c>
      <c r="Y1" t="s">
        <v>553</v>
      </c>
      <c r="Z1" t="s">
        <v>553</v>
      </c>
      <c r="AA1" t="s">
        <v>542</v>
      </c>
      <c r="AB1" t="s">
        <v>546</v>
      </c>
      <c r="AC1" t="s">
        <v>566</v>
      </c>
      <c r="AD1" t="s">
        <v>537</v>
      </c>
      <c r="AE1" t="s">
        <v>559</v>
      </c>
      <c r="AF1" t="s">
        <v>550</v>
      </c>
      <c r="AG1" t="s">
        <v>579</v>
      </c>
      <c r="AH1" t="s">
        <v>568</v>
      </c>
      <c r="AI1" t="s">
        <v>570</v>
      </c>
      <c r="AJ1" t="s">
        <v>596</v>
      </c>
      <c r="AK1" t="s">
        <v>572</v>
      </c>
      <c r="AL1" t="s">
        <v>574</v>
      </c>
      <c r="AM1" t="s">
        <v>548</v>
      </c>
      <c r="AN1" t="s">
        <v>577</v>
      </c>
      <c r="AO1" t="s">
        <v>577</v>
      </c>
      <c r="AP1" t="s">
        <v>544</v>
      </c>
      <c r="AQ1" t="s">
        <v>553</v>
      </c>
      <c r="AR1" t="s">
        <v>602</v>
      </c>
      <c r="AS1" t="s">
        <v>548</v>
      </c>
      <c r="AT1" t="s">
        <v>18</v>
      </c>
      <c r="AU1" t="s">
        <v>553</v>
      </c>
      <c r="AV1" t="s">
        <v>557</v>
      </c>
      <c r="AW1" t="s">
        <v>561</v>
      </c>
      <c r="AX1" t="s">
        <v>587</v>
      </c>
      <c r="AY1" t="s">
        <v>146</v>
      </c>
      <c r="AZ1" t="s">
        <v>563</v>
      </c>
      <c r="BA1" t="s">
        <v>600</v>
      </c>
      <c r="BB1" t="s">
        <v>563</v>
      </c>
      <c r="BC1" t="s">
        <v>604</v>
      </c>
      <c r="BD1" t="s">
        <v>587</v>
      </c>
      <c r="BE1" t="s">
        <v>589</v>
      </c>
      <c r="BF1" t="s">
        <v>594</v>
      </c>
      <c r="BG1" t="s">
        <v>146</v>
      </c>
      <c r="BH1" t="s">
        <v>592</v>
      </c>
      <c r="BI1" t="s">
        <v>579</v>
      </c>
      <c r="BJ1" t="s">
        <v>606</v>
      </c>
      <c r="BK1" t="s">
        <v>608</v>
      </c>
      <c r="BL1" t="s">
        <v>540</v>
      </c>
      <c r="BM1" t="s">
        <v>608</v>
      </c>
    </row>
    <row r="2" spans="1:6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45517</v>
      </c>
      <c r="W2" s="29" t="s">
        <v>149</v>
      </c>
      <c r="X2" t="s">
        <v>148</v>
      </c>
      <c r="Y2" t="s">
        <v>149</v>
      </c>
      <c r="Z2" t="s">
        <v>145</v>
      </c>
      <c r="AA2" t="s">
        <v>145</v>
      </c>
      <c r="AB2" t="s">
        <v>146</v>
      </c>
      <c r="AC2" t="s">
        <v>358</v>
      </c>
      <c r="AD2" t="s">
        <v>538</v>
      </c>
      <c r="AE2" t="s">
        <v>148</v>
      </c>
      <c r="AF2" t="s">
        <v>148</v>
      </c>
      <c r="AG2" t="s">
        <v>145</v>
      </c>
      <c r="AH2" t="s">
        <v>538</v>
      </c>
      <c r="AI2" t="s">
        <v>146</v>
      </c>
      <c r="AJ2" t="s">
        <v>149</v>
      </c>
      <c r="AK2" t="s">
        <v>149</v>
      </c>
      <c r="AL2" t="s">
        <v>538</v>
      </c>
      <c r="AM2" t="s">
        <v>145</v>
      </c>
      <c r="AN2" t="s">
        <v>145</v>
      </c>
      <c r="AO2" t="s">
        <v>146</v>
      </c>
      <c r="AP2" t="s">
        <v>145</v>
      </c>
      <c r="AQ2" t="s">
        <v>145</v>
      </c>
      <c r="AR2" t="s">
        <v>149</v>
      </c>
      <c r="AS2" t="s">
        <v>145</v>
      </c>
      <c r="AT2" t="s">
        <v>149</v>
      </c>
      <c r="AU2" t="s">
        <v>148</v>
      </c>
      <c r="AV2" t="s">
        <v>240</v>
      </c>
      <c r="AW2" t="s">
        <v>538</v>
      </c>
      <c r="AX2" t="s">
        <v>170</v>
      </c>
      <c r="AY2" t="s">
        <v>598</v>
      </c>
      <c r="AZ2" t="s">
        <v>145</v>
      </c>
      <c r="BA2" t="s">
        <v>149</v>
      </c>
      <c r="BB2" t="s">
        <v>146</v>
      </c>
      <c r="BC2" t="s">
        <v>148</v>
      </c>
      <c r="BD2" t="s">
        <v>169</v>
      </c>
      <c r="BE2" t="s">
        <v>149</v>
      </c>
      <c r="BF2" t="s">
        <v>148</v>
      </c>
      <c r="BG2" t="s">
        <v>584</v>
      </c>
      <c r="BH2" t="s">
        <v>145</v>
      </c>
      <c r="BI2" t="s">
        <v>145</v>
      </c>
      <c r="BJ2" t="s">
        <v>148</v>
      </c>
      <c r="BK2" t="s">
        <v>148</v>
      </c>
      <c r="BL2" t="s">
        <v>146</v>
      </c>
      <c r="BM2" t="s">
        <v>148</v>
      </c>
    </row>
    <row r="3" spans="1:65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523.99</v>
      </c>
      <c r="I3" s="54">
        <v>279.43</v>
      </c>
      <c r="J3" s="54">
        <v>545.46</v>
      </c>
      <c r="K3" s="54">
        <v>148.16000000000003</v>
      </c>
      <c r="L3" s="54">
        <v>10.58</v>
      </c>
      <c r="M3" s="73">
        <v>0</v>
      </c>
      <c r="N3" s="72">
        <v>0</v>
      </c>
      <c r="O3" s="54">
        <v>42.31</v>
      </c>
      <c r="P3" s="54">
        <v>0</v>
      </c>
      <c r="Q3" s="54">
        <v>0</v>
      </c>
      <c r="R3" s="54">
        <v>0</v>
      </c>
      <c r="S3" s="73">
        <v>0</v>
      </c>
      <c r="W3">
        <v>0</v>
      </c>
      <c r="X3">
        <v>37.15</v>
      </c>
      <c r="Y3">
        <v>48.08</v>
      </c>
      <c r="Z3">
        <v>0</v>
      </c>
      <c r="AA3">
        <v>23.97</v>
      </c>
      <c r="AB3">
        <v>83.84</v>
      </c>
      <c r="AC3">
        <v>0.63</v>
      </c>
      <c r="AD3">
        <v>0</v>
      </c>
      <c r="AE3">
        <v>12.39</v>
      </c>
      <c r="AF3">
        <v>37.15</v>
      </c>
      <c r="AG3">
        <v>0</v>
      </c>
      <c r="AH3">
        <v>4.8099999999999996</v>
      </c>
      <c r="AI3">
        <v>67.319999999999993</v>
      </c>
      <c r="AJ3">
        <v>17.260000000000002</v>
      </c>
      <c r="AK3">
        <v>48.08</v>
      </c>
      <c r="AL3">
        <v>3.85</v>
      </c>
      <c r="AM3">
        <v>192.34</v>
      </c>
      <c r="AN3">
        <v>38.47</v>
      </c>
      <c r="AO3">
        <v>90.4</v>
      </c>
      <c r="AP3">
        <v>11.68</v>
      </c>
      <c r="AQ3">
        <v>48.08</v>
      </c>
      <c r="AR3">
        <v>27.89</v>
      </c>
      <c r="AS3">
        <v>0</v>
      </c>
      <c r="AT3">
        <v>240.42</v>
      </c>
      <c r="AU3">
        <v>37.15</v>
      </c>
      <c r="AV3">
        <v>8.66</v>
      </c>
      <c r="AW3">
        <v>1.92</v>
      </c>
      <c r="AX3">
        <v>32</v>
      </c>
      <c r="AY3">
        <v>42.31</v>
      </c>
      <c r="AZ3">
        <v>113.61</v>
      </c>
      <c r="BA3">
        <v>163.72999999999999</v>
      </c>
      <c r="BB3">
        <v>37.869999999999997</v>
      </c>
      <c r="BC3">
        <v>11.93</v>
      </c>
      <c r="BD3">
        <v>32</v>
      </c>
      <c r="BE3">
        <v>0</v>
      </c>
      <c r="BF3">
        <v>12.39</v>
      </c>
      <c r="BG3">
        <v>0</v>
      </c>
      <c r="BH3">
        <v>38.47</v>
      </c>
      <c r="BI3">
        <v>48.08</v>
      </c>
      <c r="BJ3">
        <v>0</v>
      </c>
      <c r="BK3">
        <v>0</v>
      </c>
      <c r="BL3">
        <v>0</v>
      </c>
      <c r="BM3">
        <v>0</v>
      </c>
    </row>
    <row r="4" spans="1:65">
      <c r="A4" t="s">
        <v>234</v>
      </c>
      <c r="B4" t="s">
        <v>226</v>
      </c>
      <c r="C4" t="s">
        <v>228</v>
      </c>
      <c r="E4" t="s">
        <v>538</v>
      </c>
      <c r="G4" t="s">
        <v>46</v>
      </c>
      <c r="H4" s="74">
        <v>523.99</v>
      </c>
      <c r="I4" s="47">
        <v>279.43</v>
      </c>
      <c r="J4" s="47">
        <v>545.46</v>
      </c>
      <c r="K4" s="47">
        <v>148.16000000000003</v>
      </c>
      <c r="L4" s="47">
        <v>10.58</v>
      </c>
      <c r="M4" s="75">
        <v>0</v>
      </c>
      <c r="N4" s="74">
        <v>0</v>
      </c>
      <c r="O4" s="47">
        <v>91.36</v>
      </c>
      <c r="P4" s="47">
        <v>0</v>
      </c>
      <c r="Q4" s="47">
        <v>0</v>
      </c>
      <c r="R4" s="47">
        <v>0</v>
      </c>
      <c r="S4" s="75">
        <v>0</v>
      </c>
      <c r="W4">
        <v>0</v>
      </c>
      <c r="X4">
        <v>37.15</v>
      </c>
      <c r="Y4">
        <v>48.08</v>
      </c>
      <c r="Z4">
        <v>0</v>
      </c>
      <c r="AA4">
        <v>23.97</v>
      </c>
      <c r="AB4">
        <v>83.84</v>
      </c>
      <c r="AC4">
        <v>0.63</v>
      </c>
      <c r="AD4">
        <v>0</v>
      </c>
      <c r="AE4">
        <v>12.39</v>
      </c>
      <c r="AF4">
        <v>37.15</v>
      </c>
      <c r="AG4">
        <v>0</v>
      </c>
      <c r="AH4">
        <v>4.8099999999999996</v>
      </c>
      <c r="AI4">
        <v>67.319999999999993</v>
      </c>
      <c r="AJ4">
        <v>17.260000000000002</v>
      </c>
      <c r="AK4">
        <v>48.08</v>
      </c>
      <c r="AL4">
        <v>3.85</v>
      </c>
      <c r="AM4">
        <v>192.34</v>
      </c>
      <c r="AN4">
        <v>38.47</v>
      </c>
      <c r="AO4">
        <v>90.4</v>
      </c>
      <c r="AP4">
        <v>11.68</v>
      </c>
      <c r="AQ4">
        <v>48.08</v>
      </c>
      <c r="AR4">
        <v>27.89</v>
      </c>
      <c r="AS4">
        <v>0</v>
      </c>
      <c r="AT4">
        <v>240.42</v>
      </c>
      <c r="AU4">
        <v>37.15</v>
      </c>
      <c r="AV4">
        <v>8.66</v>
      </c>
      <c r="AW4">
        <v>1.92</v>
      </c>
      <c r="AX4">
        <v>32</v>
      </c>
      <c r="AY4">
        <v>91.36</v>
      </c>
      <c r="AZ4">
        <v>113.61</v>
      </c>
      <c r="BA4">
        <v>163.72999999999999</v>
      </c>
      <c r="BB4">
        <v>37.869999999999997</v>
      </c>
      <c r="BC4">
        <v>11.93</v>
      </c>
      <c r="BD4">
        <v>32</v>
      </c>
      <c r="BE4">
        <v>0</v>
      </c>
      <c r="BF4">
        <v>12.39</v>
      </c>
      <c r="BG4">
        <v>0</v>
      </c>
      <c r="BH4">
        <v>38.47</v>
      </c>
      <c r="BI4">
        <v>48.08</v>
      </c>
      <c r="BJ4">
        <v>0</v>
      </c>
      <c r="BK4">
        <v>0</v>
      </c>
      <c r="BL4">
        <v>0</v>
      </c>
      <c r="BM4">
        <v>0</v>
      </c>
    </row>
    <row r="5" spans="1:65">
      <c r="A5" t="s">
        <v>235</v>
      </c>
      <c r="B5" t="s">
        <v>227</v>
      </c>
      <c r="C5" t="s">
        <v>229</v>
      </c>
      <c r="G5" t="s">
        <v>47</v>
      </c>
      <c r="H5" s="74">
        <v>523.99</v>
      </c>
      <c r="I5" s="47">
        <v>279.43</v>
      </c>
      <c r="J5" s="47">
        <v>545.46</v>
      </c>
      <c r="K5" s="47">
        <v>148.16000000000003</v>
      </c>
      <c r="L5" s="47">
        <v>10.58</v>
      </c>
      <c r="M5" s="75">
        <v>0</v>
      </c>
      <c r="N5" s="74">
        <v>0</v>
      </c>
      <c r="O5" s="47">
        <v>148.1</v>
      </c>
      <c r="P5" s="47">
        <v>0</v>
      </c>
      <c r="Q5" s="47">
        <v>0</v>
      </c>
      <c r="R5" s="47">
        <v>0</v>
      </c>
      <c r="S5" s="75">
        <v>0</v>
      </c>
      <c r="W5">
        <v>0</v>
      </c>
      <c r="X5">
        <v>37.15</v>
      </c>
      <c r="Y5">
        <v>48.08</v>
      </c>
      <c r="Z5">
        <v>0</v>
      </c>
      <c r="AA5">
        <v>23.97</v>
      </c>
      <c r="AB5">
        <v>83.84</v>
      </c>
      <c r="AC5">
        <v>0.63</v>
      </c>
      <c r="AD5">
        <v>0</v>
      </c>
      <c r="AE5">
        <v>12.39</v>
      </c>
      <c r="AF5">
        <v>37.15</v>
      </c>
      <c r="AG5">
        <v>0</v>
      </c>
      <c r="AH5">
        <v>4.8099999999999996</v>
      </c>
      <c r="AI5">
        <v>67.319999999999993</v>
      </c>
      <c r="AJ5">
        <v>17.260000000000002</v>
      </c>
      <c r="AK5">
        <v>48.08</v>
      </c>
      <c r="AL5">
        <v>3.85</v>
      </c>
      <c r="AM5">
        <v>192.34</v>
      </c>
      <c r="AN5">
        <v>38.47</v>
      </c>
      <c r="AO5">
        <v>90.4</v>
      </c>
      <c r="AP5">
        <v>11.68</v>
      </c>
      <c r="AQ5">
        <v>48.08</v>
      </c>
      <c r="AR5">
        <v>27.89</v>
      </c>
      <c r="AS5">
        <v>0</v>
      </c>
      <c r="AT5">
        <v>240.42</v>
      </c>
      <c r="AU5">
        <v>37.15</v>
      </c>
      <c r="AV5">
        <v>8.66</v>
      </c>
      <c r="AW5">
        <v>1.92</v>
      </c>
      <c r="AX5">
        <v>32</v>
      </c>
      <c r="AY5">
        <v>148.1</v>
      </c>
      <c r="AZ5">
        <v>113.61</v>
      </c>
      <c r="BA5">
        <v>163.72999999999999</v>
      </c>
      <c r="BB5">
        <v>37.869999999999997</v>
      </c>
      <c r="BC5">
        <v>11.93</v>
      </c>
      <c r="BD5">
        <v>32</v>
      </c>
      <c r="BE5">
        <v>0</v>
      </c>
      <c r="BF5">
        <v>12.39</v>
      </c>
      <c r="BG5">
        <v>0</v>
      </c>
      <c r="BH5">
        <v>38.47</v>
      </c>
      <c r="BI5">
        <v>48.08</v>
      </c>
      <c r="BJ5">
        <v>0</v>
      </c>
      <c r="BK5">
        <v>0</v>
      </c>
      <c r="BL5">
        <v>0</v>
      </c>
      <c r="BM5">
        <v>0</v>
      </c>
    </row>
    <row r="6" spans="1:65">
      <c r="A6" t="s">
        <v>236</v>
      </c>
      <c r="B6" t="s">
        <v>258</v>
      </c>
      <c r="C6" t="s">
        <v>230</v>
      </c>
      <c r="G6" t="s">
        <v>48</v>
      </c>
      <c r="H6" s="74">
        <v>523.99</v>
      </c>
      <c r="I6" s="47">
        <v>279.43</v>
      </c>
      <c r="J6" s="47">
        <v>545.46</v>
      </c>
      <c r="K6" s="47">
        <v>148.16000000000003</v>
      </c>
      <c r="L6" s="47">
        <v>10.58</v>
      </c>
      <c r="M6" s="75">
        <v>0</v>
      </c>
      <c r="N6" s="74">
        <v>0</v>
      </c>
      <c r="O6" s="47">
        <v>182.72</v>
      </c>
      <c r="P6" s="47">
        <v>0</v>
      </c>
      <c r="Q6" s="47">
        <v>0</v>
      </c>
      <c r="R6" s="47">
        <v>0</v>
      </c>
      <c r="S6" s="75">
        <v>0</v>
      </c>
      <c r="W6">
        <v>0</v>
      </c>
      <c r="X6">
        <v>37.15</v>
      </c>
      <c r="Y6">
        <v>48.08</v>
      </c>
      <c r="Z6">
        <v>0</v>
      </c>
      <c r="AA6">
        <v>23.97</v>
      </c>
      <c r="AB6">
        <v>83.84</v>
      </c>
      <c r="AC6">
        <v>0.63</v>
      </c>
      <c r="AD6">
        <v>0</v>
      </c>
      <c r="AE6">
        <v>12.39</v>
      </c>
      <c r="AF6">
        <v>37.15</v>
      </c>
      <c r="AG6">
        <v>0</v>
      </c>
      <c r="AH6">
        <v>4.8099999999999996</v>
      </c>
      <c r="AI6">
        <v>67.319999999999993</v>
      </c>
      <c r="AJ6">
        <v>17.260000000000002</v>
      </c>
      <c r="AK6">
        <v>48.08</v>
      </c>
      <c r="AL6">
        <v>3.85</v>
      </c>
      <c r="AM6">
        <v>192.34</v>
      </c>
      <c r="AN6">
        <v>38.47</v>
      </c>
      <c r="AO6">
        <v>90.4</v>
      </c>
      <c r="AP6">
        <v>11.68</v>
      </c>
      <c r="AQ6">
        <v>48.08</v>
      </c>
      <c r="AR6">
        <v>27.89</v>
      </c>
      <c r="AS6">
        <v>0</v>
      </c>
      <c r="AT6">
        <v>240.42</v>
      </c>
      <c r="AU6">
        <v>37.15</v>
      </c>
      <c r="AV6">
        <v>8.66</v>
      </c>
      <c r="AW6">
        <v>1.92</v>
      </c>
      <c r="AX6">
        <v>32</v>
      </c>
      <c r="AY6">
        <v>182.72</v>
      </c>
      <c r="AZ6">
        <v>113.61</v>
      </c>
      <c r="BA6">
        <v>163.72999999999999</v>
      </c>
      <c r="BB6">
        <v>37.869999999999997</v>
      </c>
      <c r="BC6">
        <v>11.93</v>
      </c>
      <c r="BD6">
        <v>32</v>
      </c>
      <c r="BE6">
        <v>0</v>
      </c>
      <c r="BF6">
        <v>12.39</v>
      </c>
      <c r="BG6">
        <v>0</v>
      </c>
      <c r="BH6">
        <v>38.47</v>
      </c>
      <c r="BI6">
        <v>48.08</v>
      </c>
      <c r="BJ6">
        <v>0</v>
      </c>
      <c r="BK6">
        <v>0</v>
      </c>
      <c r="BL6">
        <v>0</v>
      </c>
      <c r="BM6">
        <v>0</v>
      </c>
    </row>
    <row r="7" spans="1:65">
      <c r="A7" t="s">
        <v>237</v>
      </c>
      <c r="B7" t="s">
        <v>280</v>
      </c>
      <c r="C7" t="s">
        <v>259</v>
      </c>
      <c r="G7" t="s">
        <v>49</v>
      </c>
      <c r="H7" s="74">
        <v>523.94000000000005</v>
      </c>
      <c r="I7" s="47">
        <v>279.43</v>
      </c>
      <c r="J7" s="47">
        <v>545.46</v>
      </c>
      <c r="K7" s="47">
        <v>148.16000000000003</v>
      </c>
      <c r="L7" s="47">
        <v>10.58</v>
      </c>
      <c r="M7" s="75">
        <v>0</v>
      </c>
      <c r="N7" s="74">
        <v>0</v>
      </c>
      <c r="O7" s="47">
        <v>100.98</v>
      </c>
      <c r="P7" s="47">
        <v>0</v>
      </c>
      <c r="Q7" s="47">
        <v>0</v>
      </c>
      <c r="R7" s="47">
        <v>0</v>
      </c>
      <c r="S7" s="75">
        <v>0</v>
      </c>
      <c r="W7">
        <v>0</v>
      </c>
      <c r="X7">
        <v>37.15</v>
      </c>
      <c r="Y7">
        <v>48.08</v>
      </c>
      <c r="Z7">
        <v>0</v>
      </c>
      <c r="AA7">
        <v>23.97</v>
      </c>
      <c r="AB7">
        <v>83.84</v>
      </c>
      <c r="AC7">
        <v>0.57999999999999996</v>
      </c>
      <c r="AD7">
        <v>0</v>
      </c>
      <c r="AE7">
        <v>12.39</v>
      </c>
      <c r="AF7">
        <v>37.15</v>
      </c>
      <c r="AG7">
        <v>0</v>
      </c>
      <c r="AH7">
        <v>4.8099999999999996</v>
      </c>
      <c r="AI7">
        <v>67.319999999999993</v>
      </c>
      <c r="AJ7">
        <v>17.260000000000002</v>
      </c>
      <c r="AK7">
        <v>48.08</v>
      </c>
      <c r="AL7">
        <v>3.85</v>
      </c>
      <c r="AM7">
        <v>192.34</v>
      </c>
      <c r="AN7">
        <v>38.47</v>
      </c>
      <c r="AO7">
        <v>90.4</v>
      </c>
      <c r="AP7">
        <v>11.68</v>
      </c>
      <c r="AQ7">
        <v>48.08</v>
      </c>
      <c r="AR7">
        <v>27.89</v>
      </c>
      <c r="AS7">
        <v>0</v>
      </c>
      <c r="AT7">
        <v>240.42</v>
      </c>
      <c r="AU7">
        <v>37.15</v>
      </c>
      <c r="AV7">
        <v>8.66</v>
      </c>
      <c r="AW7">
        <v>1.92</v>
      </c>
      <c r="AX7">
        <v>32</v>
      </c>
      <c r="AY7">
        <v>100.98</v>
      </c>
      <c r="AZ7">
        <v>113.61</v>
      </c>
      <c r="BA7">
        <v>163.72999999999999</v>
      </c>
      <c r="BB7">
        <v>37.869999999999997</v>
      </c>
      <c r="BC7">
        <v>11.93</v>
      </c>
      <c r="BD7">
        <v>32</v>
      </c>
      <c r="BE7">
        <v>0</v>
      </c>
      <c r="BF7">
        <v>12.39</v>
      </c>
      <c r="BG7">
        <v>0</v>
      </c>
      <c r="BH7">
        <v>38.47</v>
      </c>
      <c r="BI7">
        <v>48.08</v>
      </c>
      <c r="BJ7">
        <v>0</v>
      </c>
      <c r="BK7">
        <v>0</v>
      </c>
      <c r="BL7">
        <v>0</v>
      </c>
      <c r="BM7">
        <v>0</v>
      </c>
    </row>
    <row r="8" spans="1:65">
      <c r="A8" t="s">
        <v>238</v>
      </c>
      <c r="B8" t="s">
        <v>315</v>
      </c>
      <c r="C8" t="s">
        <v>231</v>
      </c>
      <c r="G8" t="s">
        <v>50</v>
      </c>
      <c r="H8" s="74">
        <v>523.94000000000005</v>
      </c>
      <c r="I8" s="47">
        <v>279.43</v>
      </c>
      <c r="J8" s="47">
        <v>545.46</v>
      </c>
      <c r="K8" s="47">
        <v>148.16000000000003</v>
      </c>
      <c r="L8" s="47">
        <v>10.58</v>
      </c>
      <c r="M8" s="75">
        <v>0</v>
      </c>
      <c r="N8" s="74">
        <v>0</v>
      </c>
      <c r="O8" s="47">
        <v>115.4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37.15</v>
      </c>
      <c r="Y8">
        <v>48.08</v>
      </c>
      <c r="Z8">
        <v>0</v>
      </c>
      <c r="AA8">
        <v>23.97</v>
      </c>
      <c r="AB8">
        <v>83.84</v>
      </c>
      <c r="AC8">
        <v>0.57999999999999996</v>
      </c>
      <c r="AD8">
        <v>0</v>
      </c>
      <c r="AE8">
        <v>12.39</v>
      </c>
      <c r="AF8">
        <v>37.15</v>
      </c>
      <c r="AG8">
        <v>0</v>
      </c>
      <c r="AH8">
        <v>4.8099999999999996</v>
      </c>
      <c r="AI8">
        <v>67.319999999999993</v>
      </c>
      <c r="AJ8">
        <v>17.260000000000002</v>
      </c>
      <c r="AK8">
        <v>48.08</v>
      </c>
      <c r="AL8">
        <v>3.85</v>
      </c>
      <c r="AM8">
        <v>192.34</v>
      </c>
      <c r="AN8">
        <v>38.47</v>
      </c>
      <c r="AO8">
        <v>90.4</v>
      </c>
      <c r="AP8">
        <v>11.68</v>
      </c>
      <c r="AQ8">
        <v>48.08</v>
      </c>
      <c r="AR8">
        <v>27.89</v>
      </c>
      <c r="AS8">
        <v>0</v>
      </c>
      <c r="AT8">
        <v>240.42</v>
      </c>
      <c r="AU8">
        <v>37.15</v>
      </c>
      <c r="AV8">
        <v>8.66</v>
      </c>
      <c r="AW8">
        <v>1.92</v>
      </c>
      <c r="AX8">
        <v>32</v>
      </c>
      <c r="AY8">
        <v>115.4</v>
      </c>
      <c r="AZ8">
        <v>113.61</v>
      </c>
      <c r="BA8">
        <v>163.72999999999999</v>
      </c>
      <c r="BB8">
        <v>37.869999999999997</v>
      </c>
      <c r="BC8">
        <v>11.93</v>
      </c>
      <c r="BD8">
        <v>32</v>
      </c>
      <c r="BE8">
        <v>0</v>
      </c>
      <c r="BF8">
        <v>12.39</v>
      </c>
      <c r="BG8">
        <v>0</v>
      </c>
      <c r="BH8">
        <v>38.47</v>
      </c>
      <c r="BI8">
        <v>48.08</v>
      </c>
      <c r="BJ8">
        <v>0</v>
      </c>
      <c r="BK8">
        <v>0</v>
      </c>
      <c r="BL8">
        <v>0</v>
      </c>
      <c r="BM8">
        <v>0</v>
      </c>
    </row>
    <row r="9" spans="1:65">
      <c r="A9" t="s">
        <v>239</v>
      </c>
      <c r="B9" t="s">
        <v>335</v>
      </c>
      <c r="C9" t="s">
        <v>232</v>
      </c>
      <c r="G9" t="s">
        <v>51</v>
      </c>
      <c r="H9" s="74">
        <v>523.94000000000005</v>
      </c>
      <c r="I9" s="47">
        <v>279.43</v>
      </c>
      <c r="J9" s="47">
        <v>545.46</v>
      </c>
      <c r="K9" s="47">
        <v>148.16000000000003</v>
      </c>
      <c r="L9" s="47">
        <v>10.58</v>
      </c>
      <c r="M9" s="75">
        <v>0</v>
      </c>
      <c r="N9" s="74">
        <v>0</v>
      </c>
      <c r="O9" s="47">
        <v>111.56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37.15</v>
      </c>
      <c r="Y9">
        <v>48.08</v>
      </c>
      <c r="Z9">
        <v>0</v>
      </c>
      <c r="AA9">
        <v>23.97</v>
      </c>
      <c r="AB9">
        <v>83.84</v>
      </c>
      <c r="AC9">
        <v>0.57999999999999996</v>
      </c>
      <c r="AD9">
        <v>0</v>
      </c>
      <c r="AE9">
        <v>12.39</v>
      </c>
      <c r="AF9">
        <v>37.15</v>
      </c>
      <c r="AG9">
        <v>0</v>
      </c>
      <c r="AH9">
        <v>4.8099999999999996</v>
      </c>
      <c r="AI9">
        <v>67.319999999999993</v>
      </c>
      <c r="AJ9">
        <v>17.260000000000002</v>
      </c>
      <c r="AK9">
        <v>48.08</v>
      </c>
      <c r="AL9">
        <v>3.85</v>
      </c>
      <c r="AM9">
        <v>192.34</v>
      </c>
      <c r="AN9">
        <v>38.47</v>
      </c>
      <c r="AO9">
        <v>90.4</v>
      </c>
      <c r="AP9">
        <v>11.68</v>
      </c>
      <c r="AQ9">
        <v>48.08</v>
      </c>
      <c r="AR9">
        <v>27.89</v>
      </c>
      <c r="AS9">
        <v>0</v>
      </c>
      <c r="AT9">
        <v>240.42</v>
      </c>
      <c r="AU9">
        <v>37.15</v>
      </c>
      <c r="AV9">
        <v>8.66</v>
      </c>
      <c r="AW9">
        <v>1.92</v>
      </c>
      <c r="AX9">
        <v>32</v>
      </c>
      <c r="AY9">
        <v>111.56</v>
      </c>
      <c r="AZ9">
        <v>113.61</v>
      </c>
      <c r="BA9">
        <v>163.72999999999999</v>
      </c>
      <c r="BB9">
        <v>37.869999999999997</v>
      </c>
      <c r="BC9">
        <v>11.93</v>
      </c>
      <c r="BD9">
        <v>32</v>
      </c>
      <c r="BE9">
        <v>0</v>
      </c>
      <c r="BF9">
        <v>12.39</v>
      </c>
      <c r="BG9">
        <v>0</v>
      </c>
      <c r="BH9">
        <v>38.47</v>
      </c>
      <c r="BI9">
        <v>48.08</v>
      </c>
      <c r="BJ9">
        <v>0</v>
      </c>
      <c r="BK9">
        <v>0</v>
      </c>
      <c r="BL9">
        <v>0</v>
      </c>
      <c r="BM9">
        <v>0</v>
      </c>
    </row>
    <row r="10" spans="1:65">
      <c r="A10" t="s">
        <v>260</v>
      </c>
      <c r="C10" t="s">
        <v>233</v>
      </c>
      <c r="G10" t="s">
        <v>52</v>
      </c>
      <c r="H10" s="74">
        <v>523.94000000000005</v>
      </c>
      <c r="I10" s="47">
        <v>279.43</v>
      </c>
      <c r="J10" s="47">
        <v>545.46</v>
      </c>
      <c r="K10" s="47">
        <v>148.16000000000003</v>
      </c>
      <c r="L10" s="47">
        <v>10.58</v>
      </c>
      <c r="M10" s="75">
        <v>0</v>
      </c>
      <c r="N10" s="74">
        <v>0</v>
      </c>
      <c r="O10" s="47">
        <v>111.56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37.15</v>
      </c>
      <c r="Y10">
        <v>48.08</v>
      </c>
      <c r="Z10">
        <v>0</v>
      </c>
      <c r="AA10">
        <v>23.97</v>
      </c>
      <c r="AB10">
        <v>83.84</v>
      </c>
      <c r="AC10">
        <v>0.57999999999999996</v>
      </c>
      <c r="AD10">
        <v>0</v>
      </c>
      <c r="AE10">
        <v>12.39</v>
      </c>
      <c r="AF10">
        <v>37.15</v>
      </c>
      <c r="AG10">
        <v>0</v>
      </c>
      <c r="AH10">
        <v>4.8099999999999996</v>
      </c>
      <c r="AI10">
        <v>67.319999999999993</v>
      </c>
      <c r="AJ10">
        <v>17.260000000000002</v>
      </c>
      <c r="AK10">
        <v>48.08</v>
      </c>
      <c r="AL10">
        <v>3.85</v>
      </c>
      <c r="AM10">
        <v>192.34</v>
      </c>
      <c r="AN10">
        <v>38.47</v>
      </c>
      <c r="AO10">
        <v>90.4</v>
      </c>
      <c r="AP10">
        <v>11.68</v>
      </c>
      <c r="AQ10">
        <v>48.08</v>
      </c>
      <c r="AR10">
        <v>27.89</v>
      </c>
      <c r="AS10">
        <v>0</v>
      </c>
      <c r="AT10">
        <v>240.42</v>
      </c>
      <c r="AU10">
        <v>37.15</v>
      </c>
      <c r="AV10">
        <v>8.66</v>
      </c>
      <c r="AW10">
        <v>1.92</v>
      </c>
      <c r="AX10">
        <v>32</v>
      </c>
      <c r="AY10">
        <v>111.56</v>
      </c>
      <c r="AZ10">
        <v>113.61</v>
      </c>
      <c r="BA10">
        <v>163.72999999999999</v>
      </c>
      <c r="BB10">
        <v>37.869999999999997</v>
      </c>
      <c r="BC10">
        <v>11.93</v>
      </c>
      <c r="BD10">
        <v>32</v>
      </c>
      <c r="BE10">
        <v>0</v>
      </c>
      <c r="BF10">
        <v>12.39</v>
      </c>
      <c r="BG10">
        <v>0</v>
      </c>
      <c r="BH10">
        <v>38.47</v>
      </c>
      <c r="BI10">
        <v>48.08</v>
      </c>
      <c r="BJ10">
        <v>0</v>
      </c>
      <c r="BK10">
        <v>0</v>
      </c>
      <c r="BL10">
        <v>0</v>
      </c>
      <c r="BM10">
        <v>0</v>
      </c>
    </row>
    <row r="11" spans="1:65">
      <c r="A11" t="s">
        <v>240</v>
      </c>
      <c r="C11" t="s">
        <v>316</v>
      </c>
      <c r="G11" t="s">
        <v>53</v>
      </c>
      <c r="H11" s="74">
        <v>523.94000000000005</v>
      </c>
      <c r="I11" s="47">
        <v>279.43</v>
      </c>
      <c r="J11" s="47">
        <v>545.17999999999995</v>
      </c>
      <c r="K11" s="47">
        <v>148.16000000000003</v>
      </c>
      <c r="L11" s="47">
        <v>10.58</v>
      </c>
      <c r="M11" s="75">
        <v>0</v>
      </c>
      <c r="N11" s="74">
        <v>0</v>
      </c>
      <c r="O11" s="47">
        <v>216.38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37.15</v>
      </c>
      <c r="Y11">
        <v>48.08</v>
      </c>
      <c r="Z11">
        <v>0</v>
      </c>
      <c r="AA11">
        <v>23.97</v>
      </c>
      <c r="AB11">
        <v>83.84</v>
      </c>
      <c r="AC11">
        <v>0.57999999999999996</v>
      </c>
      <c r="AD11">
        <v>0</v>
      </c>
      <c r="AE11">
        <v>12.39</v>
      </c>
      <c r="AF11">
        <v>37.15</v>
      </c>
      <c r="AG11">
        <v>0</v>
      </c>
      <c r="AH11">
        <v>4.8099999999999996</v>
      </c>
      <c r="AI11">
        <v>67.319999999999993</v>
      </c>
      <c r="AJ11">
        <v>16.98</v>
      </c>
      <c r="AK11">
        <v>48.08</v>
      </c>
      <c r="AL11">
        <v>3.85</v>
      </c>
      <c r="AM11">
        <v>192.34</v>
      </c>
      <c r="AN11">
        <v>38.47</v>
      </c>
      <c r="AO11">
        <v>90.4</v>
      </c>
      <c r="AP11">
        <v>11.68</v>
      </c>
      <c r="AQ11">
        <v>48.08</v>
      </c>
      <c r="AR11">
        <v>27.89</v>
      </c>
      <c r="AS11">
        <v>0</v>
      </c>
      <c r="AT11">
        <v>240.42</v>
      </c>
      <c r="AU11">
        <v>37.15</v>
      </c>
      <c r="AV11">
        <v>8.66</v>
      </c>
      <c r="AW11">
        <v>1.92</v>
      </c>
      <c r="AX11">
        <v>26.870799999999999</v>
      </c>
      <c r="AY11">
        <v>216.38</v>
      </c>
      <c r="AZ11">
        <v>113.61</v>
      </c>
      <c r="BA11">
        <v>163.72999999999999</v>
      </c>
      <c r="BB11">
        <v>37.869999999999997</v>
      </c>
      <c r="BC11">
        <v>11.93</v>
      </c>
      <c r="BD11">
        <v>26.870799999999999</v>
      </c>
      <c r="BE11">
        <v>0</v>
      </c>
      <c r="BF11">
        <v>12.39</v>
      </c>
      <c r="BG11">
        <v>0</v>
      </c>
      <c r="BH11">
        <v>38.47</v>
      </c>
      <c r="BI11">
        <v>48.08</v>
      </c>
      <c r="BJ11">
        <v>0</v>
      </c>
      <c r="BK11">
        <v>0</v>
      </c>
      <c r="BL11">
        <v>0</v>
      </c>
      <c r="BM11">
        <v>0</v>
      </c>
    </row>
    <row r="12" spans="1:65">
      <c r="A12" t="s">
        <v>241</v>
      </c>
      <c r="C12" t="s">
        <v>336</v>
      </c>
      <c r="G12" t="s">
        <v>54</v>
      </c>
      <c r="H12" s="74">
        <v>523.94000000000005</v>
      </c>
      <c r="I12" s="47">
        <v>279.43</v>
      </c>
      <c r="J12" s="47">
        <v>545.17999999999995</v>
      </c>
      <c r="K12" s="47">
        <v>148.16000000000003</v>
      </c>
      <c r="L12" s="47">
        <v>10.58</v>
      </c>
      <c r="M12" s="75">
        <v>0</v>
      </c>
      <c r="N12" s="74">
        <v>0</v>
      </c>
      <c r="O12" s="47">
        <v>230.81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37.15</v>
      </c>
      <c r="Y12">
        <v>48.08</v>
      </c>
      <c r="Z12">
        <v>0</v>
      </c>
      <c r="AA12">
        <v>23.97</v>
      </c>
      <c r="AB12">
        <v>83.84</v>
      </c>
      <c r="AC12">
        <v>0.57999999999999996</v>
      </c>
      <c r="AD12">
        <v>0</v>
      </c>
      <c r="AE12">
        <v>12.39</v>
      </c>
      <c r="AF12">
        <v>37.15</v>
      </c>
      <c r="AG12">
        <v>0</v>
      </c>
      <c r="AH12">
        <v>4.8099999999999996</v>
      </c>
      <c r="AI12">
        <v>67.319999999999993</v>
      </c>
      <c r="AJ12">
        <v>16.98</v>
      </c>
      <c r="AK12">
        <v>48.08</v>
      </c>
      <c r="AL12">
        <v>3.85</v>
      </c>
      <c r="AM12">
        <v>192.34</v>
      </c>
      <c r="AN12">
        <v>38.47</v>
      </c>
      <c r="AO12">
        <v>90.4</v>
      </c>
      <c r="AP12">
        <v>11.68</v>
      </c>
      <c r="AQ12">
        <v>48.08</v>
      </c>
      <c r="AR12">
        <v>27.89</v>
      </c>
      <c r="AS12">
        <v>0</v>
      </c>
      <c r="AT12">
        <v>240.42</v>
      </c>
      <c r="AU12">
        <v>37.15</v>
      </c>
      <c r="AV12">
        <v>8.66</v>
      </c>
      <c r="AW12">
        <v>1.92</v>
      </c>
      <c r="AX12">
        <v>26.870799999999999</v>
      </c>
      <c r="AY12">
        <v>230.81</v>
      </c>
      <c r="AZ12">
        <v>113.61</v>
      </c>
      <c r="BA12">
        <v>163.72999999999999</v>
      </c>
      <c r="BB12">
        <v>37.869999999999997</v>
      </c>
      <c r="BC12">
        <v>11.93</v>
      </c>
      <c r="BD12">
        <v>26.870799999999999</v>
      </c>
      <c r="BE12">
        <v>0</v>
      </c>
      <c r="BF12">
        <v>12.39</v>
      </c>
      <c r="BG12">
        <v>0</v>
      </c>
      <c r="BH12">
        <v>38.47</v>
      </c>
      <c r="BI12">
        <v>48.08</v>
      </c>
      <c r="BJ12">
        <v>0</v>
      </c>
      <c r="BK12">
        <v>0</v>
      </c>
      <c r="BL12">
        <v>0</v>
      </c>
      <c r="BM12">
        <v>0</v>
      </c>
    </row>
    <row r="13" spans="1:65">
      <c r="A13" t="s">
        <v>242</v>
      </c>
      <c r="G13" t="s">
        <v>55</v>
      </c>
      <c r="H13" s="74">
        <v>523.94000000000005</v>
      </c>
      <c r="I13" s="47">
        <v>279.43</v>
      </c>
      <c r="J13" s="47">
        <v>545.17999999999995</v>
      </c>
      <c r="K13" s="47">
        <v>148.16000000000003</v>
      </c>
      <c r="L13" s="47">
        <v>10.58</v>
      </c>
      <c r="M13" s="75">
        <v>0</v>
      </c>
      <c r="N13" s="74">
        <v>0</v>
      </c>
      <c r="O13" s="47">
        <v>231.77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37.15</v>
      </c>
      <c r="Y13">
        <v>48.08</v>
      </c>
      <c r="Z13">
        <v>0</v>
      </c>
      <c r="AA13">
        <v>23.97</v>
      </c>
      <c r="AB13">
        <v>83.84</v>
      </c>
      <c r="AC13">
        <v>0.57999999999999996</v>
      </c>
      <c r="AD13">
        <v>0</v>
      </c>
      <c r="AE13">
        <v>12.39</v>
      </c>
      <c r="AF13">
        <v>37.15</v>
      </c>
      <c r="AG13">
        <v>0</v>
      </c>
      <c r="AH13">
        <v>4.8099999999999996</v>
      </c>
      <c r="AI13">
        <v>67.319999999999993</v>
      </c>
      <c r="AJ13">
        <v>16.98</v>
      </c>
      <c r="AK13">
        <v>48.08</v>
      </c>
      <c r="AL13">
        <v>3.85</v>
      </c>
      <c r="AM13">
        <v>192.34</v>
      </c>
      <c r="AN13">
        <v>38.47</v>
      </c>
      <c r="AO13">
        <v>90.4</v>
      </c>
      <c r="AP13">
        <v>11.68</v>
      </c>
      <c r="AQ13">
        <v>48.08</v>
      </c>
      <c r="AR13">
        <v>27.89</v>
      </c>
      <c r="AS13">
        <v>0</v>
      </c>
      <c r="AT13">
        <v>240.42</v>
      </c>
      <c r="AU13">
        <v>37.15</v>
      </c>
      <c r="AV13">
        <v>8.66</v>
      </c>
      <c r="AW13">
        <v>1.92</v>
      </c>
      <c r="AX13">
        <v>26.870799999999999</v>
      </c>
      <c r="AY13">
        <v>231.77</v>
      </c>
      <c r="AZ13">
        <v>113.61</v>
      </c>
      <c r="BA13">
        <v>163.72999999999999</v>
      </c>
      <c r="BB13">
        <v>37.869999999999997</v>
      </c>
      <c r="BC13">
        <v>11.93</v>
      </c>
      <c r="BD13">
        <v>26.870799999999999</v>
      </c>
      <c r="BE13">
        <v>0</v>
      </c>
      <c r="BF13">
        <v>12.39</v>
      </c>
      <c r="BG13">
        <v>0</v>
      </c>
      <c r="BH13">
        <v>38.47</v>
      </c>
      <c r="BI13">
        <v>48.08</v>
      </c>
      <c r="BJ13">
        <v>0</v>
      </c>
      <c r="BK13">
        <v>0</v>
      </c>
      <c r="BL13">
        <v>0</v>
      </c>
      <c r="BM13">
        <v>0</v>
      </c>
    </row>
    <row r="14" spans="1:65">
      <c r="A14" t="s">
        <v>243</v>
      </c>
      <c r="G14" t="s">
        <v>56</v>
      </c>
      <c r="H14" s="74">
        <v>523.94000000000005</v>
      </c>
      <c r="I14" s="47">
        <v>279.43</v>
      </c>
      <c r="J14" s="47">
        <v>545.17999999999995</v>
      </c>
      <c r="K14" s="47">
        <v>148.16000000000003</v>
      </c>
      <c r="L14" s="47">
        <v>10.58</v>
      </c>
      <c r="M14" s="75">
        <v>0</v>
      </c>
      <c r="N14" s="74">
        <v>0</v>
      </c>
      <c r="O14" s="47">
        <v>231.77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37.15</v>
      </c>
      <c r="Y14">
        <v>48.08</v>
      </c>
      <c r="Z14">
        <v>0</v>
      </c>
      <c r="AA14">
        <v>23.97</v>
      </c>
      <c r="AB14">
        <v>83.84</v>
      </c>
      <c r="AC14">
        <v>0.57999999999999996</v>
      </c>
      <c r="AD14">
        <v>0</v>
      </c>
      <c r="AE14">
        <v>12.39</v>
      </c>
      <c r="AF14">
        <v>37.15</v>
      </c>
      <c r="AG14">
        <v>0</v>
      </c>
      <c r="AH14">
        <v>4.8099999999999996</v>
      </c>
      <c r="AI14">
        <v>67.319999999999993</v>
      </c>
      <c r="AJ14">
        <v>16.98</v>
      </c>
      <c r="AK14">
        <v>48.08</v>
      </c>
      <c r="AL14">
        <v>3.85</v>
      </c>
      <c r="AM14">
        <v>192.34</v>
      </c>
      <c r="AN14">
        <v>38.47</v>
      </c>
      <c r="AO14">
        <v>90.4</v>
      </c>
      <c r="AP14">
        <v>11.68</v>
      </c>
      <c r="AQ14">
        <v>48.08</v>
      </c>
      <c r="AR14">
        <v>27.89</v>
      </c>
      <c r="AS14">
        <v>0</v>
      </c>
      <c r="AT14">
        <v>240.42</v>
      </c>
      <c r="AU14">
        <v>37.15</v>
      </c>
      <c r="AV14">
        <v>8.66</v>
      </c>
      <c r="AW14">
        <v>1.92</v>
      </c>
      <c r="AX14">
        <v>26.870799999999999</v>
      </c>
      <c r="AY14">
        <v>231.77</v>
      </c>
      <c r="AZ14">
        <v>113.61</v>
      </c>
      <c r="BA14">
        <v>163.72999999999999</v>
      </c>
      <c r="BB14">
        <v>37.869999999999997</v>
      </c>
      <c r="BC14">
        <v>11.93</v>
      </c>
      <c r="BD14">
        <v>26.870799999999999</v>
      </c>
      <c r="BE14">
        <v>0</v>
      </c>
      <c r="BF14">
        <v>12.39</v>
      </c>
      <c r="BG14">
        <v>0</v>
      </c>
      <c r="BH14">
        <v>38.47</v>
      </c>
      <c r="BI14">
        <v>48.08</v>
      </c>
      <c r="BJ14">
        <v>0</v>
      </c>
      <c r="BK14">
        <v>0</v>
      </c>
      <c r="BL14">
        <v>0</v>
      </c>
      <c r="BM14">
        <v>0</v>
      </c>
    </row>
    <row r="15" spans="1:65">
      <c r="A15" t="s">
        <v>244</v>
      </c>
      <c r="G15" t="s">
        <v>57</v>
      </c>
      <c r="H15" s="74">
        <v>485.46999999999997</v>
      </c>
      <c r="I15" s="47">
        <v>279.43</v>
      </c>
      <c r="J15" s="47">
        <v>545.17999999999995</v>
      </c>
      <c r="K15" s="47">
        <v>148.16000000000003</v>
      </c>
      <c r="L15" s="47">
        <v>10.58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37.15</v>
      </c>
      <c r="Y15">
        <v>48.08</v>
      </c>
      <c r="Z15">
        <v>0</v>
      </c>
      <c r="AA15">
        <v>23.97</v>
      </c>
      <c r="AB15">
        <v>83.84</v>
      </c>
      <c r="AC15">
        <v>0.57999999999999996</v>
      </c>
      <c r="AD15">
        <v>0</v>
      </c>
      <c r="AE15">
        <v>12.39</v>
      </c>
      <c r="AF15">
        <v>37.15</v>
      </c>
      <c r="AG15">
        <v>0</v>
      </c>
      <c r="AH15">
        <v>4.8099999999999996</v>
      </c>
      <c r="AI15">
        <v>67.319999999999993</v>
      </c>
      <c r="AJ15">
        <v>16.98</v>
      </c>
      <c r="AK15">
        <v>48.08</v>
      </c>
      <c r="AL15">
        <v>3.85</v>
      </c>
      <c r="AM15">
        <v>192.34</v>
      </c>
      <c r="AN15">
        <v>38.47</v>
      </c>
      <c r="AO15">
        <v>90.4</v>
      </c>
      <c r="AP15">
        <v>11.68</v>
      </c>
      <c r="AQ15">
        <v>48.08</v>
      </c>
      <c r="AR15">
        <v>27.89</v>
      </c>
      <c r="AS15">
        <v>0</v>
      </c>
      <c r="AT15">
        <v>240.42</v>
      </c>
      <c r="AU15">
        <v>37.15</v>
      </c>
      <c r="AV15">
        <v>8.66</v>
      </c>
      <c r="AW15">
        <v>1.92</v>
      </c>
      <c r="AX15">
        <v>26.870799999999999</v>
      </c>
      <c r="AY15">
        <v>0</v>
      </c>
      <c r="AZ15">
        <v>113.61</v>
      </c>
      <c r="BA15">
        <v>163.72999999999999</v>
      </c>
      <c r="BB15">
        <v>37.869999999999997</v>
      </c>
      <c r="BC15">
        <v>11.93</v>
      </c>
      <c r="BD15">
        <v>26.870799999999999</v>
      </c>
      <c r="BE15">
        <v>0</v>
      </c>
      <c r="BF15">
        <v>12.39</v>
      </c>
      <c r="BG15">
        <v>0</v>
      </c>
      <c r="BH15">
        <v>0</v>
      </c>
      <c r="BI15">
        <v>48.08</v>
      </c>
      <c r="BJ15">
        <v>0</v>
      </c>
      <c r="BK15">
        <v>0</v>
      </c>
      <c r="BL15">
        <v>0</v>
      </c>
      <c r="BM15">
        <v>0</v>
      </c>
    </row>
    <row r="16" spans="1:65">
      <c r="A16" t="s">
        <v>245</v>
      </c>
      <c r="G16" t="s">
        <v>58</v>
      </c>
      <c r="H16" s="74">
        <v>485.46999999999997</v>
      </c>
      <c r="I16" s="47">
        <v>279.43</v>
      </c>
      <c r="J16" s="47">
        <v>545.17999999999995</v>
      </c>
      <c r="K16" s="47">
        <v>148.16000000000003</v>
      </c>
      <c r="L16" s="47">
        <v>10.58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37.15</v>
      </c>
      <c r="Y16">
        <v>48.08</v>
      </c>
      <c r="Z16">
        <v>0</v>
      </c>
      <c r="AA16">
        <v>23.97</v>
      </c>
      <c r="AB16">
        <v>83.84</v>
      </c>
      <c r="AC16">
        <v>0.57999999999999996</v>
      </c>
      <c r="AD16">
        <v>0</v>
      </c>
      <c r="AE16">
        <v>12.39</v>
      </c>
      <c r="AF16">
        <v>37.15</v>
      </c>
      <c r="AG16">
        <v>0</v>
      </c>
      <c r="AH16">
        <v>4.8099999999999996</v>
      </c>
      <c r="AI16">
        <v>67.319999999999993</v>
      </c>
      <c r="AJ16">
        <v>16.98</v>
      </c>
      <c r="AK16">
        <v>48.08</v>
      </c>
      <c r="AL16">
        <v>3.85</v>
      </c>
      <c r="AM16">
        <v>192.34</v>
      </c>
      <c r="AN16">
        <v>38.47</v>
      </c>
      <c r="AO16">
        <v>90.4</v>
      </c>
      <c r="AP16">
        <v>11.68</v>
      </c>
      <c r="AQ16">
        <v>48.08</v>
      </c>
      <c r="AR16">
        <v>27.89</v>
      </c>
      <c r="AS16">
        <v>0</v>
      </c>
      <c r="AT16">
        <v>240.42</v>
      </c>
      <c r="AU16">
        <v>37.15</v>
      </c>
      <c r="AV16">
        <v>8.66</v>
      </c>
      <c r="AW16">
        <v>1.92</v>
      </c>
      <c r="AX16">
        <v>26.870799999999999</v>
      </c>
      <c r="AY16">
        <v>0</v>
      </c>
      <c r="AZ16">
        <v>113.61</v>
      </c>
      <c r="BA16">
        <v>163.72999999999999</v>
      </c>
      <c r="BB16">
        <v>37.869999999999997</v>
      </c>
      <c r="BC16">
        <v>11.93</v>
      </c>
      <c r="BD16">
        <v>26.870799999999999</v>
      </c>
      <c r="BE16">
        <v>0</v>
      </c>
      <c r="BF16">
        <v>12.39</v>
      </c>
      <c r="BG16">
        <v>0</v>
      </c>
      <c r="BH16">
        <v>0</v>
      </c>
      <c r="BI16">
        <v>48.08</v>
      </c>
      <c r="BJ16">
        <v>0</v>
      </c>
      <c r="BK16">
        <v>0</v>
      </c>
      <c r="BL16">
        <v>0</v>
      </c>
      <c r="BM16">
        <v>0</v>
      </c>
    </row>
    <row r="17" spans="1:65">
      <c r="A17" t="s">
        <v>246</v>
      </c>
      <c r="G17" t="s">
        <v>59</v>
      </c>
      <c r="H17" s="74">
        <v>485.46999999999997</v>
      </c>
      <c r="I17" s="47">
        <v>279.43</v>
      </c>
      <c r="J17" s="47">
        <v>545.17999999999995</v>
      </c>
      <c r="K17" s="47">
        <v>148.16000000000003</v>
      </c>
      <c r="L17" s="47">
        <v>10.58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T17" t="s">
        <v>613</v>
      </c>
      <c r="W17">
        <v>0</v>
      </c>
      <c r="X17">
        <v>37.15</v>
      </c>
      <c r="Y17">
        <v>48.08</v>
      </c>
      <c r="Z17">
        <v>0</v>
      </c>
      <c r="AA17">
        <v>23.97</v>
      </c>
      <c r="AB17">
        <v>83.84</v>
      </c>
      <c r="AC17">
        <v>0.57999999999999996</v>
      </c>
      <c r="AD17">
        <v>0</v>
      </c>
      <c r="AE17">
        <v>12.39</v>
      </c>
      <c r="AF17">
        <v>37.15</v>
      </c>
      <c r="AG17">
        <v>0</v>
      </c>
      <c r="AH17">
        <v>4.8099999999999996</v>
      </c>
      <c r="AI17">
        <v>67.319999999999993</v>
      </c>
      <c r="AJ17">
        <v>16.98</v>
      </c>
      <c r="AK17">
        <v>48.08</v>
      </c>
      <c r="AL17">
        <v>3.85</v>
      </c>
      <c r="AM17">
        <v>192.34</v>
      </c>
      <c r="AN17">
        <v>38.47</v>
      </c>
      <c r="AO17">
        <v>90.4</v>
      </c>
      <c r="AP17">
        <v>11.68</v>
      </c>
      <c r="AQ17">
        <v>48.08</v>
      </c>
      <c r="AR17">
        <v>27.89</v>
      </c>
      <c r="AS17">
        <v>0</v>
      </c>
      <c r="AT17">
        <v>240.42</v>
      </c>
      <c r="AU17">
        <v>37.15</v>
      </c>
      <c r="AV17">
        <v>8.66</v>
      </c>
      <c r="AW17">
        <v>1.92</v>
      </c>
      <c r="AX17">
        <v>26.870799999999999</v>
      </c>
      <c r="AY17">
        <v>0</v>
      </c>
      <c r="AZ17">
        <v>113.61</v>
      </c>
      <c r="BA17">
        <v>163.72999999999999</v>
      </c>
      <c r="BB17">
        <v>37.869999999999997</v>
      </c>
      <c r="BC17">
        <v>11.93</v>
      </c>
      <c r="BD17">
        <v>26.870799999999999</v>
      </c>
      <c r="BE17">
        <v>0</v>
      </c>
      <c r="BF17">
        <v>12.39</v>
      </c>
      <c r="BG17">
        <v>0</v>
      </c>
      <c r="BH17">
        <v>0</v>
      </c>
      <c r="BI17">
        <v>48.08</v>
      </c>
      <c r="BJ17">
        <v>0</v>
      </c>
      <c r="BK17">
        <v>0</v>
      </c>
      <c r="BL17">
        <v>0</v>
      </c>
      <c r="BM17">
        <v>0</v>
      </c>
    </row>
    <row r="18" spans="1:65">
      <c r="A18" t="s">
        <v>247</v>
      </c>
      <c r="G18" t="s">
        <v>60</v>
      </c>
      <c r="H18" s="74">
        <v>485.46999999999997</v>
      </c>
      <c r="I18" s="47">
        <v>279.43</v>
      </c>
      <c r="J18" s="47">
        <v>545.17999999999995</v>
      </c>
      <c r="K18" s="47">
        <v>148.16000000000003</v>
      </c>
      <c r="L18" s="47">
        <v>10.58</v>
      </c>
      <c r="M18" s="75">
        <v>0</v>
      </c>
      <c r="N18" s="74">
        <v>0</v>
      </c>
      <c r="O18" s="47">
        <v>183.68</v>
      </c>
      <c r="P18" s="47">
        <v>0</v>
      </c>
      <c r="Q18" s="47">
        <v>0</v>
      </c>
      <c r="R18" s="47">
        <v>0</v>
      </c>
      <c r="S18" s="75">
        <v>0</v>
      </c>
      <c r="T18" t="s">
        <v>614</v>
      </c>
      <c r="W18">
        <v>0</v>
      </c>
      <c r="X18">
        <v>37.15</v>
      </c>
      <c r="Y18">
        <v>48.08</v>
      </c>
      <c r="Z18">
        <v>0</v>
      </c>
      <c r="AA18">
        <v>23.97</v>
      </c>
      <c r="AB18">
        <v>83.84</v>
      </c>
      <c r="AC18">
        <v>0.57999999999999996</v>
      </c>
      <c r="AD18">
        <v>0</v>
      </c>
      <c r="AE18">
        <v>12.39</v>
      </c>
      <c r="AF18">
        <v>37.15</v>
      </c>
      <c r="AG18">
        <v>0</v>
      </c>
      <c r="AH18">
        <v>4.8099999999999996</v>
      </c>
      <c r="AI18">
        <v>67.319999999999993</v>
      </c>
      <c r="AJ18">
        <v>16.98</v>
      </c>
      <c r="AK18">
        <v>48.08</v>
      </c>
      <c r="AL18">
        <v>3.85</v>
      </c>
      <c r="AM18">
        <v>192.34</v>
      </c>
      <c r="AN18">
        <v>38.47</v>
      </c>
      <c r="AO18">
        <v>90.4</v>
      </c>
      <c r="AP18">
        <v>11.68</v>
      </c>
      <c r="AQ18">
        <v>48.08</v>
      </c>
      <c r="AR18">
        <v>27.89</v>
      </c>
      <c r="AS18">
        <v>0</v>
      </c>
      <c r="AT18">
        <v>240.42</v>
      </c>
      <c r="AU18">
        <v>37.15</v>
      </c>
      <c r="AV18">
        <v>8.66</v>
      </c>
      <c r="AW18">
        <v>1.92</v>
      </c>
      <c r="AX18">
        <v>26.870799999999999</v>
      </c>
      <c r="AY18">
        <v>183.68</v>
      </c>
      <c r="AZ18">
        <v>113.61</v>
      </c>
      <c r="BA18">
        <v>163.72999999999999</v>
      </c>
      <c r="BB18">
        <v>37.869999999999997</v>
      </c>
      <c r="BC18">
        <v>11.93</v>
      </c>
      <c r="BD18">
        <v>26.870799999999999</v>
      </c>
      <c r="BE18">
        <v>0</v>
      </c>
      <c r="BF18">
        <v>12.39</v>
      </c>
      <c r="BG18">
        <v>0</v>
      </c>
      <c r="BH18">
        <v>0</v>
      </c>
      <c r="BI18">
        <v>48.08</v>
      </c>
      <c r="BJ18">
        <v>0</v>
      </c>
      <c r="BK18">
        <v>0</v>
      </c>
      <c r="BL18">
        <v>0</v>
      </c>
      <c r="BM18">
        <v>0</v>
      </c>
    </row>
    <row r="19" spans="1:65">
      <c r="A19" t="s">
        <v>261</v>
      </c>
      <c r="G19" t="s">
        <v>61</v>
      </c>
      <c r="H19" s="74">
        <v>485.42</v>
      </c>
      <c r="I19" s="47">
        <v>279.43</v>
      </c>
      <c r="J19" s="47">
        <v>545</v>
      </c>
      <c r="K19" s="47">
        <v>148.16000000000003</v>
      </c>
      <c r="L19" s="47">
        <v>10.58</v>
      </c>
      <c r="M19" s="75">
        <v>0</v>
      </c>
      <c r="N19" s="74">
        <v>0</v>
      </c>
      <c r="O19" s="47">
        <v>87.51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37.15</v>
      </c>
      <c r="Y19">
        <v>48.08</v>
      </c>
      <c r="Z19">
        <v>0</v>
      </c>
      <c r="AA19">
        <v>23.97</v>
      </c>
      <c r="AB19">
        <v>83.84</v>
      </c>
      <c r="AC19">
        <v>0.53</v>
      </c>
      <c r="AD19">
        <v>0</v>
      </c>
      <c r="AE19">
        <v>12.39</v>
      </c>
      <c r="AF19">
        <v>37.15</v>
      </c>
      <c r="AG19">
        <v>0</v>
      </c>
      <c r="AH19">
        <v>4.8099999999999996</v>
      </c>
      <c r="AI19">
        <v>67.319999999999993</v>
      </c>
      <c r="AJ19">
        <v>16.8</v>
      </c>
      <c r="AK19">
        <v>48.08</v>
      </c>
      <c r="AL19">
        <v>3.85</v>
      </c>
      <c r="AM19">
        <v>192.34</v>
      </c>
      <c r="AN19">
        <v>38.47</v>
      </c>
      <c r="AO19">
        <v>90.4</v>
      </c>
      <c r="AP19">
        <v>11.68</v>
      </c>
      <c r="AQ19">
        <v>48.08</v>
      </c>
      <c r="AR19">
        <v>27.89</v>
      </c>
      <c r="AS19">
        <v>0</v>
      </c>
      <c r="AT19">
        <v>240.42</v>
      </c>
      <c r="AU19">
        <v>37.15</v>
      </c>
      <c r="AV19">
        <v>8.66</v>
      </c>
      <c r="AW19">
        <v>1.92</v>
      </c>
      <c r="AX19">
        <v>26.870799999999999</v>
      </c>
      <c r="AY19">
        <v>87.51</v>
      </c>
      <c r="AZ19">
        <v>113.61</v>
      </c>
      <c r="BA19">
        <v>163.72999999999999</v>
      </c>
      <c r="BB19">
        <v>37.869999999999997</v>
      </c>
      <c r="BC19">
        <v>11.93</v>
      </c>
      <c r="BD19">
        <v>26.870799999999999</v>
      </c>
      <c r="BE19">
        <v>0</v>
      </c>
      <c r="BF19">
        <v>12.39</v>
      </c>
      <c r="BG19">
        <v>0</v>
      </c>
      <c r="BH19">
        <v>0</v>
      </c>
      <c r="BI19">
        <v>48.08</v>
      </c>
      <c r="BJ19">
        <v>0</v>
      </c>
      <c r="BK19">
        <v>0</v>
      </c>
      <c r="BL19">
        <v>0</v>
      </c>
      <c r="BM19">
        <v>0</v>
      </c>
    </row>
    <row r="20" spans="1:65">
      <c r="A20" t="s">
        <v>262</v>
      </c>
      <c r="G20" t="s">
        <v>62</v>
      </c>
      <c r="H20" s="74">
        <v>485.42</v>
      </c>
      <c r="I20" s="47">
        <v>279.43</v>
      </c>
      <c r="J20" s="47">
        <v>545</v>
      </c>
      <c r="K20" s="47">
        <v>148.16000000000003</v>
      </c>
      <c r="L20" s="47">
        <v>10.58</v>
      </c>
      <c r="M20" s="75">
        <v>0</v>
      </c>
      <c r="N20" s="74">
        <v>0</v>
      </c>
      <c r="O20" s="47">
        <v>87.51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37.15</v>
      </c>
      <c r="Y20">
        <v>48.08</v>
      </c>
      <c r="Z20">
        <v>0</v>
      </c>
      <c r="AA20">
        <v>23.97</v>
      </c>
      <c r="AB20">
        <v>83.84</v>
      </c>
      <c r="AC20">
        <v>0.53</v>
      </c>
      <c r="AD20">
        <v>0</v>
      </c>
      <c r="AE20">
        <v>12.39</v>
      </c>
      <c r="AF20">
        <v>37.15</v>
      </c>
      <c r="AG20">
        <v>0</v>
      </c>
      <c r="AH20">
        <v>4.8099999999999996</v>
      </c>
      <c r="AI20">
        <v>67.319999999999993</v>
      </c>
      <c r="AJ20">
        <v>16.8</v>
      </c>
      <c r="AK20">
        <v>48.08</v>
      </c>
      <c r="AL20">
        <v>3.85</v>
      </c>
      <c r="AM20">
        <v>192.34</v>
      </c>
      <c r="AN20">
        <v>38.47</v>
      </c>
      <c r="AO20">
        <v>90.4</v>
      </c>
      <c r="AP20">
        <v>11.68</v>
      </c>
      <c r="AQ20">
        <v>48.08</v>
      </c>
      <c r="AR20">
        <v>27.89</v>
      </c>
      <c r="AS20">
        <v>0</v>
      </c>
      <c r="AT20">
        <v>240.42</v>
      </c>
      <c r="AU20">
        <v>37.15</v>
      </c>
      <c r="AV20">
        <v>8.66</v>
      </c>
      <c r="AW20">
        <v>1.92</v>
      </c>
      <c r="AX20">
        <v>26.870799999999999</v>
      </c>
      <c r="AY20">
        <v>87.51</v>
      </c>
      <c r="AZ20">
        <v>113.61</v>
      </c>
      <c r="BA20">
        <v>163.72999999999999</v>
      </c>
      <c r="BB20">
        <v>37.869999999999997</v>
      </c>
      <c r="BC20">
        <v>11.93</v>
      </c>
      <c r="BD20">
        <v>26.870799999999999</v>
      </c>
      <c r="BE20">
        <v>0</v>
      </c>
      <c r="BF20">
        <v>12.39</v>
      </c>
      <c r="BG20">
        <v>0</v>
      </c>
      <c r="BH20">
        <v>0</v>
      </c>
      <c r="BI20">
        <v>48.08</v>
      </c>
      <c r="BJ20">
        <v>0</v>
      </c>
      <c r="BK20">
        <v>0</v>
      </c>
      <c r="BL20">
        <v>0</v>
      </c>
      <c r="BM20">
        <v>0</v>
      </c>
    </row>
    <row r="21" spans="1:65">
      <c r="A21" t="s">
        <v>248</v>
      </c>
      <c r="G21" t="s">
        <v>63</v>
      </c>
      <c r="H21" s="74">
        <v>485.42</v>
      </c>
      <c r="I21" s="47">
        <v>279.43</v>
      </c>
      <c r="J21" s="47">
        <v>545</v>
      </c>
      <c r="K21" s="47">
        <v>148.16000000000003</v>
      </c>
      <c r="L21" s="47">
        <v>10.58</v>
      </c>
      <c r="M21" s="75">
        <v>0</v>
      </c>
      <c r="N21" s="74">
        <v>0</v>
      </c>
      <c r="O21" s="47">
        <v>87.51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37.15</v>
      </c>
      <c r="Y21">
        <v>48.08</v>
      </c>
      <c r="Z21">
        <v>0</v>
      </c>
      <c r="AA21">
        <v>23.97</v>
      </c>
      <c r="AB21">
        <v>83.84</v>
      </c>
      <c r="AC21">
        <v>0.53</v>
      </c>
      <c r="AD21">
        <v>0</v>
      </c>
      <c r="AE21">
        <v>12.39</v>
      </c>
      <c r="AF21">
        <v>37.15</v>
      </c>
      <c r="AG21">
        <v>0</v>
      </c>
      <c r="AH21">
        <v>4.8099999999999996</v>
      </c>
      <c r="AI21">
        <v>67.319999999999993</v>
      </c>
      <c r="AJ21">
        <v>16.8</v>
      </c>
      <c r="AK21">
        <v>48.08</v>
      </c>
      <c r="AL21">
        <v>3.85</v>
      </c>
      <c r="AM21">
        <v>192.34</v>
      </c>
      <c r="AN21">
        <v>38.47</v>
      </c>
      <c r="AO21">
        <v>90.4</v>
      </c>
      <c r="AP21">
        <v>11.68</v>
      </c>
      <c r="AQ21">
        <v>48.08</v>
      </c>
      <c r="AR21">
        <v>27.89</v>
      </c>
      <c r="AS21">
        <v>0</v>
      </c>
      <c r="AT21">
        <v>240.42</v>
      </c>
      <c r="AU21">
        <v>37.15</v>
      </c>
      <c r="AV21">
        <v>8.66</v>
      </c>
      <c r="AW21">
        <v>1.92</v>
      </c>
      <c r="AX21">
        <v>26.870799999999999</v>
      </c>
      <c r="AY21">
        <v>87.51</v>
      </c>
      <c r="AZ21">
        <v>113.61</v>
      </c>
      <c r="BA21">
        <v>163.72999999999999</v>
      </c>
      <c r="BB21">
        <v>37.869999999999997</v>
      </c>
      <c r="BC21">
        <v>11.93</v>
      </c>
      <c r="BD21">
        <v>26.870799999999999</v>
      </c>
      <c r="BE21">
        <v>0</v>
      </c>
      <c r="BF21">
        <v>12.39</v>
      </c>
      <c r="BG21">
        <v>0</v>
      </c>
      <c r="BH21">
        <v>0</v>
      </c>
      <c r="BI21">
        <v>48.08</v>
      </c>
      <c r="BJ21">
        <v>0</v>
      </c>
      <c r="BK21">
        <v>0</v>
      </c>
      <c r="BL21">
        <v>0</v>
      </c>
      <c r="BM21">
        <v>0</v>
      </c>
    </row>
    <row r="22" spans="1:65">
      <c r="A22" t="s">
        <v>249</v>
      </c>
      <c r="G22" t="s">
        <v>64</v>
      </c>
      <c r="H22" s="74">
        <v>485.42</v>
      </c>
      <c r="I22" s="47">
        <v>279.43</v>
      </c>
      <c r="J22" s="47">
        <v>545</v>
      </c>
      <c r="K22" s="47">
        <v>148.16000000000003</v>
      </c>
      <c r="L22" s="47">
        <v>10.58</v>
      </c>
      <c r="M22" s="75">
        <v>0</v>
      </c>
      <c r="N22" s="74">
        <v>0</v>
      </c>
      <c r="O22" s="47">
        <v>341.4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37.15</v>
      </c>
      <c r="Y22">
        <v>48.08</v>
      </c>
      <c r="Z22">
        <v>0</v>
      </c>
      <c r="AA22">
        <v>23.97</v>
      </c>
      <c r="AB22">
        <v>83.84</v>
      </c>
      <c r="AC22">
        <v>0.53</v>
      </c>
      <c r="AD22">
        <v>0</v>
      </c>
      <c r="AE22">
        <v>12.39</v>
      </c>
      <c r="AF22">
        <v>37.15</v>
      </c>
      <c r="AG22">
        <v>0</v>
      </c>
      <c r="AH22">
        <v>4.8099999999999996</v>
      </c>
      <c r="AI22">
        <v>67.319999999999993</v>
      </c>
      <c r="AJ22">
        <v>16.8</v>
      </c>
      <c r="AK22">
        <v>48.08</v>
      </c>
      <c r="AL22">
        <v>3.85</v>
      </c>
      <c r="AM22">
        <v>192.34</v>
      </c>
      <c r="AN22">
        <v>38.47</v>
      </c>
      <c r="AO22">
        <v>90.4</v>
      </c>
      <c r="AP22">
        <v>11.68</v>
      </c>
      <c r="AQ22">
        <v>48.08</v>
      </c>
      <c r="AR22">
        <v>27.89</v>
      </c>
      <c r="AS22">
        <v>0</v>
      </c>
      <c r="AT22">
        <v>240.42</v>
      </c>
      <c r="AU22">
        <v>37.15</v>
      </c>
      <c r="AV22">
        <v>8.66</v>
      </c>
      <c r="AW22">
        <v>1.92</v>
      </c>
      <c r="AX22">
        <v>26.870799999999999</v>
      </c>
      <c r="AY22">
        <v>341.4</v>
      </c>
      <c r="AZ22">
        <v>113.61</v>
      </c>
      <c r="BA22">
        <v>163.72999999999999</v>
      </c>
      <c r="BB22">
        <v>37.869999999999997</v>
      </c>
      <c r="BC22">
        <v>11.93</v>
      </c>
      <c r="BD22">
        <v>26.870799999999999</v>
      </c>
      <c r="BE22">
        <v>0</v>
      </c>
      <c r="BF22">
        <v>12.39</v>
      </c>
      <c r="BG22">
        <v>0</v>
      </c>
      <c r="BH22">
        <v>0</v>
      </c>
      <c r="BI22">
        <v>48.08</v>
      </c>
      <c r="BJ22">
        <v>0</v>
      </c>
      <c r="BK22">
        <v>0</v>
      </c>
      <c r="BL22">
        <v>0</v>
      </c>
      <c r="BM22">
        <v>0</v>
      </c>
    </row>
    <row r="23" spans="1:65">
      <c r="A23" t="s">
        <v>250</v>
      </c>
      <c r="G23" t="s">
        <v>65</v>
      </c>
      <c r="H23" s="74">
        <v>485.42</v>
      </c>
      <c r="I23" s="47">
        <v>236.15</v>
      </c>
      <c r="J23" s="47">
        <v>545</v>
      </c>
      <c r="K23" s="47">
        <v>148.16000000000003</v>
      </c>
      <c r="L23" s="47">
        <v>10.58</v>
      </c>
      <c r="M23" s="75">
        <v>0</v>
      </c>
      <c r="N23" s="74">
        <v>0</v>
      </c>
      <c r="O23" s="47">
        <v>68.28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37.15</v>
      </c>
      <c r="Y23">
        <v>48.08</v>
      </c>
      <c r="Z23">
        <v>0</v>
      </c>
      <c r="AA23">
        <v>23.97</v>
      </c>
      <c r="AB23">
        <v>83.84</v>
      </c>
      <c r="AC23">
        <v>0.53</v>
      </c>
      <c r="AD23">
        <v>0</v>
      </c>
      <c r="AE23">
        <v>12.39</v>
      </c>
      <c r="AF23">
        <v>37.15</v>
      </c>
      <c r="AG23">
        <v>0</v>
      </c>
      <c r="AH23">
        <v>4.8099999999999996</v>
      </c>
      <c r="AI23">
        <v>24.04</v>
      </c>
      <c r="AJ23">
        <v>16.8</v>
      </c>
      <c r="AK23">
        <v>48.08</v>
      </c>
      <c r="AL23">
        <v>3.85</v>
      </c>
      <c r="AM23">
        <v>192.34</v>
      </c>
      <c r="AN23">
        <v>38.47</v>
      </c>
      <c r="AO23">
        <v>90.4</v>
      </c>
      <c r="AP23">
        <v>11.68</v>
      </c>
      <c r="AQ23">
        <v>48.08</v>
      </c>
      <c r="AR23">
        <v>27.89</v>
      </c>
      <c r="AS23">
        <v>0</v>
      </c>
      <c r="AT23">
        <v>240.42</v>
      </c>
      <c r="AU23">
        <v>37.15</v>
      </c>
      <c r="AV23">
        <v>8.66</v>
      </c>
      <c r="AW23">
        <v>1.92</v>
      </c>
      <c r="AX23">
        <v>26.870799999999999</v>
      </c>
      <c r="AY23">
        <v>68.28</v>
      </c>
      <c r="AZ23">
        <v>113.61</v>
      </c>
      <c r="BA23">
        <v>163.72999999999999</v>
      </c>
      <c r="BB23">
        <v>37.869999999999997</v>
      </c>
      <c r="BC23">
        <v>11.93</v>
      </c>
      <c r="BD23">
        <v>26.870799999999999</v>
      </c>
      <c r="BE23">
        <v>0</v>
      </c>
      <c r="BF23">
        <v>12.39</v>
      </c>
      <c r="BG23">
        <v>0</v>
      </c>
      <c r="BH23">
        <v>0</v>
      </c>
      <c r="BI23">
        <v>48.08</v>
      </c>
      <c r="BJ23">
        <v>0</v>
      </c>
      <c r="BK23">
        <v>0</v>
      </c>
      <c r="BL23">
        <v>0</v>
      </c>
      <c r="BM23">
        <v>0</v>
      </c>
    </row>
    <row r="24" spans="1:65">
      <c r="A24" t="s">
        <v>251</v>
      </c>
      <c r="G24" t="s">
        <v>66</v>
      </c>
      <c r="H24" s="74">
        <v>485.42</v>
      </c>
      <c r="I24" s="47">
        <v>236.15</v>
      </c>
      <c r="J24" s="47">
        <v>545</v>
      </c>
      <c r="K24" s="47">
        <v>148.16000000000003</v>
      </c>
      <c r="L24" s="47">
        <v>10.58</v>
      </c>
      <c r="M24" s="75">
        <v>0</v>
      </c>
      <c r="N24" s="74">
        <v>0</v>
      </c>
      <c r="O24" s="47">
        <v>307.74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37.15</v>
      </c>
      <c r="Y24">
        <v>48.08</v>
      </c>
      <c r="Z24">
        <v>0</v>
      </c>
      <c r="AA24">
        <v>23.97</v>
      </c>
      <c r="AB24">
        <v>83.84</v>
      </c>
      <c r="AC24">
        <v>0.53</v>
      </c>
      <c r="AD24">
        <v>0</v>
      </c>
      <c r="AE24">
        <v>12.39</v>
      </c>
      <c r="AF24">
        <v>37.15</v>
      </c>
      <c r="AG24">
        <v>0</v>
      </c>
      <c r="AH24">
        <v>4.8099999999999996</v>
      </c>
      <c r="AI24">
        <v>24.04</v>
      </c>
      <c r="AJ24">
        <v>16.8</v>
      </c>
      <c r="AK24">
        <v>48.08</v>
      </c>
      <c r="AL24">
        <v>3.85</v>
      </c>
      <c r="AM24">
        <v>192.34</v>
      </c>
      <c r="AN24">
        <v>38.47</v>
      </c>
      <c r="AO24">
        <v>90.4</v>
      </c>
      <c r="AP24">
        <v>11.68</v>
      </c>
      <c r="AQ24">
        <v>48.08</v>
      </c>
      <c r="AR24">
        <v>27.89</v>
      </c>
      <c r="AS24">
        <v>0</v>
      </c>
      <c r="AT24">
        <v>240.42</v>
      </c>
      <c r="AU24">
        <v>37.15</v>
      </c>
      <c r="AV24">
        <v>8.66</v>
      </c>
      <c r="AW24">
        <v>1.92</v>
      </c>
      <c r="AX24">
        <v>26.870799999999999</v>
      </c>
      <c r="AY24">
        <v>307.74</v>
      </c>
      <c r="AZ24">
        <v>113.61</v>
      </c>
      <c r="BA24">
        <v>163.72999999999999</v>
      </c>
      <c r="BB24">
        <v>37.869999999999997</v>
      </c>
      <c r="BC24">
        <v>11.93</v>
      </c>
      <c r="BD24">
        <v>26.870799999999999</v>
      </c>
      <c r="BE24">
        <v>0</v>
      </c>
      <c r="BF24">
        <v>12.39</v>
      </c>
      <c r="BG24">
        <v>0</v>
      </c>
      <c r="BH24">
        <v>0</v>
      </c>
      <c r="BI24">
        <v>48.08</v>
      </c>
      <c r="BJ24">
        <v>0</v>
      </c>
      <c r="BK24">
        <v>0</v>
      </c>
      <c r="BL24">
        <v>0</v>
      </c>
      <c r="BM24">
        <v>0</v>
      </c>
    </row>
    <row r="25" spans="1:65">
      <c r="A25" t="s">
        <v>252</v>
      </c>
      <c r="G25" t="s">
        <v>67</v>
      </c>
      <c r="H25" s="74">
        <v>485.42</v>
      </c>
      <c r="I25" s="47">
        <v>236.15</v>
      </c>
      <c r="J25" s="47">
        <v>545</v>
      </c>
      <c r="K25" s="47">
        <v>148.16000000000003</v>
      </c>
      <c r="L25" s="47">
        <v>10.58</v>
      </c>
      <c r="M25" s="75">
        <v>0</v>
      </c>
      <c r="N25" s="74">
        <v>0</v>
      </c>
      <c r="O25" s="47">
        <v>312.55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37.15</v>
      </c>
      <c r="Y25">
        <v>48.08</v>
      </c>
      <c r="Z25">
        <v>0</v>
      </c>
      <c r="AA25">
        <v>23.97</v>
      </c>
      <c r="AB25">
        <v>83.84</v>
      </c>
      <c r="AC25">
        <v>0.53</v>
      </c>
      <c r="AD25">
        <v>0</v>
      </c>
      <c r="AE25">
        <v>12.39</v>
      </c>
      <c r="AF25">
        <v>37.15</v>
      </c>
      <c r="AG25">
        <v>0</v>
      </c>
      <c r="AH25">
        <v>4.8099999999999996</v>
      </c>
      <c r="AI25">
        <v>24.04</v>
      </c>
      <c r="AJ25">
        <v>16.8</v>
      </c>
      <c r="AK25">
        <v>48.08</v>
      </c>
      <c r="AL25">
        <v>3.85</v>
      </c>
      <c r="AM25">
        <v>192.34</v>
      </c>
      <c r="AN25">
        <v>38.47</v>
      </c>
      <c r="AO25">
        <v>90.4</v>
      </c>
      <c r="AP25">
        <v>11.68</v>
      </c>
      <c r="AQ25">
        <v>48.08</v>
      </c>
      <c r="AR25">
        <v>27.89</v>
      </c>
      <c r="AS25">
        <v>0</v>
      </c>
      <c r="AT25">
        <v>240.42</v>
      </c>
      <c r="AU25">
        <v>37.15</v>
      </c>
      <c r="AV25">
        <v>8.66</v>
      </c>
      <c r="AW25">
        <v>1.92</v>
      </c>
      <c r="AX25">
        <v>26.870799999999999</v>
      </c>
      <c r="AY25">
        <v>312.55</v>
      </c>
      <c r="AZ25">
        <v>113.61</v>
      </c>
      <c r="BA25">
        <v>163.72999999999999</v>
      </c>
      <c r="BB25">
        <v>37.869999999999997</v>
      </c>
      <c r="BC25">
        <v>11.93</v>
      </c>
      <c r="BD25">
        <v>26.870799999999999</v>
      </c>
      <c r="BE25">
        <v>0</v>
      </c>
      <c r="BF25">
        <v>12.39</v>
      </c>
      <c r="BG25">
        <v>0</v>
      </c>
      <c r="BH25">
        <v>0</v>
      </c>
      <c r="BI25">
        <v>48.08</v>
      </c>
      <c r="BJ25">
        <v>0</v>
      </c>
      <c r="BK25">
        <v>0</v>
      </c>
      <c r="BL25">
        <v>0</v>
      </c>
      <c r="BM25">
        <v>0</v>
      </c>
    </row>
    <row r="26" spans="1:65">
      <c r="A26" t="s">
        <v>253</v>
      </c>
      <c r="G26" t="s">
        <v>68</v>
      </c>
      <c r="H26" s="74">
        <v>484.45</v>
      </c>
      <c r="I26" s="47">
        <v>236.15</v>
      </c>
      <c r="J26" s="47">
        <v>545</v>
      </c>
      <c r="K26" s="47">
        <v>148.16000000000003</v>
      </c>
      <c r="L26" s="47">
        <v>10.58</v>
      </c>
      <c r="M26" s="75">
        <v>0</v>
      </c>
      <c r="N26" s="74">
        <v>0</v>
      </c>
      <c r="O26" s="47">
        <v>312.55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37.15</v>
      </c>
      <c r="Y26">
        <v>48.08</v>
      </c>
      <c r="Z26">
        <v>0</v>
      </c>
      <c r="AA26">
        <v>23.97</v>
      </c>
      <c r="AB26">
        <v>83.84</v>
      </c>
      <c r="AC26">
        <v>0.53</v>
      </c>
      <c r="AD26">
        <v>0</v>
      </c>
      <c r="AE26">
        <v>12.39</v>
      </c>
      <c r="AF26">
        <v>37.15</v>
      </c>
      <c r="AG26">
        <v>0</v>
      </c>
      <c r="AH26">
        <v>4.8099999999999996</v>
      </c>
      <c r="AI26">
        <v>24.04</v>
      </c>
      <c r="AJ26">
        <v>16.8</v>
      </c>
      <c r="AK26">
        <v>48.08</v>
      </c>
      <c r="AL26">
        <v>3.85</v>
      </c>
      <c r="AM26">
        <v>192.34</v>
      </c>
      <c r="AN26">
        <v>38.47</v>
      </c>
      <c r="AO26">
        <v>90.4</v>
      </c>
      <c r="AP26">
        <v>11.68</v>
      </c>
      <c r="AQ26">
        <v>48.08</v>
      </c>
      <c r="AR26">
        <v>27.89</v>
      </c>
      <c r="AS26">
        <v>0</v>
      </c>
      <c r="AT26">
        <v>240.42</v>
      </c>
      <c r="AU26">
        <v>37.15</v>
      </c>
      <c r="AV26">
        <v>7.69</v>
      </c>
      <c r="AW26">
        <v>1.92</v>
      </c>
      <c r="AX26">
        <v>26.870799999999999</v>
      </c>
      <c r="AY26">
        <v>312.55</v>
      </c>
      <c r="AZ26">
        <v>113.61</v>
      </c>
      <c r="BA26">
        <v>163.72999999999999</v>
      </c>
      <c r="BB26">
        <v>37.869999999999997</v>
      </c>
      <c r="BC26">
        <v>11.93</v>
      </c>
      <c r="BD26">
        <v>26.870799999999999</v>
      </c>
      <c r="BE26">
        <v>0</v>
      </c>
      <c r="BF26">
        <v>12.39</v>
      </c>
      <c r="BG26">
        <v>0</v>
      </c>
      <c r="BH26">
        <v>0</v>
      </c>
      <c r="BI26">
        <v>48.08</v>
      </c>
      <c r="BJ26">
        <v>0</v>
      </c>
      <c r="BK26">
        <v>0</v>
      </c>
      <c r="BL26">
        <v>0</v>
      </c>
      <c r="BM26">
        <v>0</v>
      </c>
    </row>
    <row r="27" spans="1:65">
      <c r="A27" t="s">
        <v>254</v>
      </c>
      <c r="G27" t="s">
        <v>69</v>
      </c>
      <c r="H27" s="74">
        <v>370.93999999999994</v>
      </c>
      <c r="I27" s="47">
        <v>198.28</v>
      </c>
      <c r="J27" s="47">
        <v>545</v>
      </c>
      <c r="K27" s="47">
        <v>148.16000000000003</v>
      </c>
      <c r="L27" s="47">
        <v>10.58</v>
      </c>
      <c r="M27" s="75">
        <v>0</v>
      </c>
      <c r="N27" s="74">
        <v>0</v>
      </c>
      <c r="O27" s="47">
        <v>278.89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37.15</v>
      </c>
      <c r="Y27">
        <v>48.08</v>
      </c>
      <c r="Z27">
        <v>0</v>
      </c>
      <c r="AA27">
        <v>23.97</v>
      </c>
      <c r="AB27">
        <v>83.84</v>
      </c>
      <c r="AC27">
        <v>0.63</v>
      </c>
      <c r="AD27">
        <v>0</v>
      </c>
      <c r="AE27">
        <v>12.39</v>
      </c>
      <c r="AF27">
        <v>37.15</v>
      </c>
      <c r="AG27">
        <v>0</v>
      </c>
      <c r="AH27">
        <v>4.8099999999999996</v>
      </c>
      <c r="AI27">
        <v>24.04</v>
      </c>
      <c r="AJ27">
        <v>16.8</v>
      </c>
      <c r="AK27">
        <v>48.08</v>
      </c>
      <c r="AL27">
        <v>3.85</v>
      </c>
      <c r="AM27">
        <v>192.34</v>
      </c>
      <c r="AN27">
        <v>38.47</v>
      </c>
      <c r="AO27">
        <v>90.4</v>
      </c>
      <c r="AP27">
        <v>11.68</v>
      </c>
      <c r="AQ27">
        <v>48.08</v>
      </c>
      <c r="AR27">
        <v>27.89</v>
      </c>
      <c r="AS27">
        <v>0</v>
      </c>
      <c r="AT27">
        <v>240.42</v>
      </c>
      <c r="AU27">
        <v>37.15</v>
      </c>
      <c r="AV27">
        <v>7.69</v>
      </c>
      <c r="AW27">
        <v>1.92</v>
      </c>
      <c r="AX27">
        <v>26.870799999999999</v>
      </c>
      <c r="AY27">
        <v>278.89</v>
      </c>
      <c r="AZ27">
        <v>0</v>
      </c>
      <c r="BA27">
        <v>163.72999999999999</v>
      </c>
      <c r="BB27">
        <v>0</v>
      </c>
      <c r="BC27">
        <v>11.93</v>
      </c>
      <c r="BD27">
        <v>26.870799999999999</v>
      </c>
      <c r="BE27">
        <v>0</v>
      </c>
      <c r="BF27">
        <v>12.39</v>
      </c>
      <c r="BG27">
        <v>0</v>
      </c>
      <c r="BH27">
        <v>0</v>
      </c>
      <c r="BI27">
        <v>48.08</v>
      </c>
      <c r="BJ27">
        <v>0</v>
      </c>
      <c r="BK27">
        <v>0</v>
      </c>
      <c r="BL27">
        <v>0</v>
      </c>
      <c r="BM27">
        <v>0</v>
      </c>
    </row>
    <row r="28" spans="1:65">
      <c r="A28" t="s">
        <v>255</v>
      </c>
      <c r="G28" t="s">
        <v>70</v>
      </c>
      <c r="H28" s="74">
        <v>370.93999999999994</v>
      </c>
      <c r="I28" s="47">
        <v>198.28</v>
      </c>
      <c r="J28" s="47">
        <v>545</v>
      </c>
      <c r="K28" s="47">
        <v>148.16000000000003</v>
      </c>
      <c r="L28" s="47">
        <v>10.58</v>
      </c>
      <c r="M28" s="75">
        <v>0</v>
      </c>
      <c r="N28" s="74">
        <v>0</v>
      </c>
      <c r="O28" s="47">
        <v>235.62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37.15</v>
      </c>
      <c r="Y28">
        <v>48.08</v>
      </c>
      <c r="Z28">
        <v>0</v>
      </c>
      <c r="AA28">
        <v>23.97</v>
      </c>
      <c r="AB28">
        <v>83.84</v>
      </c>
      <c r="AC28">
        <v>0.63</v>
      </c>
      <c r="AD28">
        <v>0</v>
      </c>
      <c r="AE28">
        <v>12.39</v>
      </c>
      <c r="AF28">
        <v>37.15</v>
      </c>
      <c r="AG28">
        <v>0</v>
      </c>
      <c r="AH28">
        <v>4.8099999999999996</v>
      </c>
      <c r="AI28">
        <v>24.04</v>
      </c>
      <c r="AJ28">
        <v>16.8</v>
      </c>
      <c r="AK28">
        <v>48.08</v>
      </c>
      <c r="AL28">
        <v>3.85</v>
      </c>
      <c r="AM28">
        <v>192.34</v>
      </c>
      <c r="AN28">
        <v>38.47</v>
      </c>
      <c r="AO28">
        <v>90.4</v>
      </c>
      <c r="AP28">
        <v>11.68</v>
      </c>
      <c r="AQ28">
        <v>48.08</v>
      </c>
      <c r="AR28">
        <v>27.89</v>
      </c>
      <c r="AS28">
        <v>0</v>
      </c>
      <c r="AT28">
        <v>240.42</v>
      </c>
      <c r="AU28">
        <v>37.15</v>
      </c>
      <c r="AV28">
        <v>7.69</v>
      </c>
      <c r="AW28">
        <v>1.92</v>
      </c>
      <c r="AX28">
        <v>26.870799999999999</v>
      </c>
      <c r="AY28">
        <v>235.62</v>
      </c>
      <c r="AZ28">
        <v>0</v>
      </c>
      <c r="BA28">
        <v>163.72999999999999</v>
      </c>
      <c r="BB28">
        <v>0</v>
      </c>
      <c r="BC28">
        <v>11.93</v>
      </c>
      <c r="BD28">
        <v>26.870799999999999</v>
      </c>
      <c r="BE28">
        <v>0</v>
      </c>
      <c r="BF28">
        <v>12.39</v>
      </c>
      <c r="BG28">
        <v>0</v>
      </c>
      <c r="BH28">
        <v>0</v>
      </c>
      <c r="BI28">
        <v>48.08</v>
      </c>
      <c r="BJ28">
        <v>0</v>
      </c>
      <c r="BK28">
        <v>0</v>
      </c>
      <c r="BL28">
        <v>0</v>
      </c>
      <c r="BM28">
        <v>0</v>
      </c>
    </row>
    <row r="29" spans="1:65">
      <c r="A29" t="s">
        <v>263</v>
      </c>
      <c r="G29" t="s">
        <v>71</v>
      </c>
      <c r="H29" s="74">
        <v>370.93999999999994</v>
      </c>
      <c r="I29" s="47">
        <v>198.28</v>
      </c>
      <c r="J29" s="47">
        <v>545</v>
      </c>
      <c r="K29" s="47">
        <v>148.16000000000003</v>
      </c>
      <c r="L29" s="47">
        <v>10.85</v>
      </c>
      <c r="M29" s="75">
        <v>0</v>
      </c>
      <c r="N29" s="74">
        <v>0</v>
      </c>
      <c r="O29" s="47">
        <v>230.81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37.15</v>
      </c>
      <c r="Y29">
        <v>48.08</v>
      </c>
      <c r="Z29">
        <v>0</v>
      </c>
      <c r="AA29">
        <v>23.97</v>
      </c>
      <c r="AB29">
        <v>83.84</v>
      </c>
      <c r="AC29">
        <v>0.63</v>
      </c>
      <c r="AD29">
        <v>0.27</v>
      </c>
      <c r="AE29">
        <v>12.39</v>
      </c>
      <c r="AF29">
        <v>37.15</v>
      </c>
      <c r="AG29">
        <v>0</v>
      </c>
      <c r="AH29">
        <v>4.8099999999999996</v>
      </c>
      <c r="AI29">
        <v>24.04</v>
      </c>
      <c r="AJ29">
        <v>16.8</v>
      </c>
      <c r="AK29">
        <v>48.08</v>
      </c>
      <c r="AL29">
        <v>3.85</v>
      </c>
      <c r="AM29">
        <v>192.34</v>
      </c>
      <c r="AN29">
        <v>38.47</v>
      </c>
      <c r="AO29">
        <v>90.4</v>
      </c>
      <c r="AP29">
        <v>11.68</v>
      </c>
      <c r="AQ29">
        <v>48.08</v>
      </c>
      <c r="AR29">
        <v>27.89</v>
      </c>
      <c r="AS29">
        <v>0</v>
      </c>
      <c r="AT29">
        <v>240.42</v>
      </c>
      <c r="AU29">
        <v>37.15</v>
      </c>
      <c r="AV29">
        <v>7.69</v>
      </c>
      <c r="AW29">
        <v>1.92</v>
      </c>
      <c r="AX29">
        <v>26.870799999999999</v>
      </c>
      <c r="AY29">
        <v>230.81</v>
      </c>
      <c r="AZ29">
        <v>0</v>
      </c>
      <c r="BA29">
        <v>163.72999999999999</v>
      </c>
      <c r="BB29">
        <v>0</v>
      </c>
      <c r="BC29">
        <v>11.93</v>
      </c>
      <c r="BD29">
        <v>26.870799999999999</v>
      </c>
      <c r="BE29">
        <v>0</v>
      </c>
      <c r="BF29">
        <v>12.39</v>
      </c>
      <c r="BG29">
        <v>0</v>
      </c>
      <c r="BH29">
        <v>0</v>
      </c>
      <c r="BI29">
        <v>48.08</v>
      </c>
      <c r="BJ29">
        <v>0</v>
      </c>
      <c r="BK29">
        <v>0</v>
      </c>
      <c r="BL29">
        <v>0</v>
      </c>
      <c r="BM29">
        <v>0</v>
      </c>
    </row>
    <row r="30" spans="1:65">
      <c r="A30" t="s">
        <v>264</v>
      </c>
      <c r="G30" t="s">
        <v>72</v>
      </c>
      <c r="H30" s="74">
        <v>370.93999999999994</v>
      </c>
      <c r="I30" s="47">
        <v>198.28</v>
      </c>
      <c r="J30" s="47">
        <v>545</v>
      </c>
      <c r="K30" s="47">
        <v>148.16000000000003</v>
      </c>
      <c r="L30" s="47">
        <v>11.26</v>
      </c>
      <c r="M30" s="75">
        <v>0</v>
      </c>
      <c r="N30" s="74">
        <v>0</v>
      </c>
      <c r="O30" s="47">
        <v>245.23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37.15</v>
      </c>
      <c r="Y30">
        <v>48.08</v>
      </c>
      <c r="Z30">
        <v>0</v>
      </c>
      <c r="AA30">
        <v>23.97</v>
      </c>
      <c r="AB30">
        <v>83.84</v>
      </c>
      <c r="AC30">
        <v>0.63</v>
      </c>
      <c r="AD30">
        <v>0.68</v>
      </c>
      <c r="AE30">
        <v>12.39</v>
      </c>
      <c r="AF30">
        <v>37.15</v>
      </c>
      <c r="AG30">
        <v>0</v>
      </c>
      <c r="AH30">
        <v>4.8099999999999996</v>
      </c>
      <c r="AI30">
        <v>24.04</v>
      </c>
      <c r="AJ30">
        <v>16.8</v>
      </c>
      <c r="AK30">
        <v>48.08</v>
      </c>
      <c r="AL30">
        <v>3.85</v>
      </c>
      <c r="AM30">
        <v>192.34</v>
      </c>
      <c r="AN30">
        <v>38.47</v>
      </c>
      <c r="AO30">
        <v>90.4</v>
      </c>
      <c r="AP30">
        <v>11.68</v>
      </c>
      <c r="AQ30">
        <v>48.08</v>
      </c>
      <c r="AR30">
        <v>27.89</v>
      </c>
      <c r="AS30">
        <v>0</v>
      </c>
      <c r="AT30">
        <v>240.42</v>
      </c>
      <c r="AU30">
        <v>37.15</v>
      </c>
      <c r="AV30">
        <v>7.69</v>
      </c>
      <c r="AW30">
        <v>1.92</v>
      </c>
      <c r="AX30">
        <v>26.870799999999999</v>
      </c>
      <c r="AY30">
        <v>245.23</v>
      </c>
      <c r="AZ30">
        <v>0</v>
      </c>
      <c r="BA30">
        <v>163.72999999999999</v>
      </c>
      <c r="BB30">
        <v>0</v>
      </c>
      <c r="BC30">
        <v>11.93</v>
      </c>
      <c r="BD30">
        <v>26.870799999999999</v>
      </c>
      <c r="BE30">
        <v>0</v>
      </c>
      <c r="BF30">
        <v>12.39</v>
      </c>
      <c r="BG30">
        <v>0</v>
      </c>
      <c r="BH30">
        <v>0</v>
      </c>
      <c r="BI30">
        <v>48.08</v>
      </c>
      <c r="BJ30">
        <v>0</v>
      </c>
      <c r="BK30">
        <v>0</v>
      </c>
      <c r="BL30">
        <v>0</v>
      </c>
      <c r="BM30">
        <v>0</v>
      </c>
    </row>
    <row r="31" spans="1:65">
      <c r="A31" t="s">
        <v>274</v>
      </c>
      <c r="G31" t="s">
        <v>73</v>
      </c>
      <c r="H31" s="74">
        <v>371.03</v>
      </c>
      <c r="I31" s="47">
        <v>198.28</v>
      </c>
      <c r="J31" s="47">
        <v>544.72</v>
      </c>
      <c r="K31" s="47">
        <v>148.16000000000003</v>
      </c>
      <c r="L31" s="47">
        <v>11.61</v>
      </c>
      <c r="M31" s="75">
        <v>0</v>
      </c>
      <c r="N31" s="74">
        <v>0</v>
      </c>
      <c r="O31" s="47">
        <v>278.89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37.15</v>
      </c>
      <c r="Y31">
        <v>48.08</v>
      </c>
      <c r="Z31">
        <v>0</v>
      </c>
      <c r="AA31">
        <v>23.97</v>
      </c>
      <c r="AB31">
        <v>83.84</v>
      </c>
      <c r="AC31">
        <v>0.72</v>
      </c>
      <c r="AD31">
        <v>1.03</v>
      </c>
      <c r="AE31">
        <v>12.39</v>
      </c>
      <c r="AF31">
        <v>37.15</v>
      </c>
      <c r="AG31">
        <v>0</v>
      </c>
      <c r="AH31">
        <v>4.8099999999999996</v>
      </c>
      <c r="AI31">
        <v>24.04</v>
      </c>
      <c r="AJ31">
        <v>16.52</v>
      </c>
      <c r="AK31">
        <v>48.08</v>
      </c>
      <c r="AL31">
        <v>3.85</v>
      </c>
      <c r="AM31">
        <v>192.34</v>
      </c>
      <c r="AN31">
        <v>38.47</v>
      </c>
      <c r="AO31">
        <v>90.4</v>
      </c>
      <c r="AP31">
        <v>11.68</v>
      </c>
      <c r="AQ31">
        <v>48.08</v>
      </c>
      <c r="AR31">
        <v>27.89</v>
      </c>
      <c r="AS31">
        <v>0</v>
      </c>
      <c r="AT31">
        <v>240.42</v>
      </c>
      <c r="AU31">
        <v>37.15</v>
      </c>
      <c r="AV31">
        <v>7.69</v>
      </c>
      <c r="AW31">
        <v>1.92</v>
      </c>
      <c r="AX31">
        <v>26.870799999999999</v>
      </c>
      <c r="AY31">
        <v>278.89</v>
      </c>
      <c r="AZ31">
        <v>0</v>
      </c>
      <c r="BA31">
        <v>163.72999999999999</v>
      </c>
      <c r="BB31">
        <v>0</v>
      </c>
      <c r="BC31">
        <v>11.93</v>
      </c>
      <c r="BD31">
        <v>26.870799999999999</v>
      </c>
      <c r="BE31">
        <v>0</v>
      </c>
      <c r="BF31">
        <v>12.39</v>
      </c>
      <c r="BG31">
        <v>0</v>
      </c>
      <c r="BH31">
        <v>0</v>
      </c>
      <c r="BI31">
        <v>48.08</v>
      </c>
      <c r="BJ31">
        <v>0</v>
      </c>
      <c r="BK31">
        <v>0</v>
      </c>
      <c r="BL31">
        <v>0</v>
      </c>
      <c r="BM31">
        <v>0</v>
      </c>
    </row>
    <row r="32" spans="1:65">
      <c r="A32" t="s">
        <v>275</v>
      </c>
      <c r="G32" t="s">
        <v>74</v>
      </c>
      <c r="H32" s="74">
        <v>371.03</v>
      </c>
      <c r="I32" s="47">
        <v>198.28</v>
      </c>
      <c r="J32" s="47">
        <v>544.72</v>
      </c>
      <c r="K32" s="47">
        <v>148.16000000000003</v>
      </c>
      <c r="L32" s="47">
        <v>11.959999999999999</v>
      </c>
      <c r="M32" s="75">
        <v>0</v>
      </c>
      <c r="N32" s="74">
        <v>0</v>
      </c>
      <c r="O32" s="47">
        <v>250.04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37.15</v>
      </c>
      <c r="Y32">
        <v>48.08</v>
      </c>
      <c r="Z32">
        <v>0</v>
      </c>
      <c r="AA32">
        <v>23.97</v>
      </c>
      <c r="AB32">
        <v>83.84</v>
      </c>
      <c r="AC32">
        <v>0.72</v>
      </c>
      <c r="AD32">
        <v>1.38</v>
      </c>
      <c r="AE32">
        <v>12.39</v>
      </c>
      <c r="AF32">
        <v>37.15</v>
      </c>
      <c r="AG32">
        <v>0</v>
      </c>
      <c r="AH32">
        <v>4.8099999999999996</v>
      </c>
      <c r="AI32">
        <v>24.04</v>
      </c>
      <c r="AJ32">
        <v>16.52</v>
      </c>
      <c r="AK32">
        <v>48.08</v>
      </c>
      <c r="AL32">
        <v>3.85</v>
      </c>
      <c r="AM32">
        <v>192.34</v>
      </c>
      <c r="AN32">
        <v>38.47</v>
      </c>
      <c r="AO32">
        <v>90.4</v>
      </c>
      <c r="AP32">
        <v>11.68</v>
      </c>
      <c r="AQ32">
        <v>48.08</v>
      </c>
      <c r="AR32">
        <v>27.89</v>
      </c>
      <c r="AS32">
        <v>0</v>
      </c>
      <c r="AT32">
        <v>240.42</v>
      </c>
      <c r="AU32">
        <v>37.15</v>
      </c>
      <c r="AV32">
        <v>7.69</v>
      </c>
      <c r="AW32">
        <v>1.92</v>
      </c>
      <c r="AX32">
        <v>26.870799999999999</v>
      </c>
      <c r="AY32">
        <v>250.04</v>
      </c>
      <c r="AZ32">
        <v>0</v>
      </c>
      <c r="BA32">
        <v>163.72999999999999</v>
      </c>
      <c r="BB32">
        <v>0</v>
      </c>
      <c r="BC32">
        <v>11.93</v>
      </c>
      <c r="BD32">
        <v>26.870799999999999</v>
      </c>
      <c r="BE32">
        <v>0</v>
      </c>
      <c r="BF32">
        <v>12.39</v>
      </c>
      <c r="BG32">
        <v>0</v>
      </c>
      <c r="BH32">
        <v>0</v>
      </c>
      <c r="BI32">
        <v>48.08</v>
      </c>
      <c r="BJ32">
        <v>0</v>
      </c>
      <c r="BK32">
        <v>0</v>
      </c>
      <c r="BL32">
        <v>0</v>
      </c>
      <c r="BM32">
        <v>0</v>
      </c>
    </row>
    <row r="33" spans="1:65">
      <c r="A33" t="s">
        <v>276</v>
      </c>
      <c r="G33" t="s">
        <v>75</v>
      </c>
      <c r="H33" s="74">
        <v>371.03</v>
      </c>
      <c r="I33" s="47">
        <v>198.28</v>
      </c>
      <c r="J33" s="47">
        <v>544.72</v>
      </c>
      <c r="K33" s="47">
        <v>148.16000000000003</v>
      </c>
      <c r="L33" s="47">
        <v>12.37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37.15</v>
      </c>
      <c r="Y33">
        <v>48.08</v>
      </c>
      <c r="Z33">
        <v>0</v>
      </c>
      <c r="AA33">
        <v>23.97</v>
      </c>
      <c r="AB33">
        <v>83.84</v>
      </c>
      <c r="AC33">
        <v>0.72</v>
      </c>
      <c r="AD33">
        <v>1.79</v>
      </c>
      <c r="AE33">
        <v>12.39</v>
      </c>
      <c r="AF33">
        <v>37.15</v>
      </c>
      <c r="AG33">
        <v>0</v>
      </c>
      <c r="AH33">
        <v>4.8099999999999996</v>
      </c>
      <c r="AI33">
        <v>24.04</v>
      </c>
      <c r="AJ33">
        <v>16.52</v>
      </c>
      <c r="AK33">
        <v>48.08</v>
      </c>
      <c r="AL33">
        <v>3.85</v>
      </c>
      <c r="AM33">
        <v>192.34</v>
      </c>
      <c r="AN33">
        <v>38.47</v>
      </c>
      <c r="AO33">
        <v>90.4</v>
      </c>
      <c r="AP33">
        <v>11.68</v>
      </c>
      <c r="AQ33">
        <v>48.08</v>
      </c>
      <c r="AR33">
        <v>27.89</v>
      </c>
      <c r="AS33">
        <v>0</v>
      </c>
      <c r="AT33">
        <v>240.42</v>
      </c>
      <c r="AU33">
        <v>37.15</v>
      </c>
      <c r="AV33">
        <v>7.69</v>
      </c>
      <c r="AW33">
        <v>1.92</v>
      </c>
      <c r="AX33">
        <v>26.870799999999999</v>
      </c>
      <c r="AY33">
        <v>0</v>
      </c>
      <c r="AZ33">
        <v>0</v>
      </c>
      <c r="BA33">
        <v>163.72999999999999</v>
      </c>
      <c r="BB33">
        <v>0</v>
      </c>
      <c r="BC33">
        <v>11.93</v>
      </c>
      <c r="BD33">
        <v>26.870799999999999</v>
      </c>
      <c r="BE33">
        <v>0</v>
      </c>
      <c r="BF33">
        <v>12.39</v>
      </c>
      <c r="BG33">
        <v>0</v>
      </c>
      <c r="BH33">
        <v>0</v>
      </c>
      <c r="BI33">
        <v>48.08</v>
      </c>
      <c r="BJ33">
        <v>0</v>
      </c>
      <c r="BK33">
        <v>0</v>
      </c>
      <c r="BL33">
        <v>0</v>
      </c>
      <c r="BM33">
        <v>0</v>
      </c>
    </row>
    <row r="34" spans="1:65">
      <c r="A34" t="s">
        <v>277</v>
      </c>
      <c r="G34" t="s">
        <v>76</v>
      </c>
      <c r="H34" s="74">
        <v>371.03</v>
      </c>
      <c r="I34" s="47">
        <v>198.28</v>
      </c>
      <c r="J34" s="47">
        <v>544.72</v>
      </c>
      <c r="K34" s="47">
        <v>148.16000000000003</v>
      </c>
      <c r="L34" s="47">
        <v>13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37.15</v>
      </c>
      <c r="Y34">
        <v>48.08</v>
      </c>
      <c r="Z34">
        <v>0</v>
      </c>
      <c r="AA34">
        <v>23.97</v>
      </c>
      <c r="AB34">
        <v>83.84</v>
      </c>
      <c r="AC34">
        <v>0.72</v>
      </c>
      <c r="AD34">
        <v>2.42</v>
      </c>
      <c r="AE34">
        <v>12.39</v>
      </c>
      <c r="AF34">
        <v>37.15</v>
      </c>
      <c r="AG34">
        <v>0</v>
      </c>
      <c r="AH34">
        <v>4.8099999999999996</v>
      </c>
      <c r="AI34">
        <v>24.04</v>
      </c>
      <c r="AJ34">
        <v>16.52</v>
      </c>
      <c r="AK34">
        <v>48.08</v>
      </c>
      <c r="AL34">
        <v>3.85</v>
      </c>
      <c r="AM34">
        <v>192.34</v>
      </c>
      <c r="AN34">
        <v>38.47</v>
      </c>
      <c r="AO34">
        <v>90.4</v>
      </c>
      <c r="AP34">
        <v>11.68</v>
      </c>
      <c r="AQ34">
        <v>48.08</v>
      </c>
      <c r="AR34">
        <v>27.89</v>
      </c>
      <c r="AS34">
        <v>0</v>
      </c>
      <c r="AT34">
        <v>240.42</v>
      </c>
      <c r="AU34">
        <v>37.15</v>
      </c>
      <c r="AV34">
        <v>7.69</v>
      </c>
      <c r="AW34">
        <v>1.92</v>
      </c>
      <c r="AX34">
        <v>26.870799999999999</v>
      </c>
      <c r="AY34">
        <v>0</v>
      </c>
      <c r="AZ34">
        <v>0</v>
      </c>
      <c r="BA34">
        <v>163.72999999999999</v>
      </c>
      <c r="BB34">
        <v>0</v>
      </c>
      <c r="BC34">
        <v>11.93</v>
      </c>
      <c r="BD34">
        <v>26.870799999999999</v>
      </c>
      <c r="BE34">
        <v>0</v>
      </c>
      <c r="BF34">
        <v>12.39</v>
      </c>
      <c r="BG34">
        <v>0</v>
      </c>
      <c r="BH34">
        <v>0</v>
      </c>
      <c r="BI34">
        <v>48.08</v>
      </c>
      <c r="BJ34">
        <v>0</v>
      </c>
      <c r="BK34">
        <v>0</v>
      </c>
      <c r="BL34">
        <v>0</v>
      </c>
      <c r="BM34">
        <v>0</v>
      </c>
    </row>
    <row r="35" spans="1:65">
      <c r="A35" t="s">
        <v>279</v>
      </c>
      <c r="G35" t="s">
        <v>77</v>
      </c>
      <c r="H35" s="74">
        <v>372.24</v>
      </c>
      <c r="I35" s="47">
        <v>198.28</v>
      </c>
      <c r="J35" s="47">
        <v>544.72</v>
      </c>
      <c r="K35" s="47">
        <v>148.16000000000003</v>
      </c>
      <c r="L35" s="47">
        <v>13.809999999999999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37.15</v>
      </c>
      <c r="Y35">
        <v>48.08</v>
      </c>
      <c r="Z35">
        <v>0</v>
      </c>
      <c r="AA35">
        <v>23.97</v>
      </c>
      <c r="AB35">
        <v>83.84</v>
      </c>
      <c r="AC35">
        <v>0.96</v>
      </c>
      <c r="AD35">
        <v>3.23</v>
      </c>
      <c r="AE35">
        <v>12.39</v>
      </c>
      <c r="AF35">
        <v>37.15</v>
      </c>
      <c r="AG35">
        <v>0</v>
      </c>
      <c r="AH35">
        <v>4.8099999999999996</v>
      </c>
      <c r="AI35">
        <v>24.04</v>
      </c>
      <c r="AJ35">
        <v>16.52</v>
      </c>
      <c r="AK35">
        <v>48.08</v>
      </c>
      <c r="AL35">
        <v>3.85</v>
      </c>
      <c r="AM35">
        <v>192.34</v>
      </c>
      <c r="AN35">
        <v>38.47</v>
      </c>
      <c r="AO35">
        <v>90.4</v>
      </c>
      <c r="AP35">
        <v>11.68</v>
      </c>
      <c r="AQ35">
        <v>48.08</v>
      </c>
      <c r="AR35">
        <v>27.89</v>
      </c>
      <c r="AS35">
        <v>0</v>
      </c>
      <c r="AT35">
        <v>240.42</v>
      </c>
      <c r="AU35">
        <v>37.15</v>
      </c>
      <c r="AV35">
        <v>8.66</v>
      </c>
      <c r="AW35">
        <v>1.92</v>
      </c>
      <c r="AX35">
        <v>26.870799999999999</v>
      </c>
      <c r="AY35">
        <v>0</v>
      </c>
      <c r="AZ35">
        <v>0</v>
      </c>
      <c r="BA35">
        <v>163.72999999999999</v>
      </c>
      <c r="BB35">
        <v>0</v>
      </c>
      <c r="BC35">
        <v>11.93</v>
      </c>
      <c r="BD35">
        <v>26.870799999999999</v>
      </c>
      <c r="BE35">
        <v>0</v>
      </c>
      <c r="BF35">
        <v>12.39</v>
      </c>
      <c r="BG35">
        <v>0</v>
      </c>
      <c r="BH35">
        <v>0</v>
      </c>
      <c r="BI35">
        <v>48.08</v>
      </c>
      <c r="BJ35">
        <v>0</v>
      </c>
      <c r="BK35">
        <v>0</v>
      </c>
      <c r="BL35">
        <v>0</v>
      </c>
      <c r="BM35">
        <v>0</v>
      </c>
    </row>
    <row r="36" spans="1:65">
      <c r="A36" t="s">
        <v>309</v>
      </c>
      <c r="G36" t="s">
        <v>78</v>
      </c>
      <c r="H36" s="74">
        <v>372.24</v>
      </c>
      <c r="I36" s="47">
        <v>198.28</v>
      </c>
      <c r="J36" s="47">
        <v>544.72</v>
      </c>
      <c r="K36" s="47">
        <v>148.16000000000003</v>
      </c>
      <c r="L36" s="47">
        <v>13.52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37.15</v>
      </c>
      <c r="Y36">
        <v>48.08</v>
      </c>
      <c r="Z36">
        <v>0</v>
      </c>
      <c r="AA36">
        <v>23.97</v>
      </c>
      <c r="AB36">
        <v>83.84</v>
      </c>
      <c r="AC36">
        <v>0.96</v>
      </c>
      <c r="AD36">
        <v>2.94</v>
      </c>
      <c r="AE36">
        <v>12.39</v>
      </c>
      <c r="AF36">
        <v>37.15</v>
      </c>
      <c r="AG36">
        <v>0</v>
      </c>
      <c r="AH36">
        <v>4.8099999999999996</v>
      </c>
      <c r="AI36">
        <v>24.04</v>
      </c>
      <c r="AJ36">
        <v>16.52</v>
      </c>
      <c r="AK36">
        <v>48.08</v>
      </c>
      <c r="AL36">
        <v>3.85</v>
      </c>
      <c r="AM36">
        <v>192.34</v>
      </c>
      <c r="AN36">
        <v>38.47</v>
      </c>
      <c r="AO36">
        <v>90.4</v>
      </c>
      <c r="AP36">
        <v>11.68</v>
      </c>
      <c r="AQ36">
        <v>48.08</v>
      </c>
      <c r="AR36">
        <v>27.89</v>
      </c>
      <c r="AS36">
        <v>0</v>
      </c>
      <c r="AT36">
        <v>240.42</v>
      </c>
      <c r="AU36">
        <v>37.15</v>
      </c>
      <c r="AV36">
        <v>8.66</v>
      </c>
      <c r="AW36">
        <v>1.92</v>
      </c>
      <c r="AX36">
        <v>26.870799999999999</v>
      </c>
      <c r="AY36">
        <v>0</v>
      </c>
      <c r="AZ36">
        <v>0</v>
      </c>
      <c r="BA36">
        <v>163.72999999999999</v>
      </c>
      <c r="BB36">
        <v>0</v>
      </c>
      <c r="BC36">
        <v>11.93</v>
      </c>
      <c r="BD36">
        <v>26.870799999999999</v>
      </c>
      <c r="BE36">
        <v>0</v>
      </c>
      <c r="BF36">
        <v>12.39</v>
      </c>
      <c r="BG36">
        <v>0</v>
      </c>
      <c r="BH36">
        <v>0</v>
      </c>
      <c r="BI36">
        <v>48.08</v>
      </c>
      <c r="BJ36">
        <v>0</v>
      </c>
      <c r="BK36">
        <v>0</v>
      </c>
      <c r="BL36">
        <v>0</v>
      </c>
      <c r="BM36">
        <v>0</v>
      </c>
    </row>
    <row r="37" spans="1:65">
      <c r="A37" t="s">
        <v>310</v>
      </c>
      <c r="G37" t="s">
        <v>79</v>
      </c>
      <c r="H37" s="74">
        <v>372.24</v>
      </c>
      <c r="I37" s="47">
        <v>198.28</v>
      </c>
      <c r="J37" s="47">
        <v>544.72</v>
      </c>
      <c r="K37" s="47">
        <v>148.16000000000003</v>
      </c>
      <c r="L37" s="47">
        <v>13.52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37.15</v>
      </c>
      <c r="Y37">
        <v>48.08</v>
      </c>
      <c r="Z37">
        <v>0</v>
      </c>
      <c r="AA37">
        <v>23.97</v>
      </c>
      <c r="AB37">
        <v>83.84</v>
      </c>
      <c r="AC37">
        <v>0.96</v>
      </c>
      <c r="AD37">
        <v>2.94</v>
      </c>
      <c r="AE37">
        <v>12.39</v>
      </c>
      <c r="AF37">
        <v>37.15</v>
      </c>
      <c r="AG37">
        <v>0</v>
      </c>
      <c r="AH37">
        <v>4.8099999999999996</v>
      </c>
      <c r="AI37">
        <v>24.04</v>
      </c>
      <c r="AJ37">
        <v>16.52</v>
      </c>
      <c r="AK37">
        <v>48.08</v>
      </c>
      <c r="AL37">
        <v>3.85</v>
      </c>
      <c r="AM37">
        <v>192.34</v>
      </c>
      <c r="AN37">
        <v>38.47</v>
      </c>
      <c r="AO37">
        <v>90.4</v>
      </c>
      <c r="AP37">
        <v>11.68</v>
      </c>
      <c r="AQ37">
        <v>48.08</v>
      </c>
      <c r="AR37">
        <v>27.89</v>
      </c>
      <c r="AS37">
        <v>0</v>
      </c>
      <c r="AT37">
        <v>240.42</v>
      </c>
      <c r="AU37">
        <v>37.15</v>
      </c>
      <c r="AV37">
        <v>8.66</v>
      </c>
      <c r="AW37">
        <v>1.92</v>
      </c>
      <c r="AX37">
        <v>26.870799999999999</v>
      </c>
      <c r="AY37">
        <v>0</v>
      </c>
      <c r="AZ37">
        <v>0</v>
      </c>
      <c r="BA37">
        <v>163.72999999999999</v>
      </c>
      <c r="BB37">
        <v>0</v>
      </c>
      <c r="BC37">
        <v>11.93</v>
      </c>
      <c r="BD37">
        <v>26.870799999999999</v>
      </c>
      <c r="BE37">
        <v>0</v>
      </c>
      <c r="BF37">
        <v>12.39</v>
      </c>
      <c r="BG37">
        <v>0</v>
      </c>
      <c r="BH37">
        <v>0</v>
      </c>
      <c r="BI37">
        <v>48.08</v>
      </c>
      <c r="BJ37">
        <v>0</v>
      </c>
      <c r="BK37">
        <v>0</v>
      </c>
      <c r="BL37">
        <v>0</v>
      </c>
      <c r="BM37">
        <v>0</v>
      </c>
    </row>
    <row r="38" spans="1:65">
      <c r="A38" t="s">
        <v>311</v>
      </c>
      <c r="G38" t="s">
        <v>80</v>
      </c>
      <c r="H38" s="74">
        <v>373.2</v>
      </c>
      <c r="I38" s="47">
        <v>198.28</v>
      </c>
      <c r="J38" s="47">
        <v>544.72</v>
      </c>
      <c r="K38" s="47">
        <v>148.16000000000003</v>
      </c>
      <c r="L38" s="47">
        <v>14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37.15</v>
      </c>
      <c r="Y38">
        <v>48.08</v>
      </c>
      <c r="Z38">
        <v>0</v>
      </c>
      <c r="AA38">
        <v>23.97</v>
      </c>
      <c r="AB38">
        <v>83.84</v>
      </c>
      <c r="AC38">
        <v>0.96</v>
      </c>
      <c r="AD38">
        <v>3.42</v>
      </c>
      <c r="AE38">
        <v>12.39</v>
      </c>
      <c r="AF38">
        <v>37.15</v>
      </c>
      <c r="AG38">
        <v>0</v>
      </c>
      <c r="AH38">
        <v>4.8099999999999996</v>
      </c>
      <c r="AI38">
        <v>24.04</v>
      </c>
      <c r="AJ38">
        <v>16.52</v>
      </c>
      <c r="AK38">
        <v>48.08</v>
      </c>
      <c r="AL38">
        <v>3.85</v>
      </c>
      <c r="AM38">
        <v>192.34</v>
      </c>
      <c r="AN38">
        <v>38.47</v>
      </c>
      <c r="AO38">
        <v>90.4</v>
      </c>
      <c r="AP38">
        <v>11.68</v>
      </c>
      <c r="AQ38">
        <v>48.08</v>
      </c>
      <c r="AR38">
        <v>27.89</v>
      </c>
      <c r="AS38">
        <v>0</v>
      </c>
      <c r="AT38">
        <v>240.42</v>
      </c>
      <c r="AU38">
        <v>37.15</v>
      </c>
      <c r="AV38">
        <v>9.6199999999999992</v>
      </c>
      <c r="AW38">
        <v>1.92</v>
      </c>
      <c r="AX38">
        <v>26.870799999999999</v>
      </c>
      <c r="AY38">
        <v>0</v>
      </c>
      <c r="AZ38">
        <v>0</v>
      </c>
      <c r="BA38">
        <v>163.72999999999999</v>
      </c>
      <c r="BB38">
        <v>0</v>
      </c>
      <c r="BC38">
        <v>11.93</v>
      </c>
      <c r="BD38">
        <v>26.870799999999999</v>
      </c>
      <c r="BE38">
        <v>0</v>
      </c>
      <c r="BF38">
        <v>12.39</v>
      </c>
      <c r="BG38">
        <v>0</v>
      </c>
      <c r="BH38">
        <v>0</v>
      </c>
      <c r="BI38">
        <v>48.08</v>
      </c>
      <c r="BJ38">
        <v>0</v>
      </c>
      <c r="BK38">
        <v>0</v>
      </c>
      <c r="BL38">
        <v>0</v>
      </c>
      <c r="BM38">
        <v>0</v>
      </c>
    </row>
    <row r="39" spans="1:65">
      <c r="A39" t="s">
        <v>312</v>
      </c>
      <c r="G39" t="s">
        <v>81</v>
      </c>
      <c r="H39" s="74">
        <v>373.20000000000005</v>
      </c>
      <c r="I39" s="47">
        <v>198.28</v>
      </c>
      <c r="J39" s="47">
        <v>490.14</v>
      </c>
      <c r="K39" s="47">
        <v>201.05000000000004</v>
      </c>
      <c r="L39" s="47">
        <v>14.219999999999999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0</v>
      </c>
      <c r="X39">
        <v>37.15</v>
      </c>
      <c r="Y39">
        <v>48.08</v>
      </c>
      <c r="Z39">
        <v>48.08</v>
      </c>
      <c r="AA39">
        <v>23.97</v>
      </c>
      <c r="AB39">
        <v>83.84</v>
      </c>
      <c r="AC39">
        <v>0.96</v>
      </c>
      <c r="AD39">
        <v>3.64</v>
      </c>
      <c r="AE39">
        <v>12.39</v>
      </c>
      <c r="AF39">
        <v>37.15</v>
      </c>
      <c r="AG39">
        <v>48.08</v>
      </c>
      <c r="AH39">
        <v>4.8099999999999996</v>
      </c>
      <c r="AI39">
        <v>24.04</v>
      </c>
      <c r="AJ39">
        <v>16.52</v>
      </c>
      <c r="AK39">
        <v>48.08</v>
      </c>
      <c r="AL39">
        <v>3.85</v>
      </c>
      <c r="AM39">
        <v>0</v>
      </c>
      <c r="AN39">
        <v>38.47</v>
      </c>
      <c r="AO39">
        <v>90.4</v>
      </c>
      <c r="AP39">
        <v>11.68</v>
      </c>
      <c r="AQ39">
        <v>0</v>
      </c>
      <c r="AR39">
        <v>27.89</v>
      </c>
      <c r="AS39">
        <v>192.34</v>
      </c>
      <c r="AT39">
        <v>240.42</v>
      </c>
      <c r="AU39">
        <v>37.15</v>
      </c>
      <c r="AV39">
        <v>9.6199999999999992</v>
      </c>
      <c r="AW39">
        <v>1.92</v>
      </c>
      <c r="AX39">
        <v>26.870799999999999</v>
      </c>
      <c r="AY39">
        <v>0</v>
      </c>
      <c r="AZ39">
        <v>0</v>
      </c>
      <c r="BA39">
        <v>109.15</v>
      </c>
      <c r="BB39">
        <v>0</v>
      </c>
      <c r="BC39">
        <v>11.93</v>
      </c>
      <c r="BD39">
        <v>26.870799999999999</v>
      </c>
      <c r="BE39">
        <v>0</v>
      </c>
      <c r="BF39">
        <v>12.39</v>
      </c>
      <c r="BG39">
        <v>0</v>
      </c>
      <c r="BH39">
        <v>0</v>
      </c>
      <c r="BI39">
        <v>0</v>
      </c>
      <c r="BJ39">
        <v>42.31</v>
      </c>
      <c r="BK39">
        <v>10.58</v>
      </c>
      <c r="BL39">
        <v>0</v>
      </c>
      <c r="BM39">
        <v>0</v>
      </c>
    </row>
    <row r="40" spans="1:65">
      <c r="A40" t="s">
        <v>329</v>
      </c>
      <c r="G40" t="s">
        <v>82</v>
      </c>
      <c r="H40" s="74">
        <v>375.12000000000006</v>
      </c>
      <c r="I40" s="47">
        <v>198.28</v>
      </c>
      <c r="J40" s="47">
        <v>490.14</v>
      </c>
      <c r="K40" s="47">
        <v>201.05000000000004</v>
      </c>
      <c r="L40" s="47">
        <v>14.969999999999999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0</v>
      </c>
      <c r="X40">
        <v>37.15</v>
      </c>
      <c r="Y40">
        <v>48.08</v>
      </c>
      <c r="Z40">
        <v>48.08</v>
      </c>
      <c r="AA40">
        <v>23.97</v>
      </c>
      <c r="AB40">
        <v>83.84</v>
      </c>
      <c r="AC40">
        <v>0.96</v>
      </c>
      <c r="AD40">
        <v>4.3899999999999997</v>
      </c>
      <c r="AE40">
        <v>12.39</v>
      </c>
      <c r="AF40">
        <v>37.15</v>
      </c>
      <c r="AG40">
        <v>48.08</v>
      </c>
      <c r="AH40">
        <v>4.8099999999999996</v>
      </c>
      <c r="AI40">
        <v>24.04</v>
      </c>
      <c r="AJ40">
        <v>16.52</v>
      </c>
      <c r="AK40">
        <v>48.08</v>
      </c>
      <c r="AL40">
        <v>3.85</v>
      </c>
      <c r="AM40">
        <v>0</v>
      </c>
      <c r="AN40">
        <v>38.47</v>
      </c>
      <c r="AO40">
        <v>90.4</v>
      </c>
      <c r="AP40">
        <v>11.68</v>
      </c>
      <c r="AQ40">
        <v>0</v>
      </c>
      <c r="AR40">
        <v>27.89</v>
      </c>
      <c r="AS40">
        <v>192.34</v>
      </c>
      <c r="AT40">
        <v>240.42</v>
      </c>
      <c r="AU40">
        <v>37.15</v>
      </c>
      <c r="AV40">
        <v>11.54</v>
      </c>
      <c r="AW40">
        <v>1.92</v>
      </c>
      <c r="AX40">
        <v>26.870799999999999</v>
      </c>
      <c r="AY40">
        <v>0</v>
      </c>
      <c r="AZ40">
        <v>0</v>
      </c>
      <c r="BA40">
        <v>109.15</v>
      </c>
      <c r="BB40">
        <v>0</v>
      </c>
      <c r="BC40">
        <v>11.93</v>
      </c>
      <c r="BD40">
        <v>26.870799999999999</v>
      </c>
      <c r="BE40">
        <v>0</v>
      </c>
      <c r="BF40">
        <v>12.39</v>
      </c>
      <c r="BG40">
        <v>0</v>
      </c>
      <c r="BH40">
        <v>0</v>
      </c>
      <c r="BI40">
        <v>0</v>
      </c>
      <c r="BJ40">
        <v>42.31</v>
      </c>
      <c r="BK40">
        <v>10.58</v>
      </c>
      <c r="BL40">
        <v>0</v>
      </c>
      <c r="BM40">
        <v>0</v>
      </c>
    </row>
    <row r="41" spans="1:65">
      <c r="A41" t="s">
        <v>330</v>
      </c>
      <c r="G41" t="s">
        <v>83</v>
      </c>
      <c r="H41" s="74">
        <v>375.12000000000006</v>
      </c>
      <c r="I41" s="47">
        <v>198.28</v>
      </c>
      <c r="J41" s="47">
        <v>490.14</v>
      </c>
      <c r="K41" s="47">
        <v>201.05000000000004</v>
      </c>
      <c r="L41" s="47">
        <v>16.04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0</v>
      </c>
      <c r="X41">
        <v>37.15</v>
      </c>
      <c r="Y41">
        <v>48.08</v>
      </c>
      <c r="Z41">
        <v>48.08</v>
      </c>
      <c r="AA41">
        <v>23.97</v>
      </c>
      <c r="AB41">
        <v>83.84</v>
      </c>
      <c r="AC41">
        <v>0.96</v>
      </c>
      <c r="AD41">
        <v>5.46</v>
      </c>
      <c r="AE41">
        <v>12.39</v>
      </c>
      <c r="AF41">
        <v>37.15</v>
      </c>
      <c r="AG41">
        <v>48.08</v>
      </c>
      <c r="AH41">
        <v>4.8099999999999996</v>
      </c>
      <c r="AI41">
        <v>24.04</v>
      </c>
      <c r="AJ41">
        <v>16.52</v>
      </c>
      <c r="AK41">
        <v>48.08</v>
      </c>
      <c r="AL41">
        <v>3.85</v>
      </c>
      <c r="AM41">
        <v>0</v>
      </c>
      <c r="AN41">
        <v>38.47</v>
      </c>
      <c r="AO41">
        <v>90.4</v>
      </c>
      <c r="AP41">
        <v>11.68</v>
      </c>
      <c r="AQ41">
        <v>0</v>
      </c>
      <c r="AR41">
        <v>27.89</v>
      </c>
      <c r="AS41">
        <v>192.34</v>
      </c>
      <c r="AT41">
        <v>240.42</v>
      </c>
      <c r="AU41">
        <v>37.15</v>
      </c>
      <c r="AV41">
        <v>11.54</v>
      </c>
      <c r="AW41">
        <v>1.92</v>
      </c>
      <c r="AX41">
        <v>26.870799999999999</v>
      </c>
      <c r="AY41">
        <v>0</v>
      </c>
      <c r="AZ41">
        <v>0</v>
      </c>
      <c r="BA41">
        <v>109.15</v>
      </c>
      <c r="BB41">
        <v>0</v>
      </c>
      <c r="BC41">
        <v>11.93</v>
      </c>
      <c r="BD41">
        <v>26.870799999999999</v>
      </c>
      <c r="BE41">
        <v>0</v>
      </c>
      <c r="BF41">
        <v>12.39</v>
      </c>
      <c r="BG41">
        <v>0</v>
      </c>
      <c r="BH41">
        <v>0</v>
      </c>
      <c r="BI41">
        <v>0</v>
      </c>
      <c r="BJ41">
        <v>42.31</v>
      </c>
      <c r="BK41">
        <v>10.58</v>
      </c>
      <c r="BL41">
        <v>0</v>
      </c>
      <c r="BM41">
        <v>0</v>
      </c>
    </row>
    <row r="42" spans="1:65">
      <c r="A42" t="s">
        <v>331</v>
      </c>
      <c r="G42" t="s">
        <v>84</v>
      </c>
      <c r="H42" s="74">
        <v>375.12000000000006</v>
      </c>
      <c r="I42" s="47">
        <v>198.28</v>
      </c>
      <c r="J42" s="47">
        <v>490.14</v>
      </c>
      <c r="K42" s="47">
        <v>201.05000000000004</v>
      </c>
      <c r="L42" s="47">
        <v>17.72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0</v>
      </c>
      <c r="X42">
        <v>37.15</v>
      </c>
      <c r="Y42">
        <v>48.08</v>
      </c>
      <c r="Z42">
        <v>48.08</v>
      </c>
      <c r="AA42">
        <v>23.97</v>
      </c>
      <c r="AB42">
        <v>83.84</v>
      </c>
      <c r="AC42">
        <v>0.96</v>
      </c>
      <c r="AD42">
        <v>7.14</v>
      </c>
      <c r="AE42">
        <v>12.39</v>
      </c>
      <c r="AF42">
        <v>37.15</v>
      </c>
      <c r="AG42">
        <v>48.08</v>
      </c>
      <c r="AH42">
        <v>4.8099999999999996</v>
      </c>
      <c r="AI42">
        <v>24.04</v>
      </c>
      <c r="AJ42">
        <v>16.52</v>
      </c>
      <c r="AK42">
        <v>48.08</v>
      </c>
      <c r="AL42">
        <v>3.85</v>
      </c>
      <c r="AM42">
        <v>0</v>
      </c>
      <c r="AN42">
        <v>38.47</v>
      </c>
      <c r="AO42">
        <v>90.4</v>
      </c>
      <c r="AP42">
        <v>11.68</v>
      </c>
      <c r="AQ42">
        <v>0</v>
      </c>
      <c r="AR42">
        <v>27.89</v>
      </c>
      <c r="AS42">
        <v>192.34</v>
      </c>
      <c r="AT42">
        <v>240.42</v>
      </c>
      <c r="AU42">
        <v>37.15</v>
      </c>
      <c r="AV42">
        <v>11.54</v>
      </c>
      <c r="AW42">
        <v>1.92</v>
      </c>
      <c r="AX42">
        <v>26.870799999999999</v>
      </c>
      <c r="AY42">
        <v>0</v>
      </c>
      <c r="AZ42">
        <v>0</v>
      </c>
      <c r="BA42">
        <v>109.15</v>
      </c>
      <c r="BB42">
        <v>0</v>
      </c>
      <c r="BC42">
        <v>11.93</v>
      </c>
      <c r="BD42">
        <v>26.870799999999999</v>
      </c>
      <c r="BE42">
        <v>0</v>
      </c>
      <c r="BF42">
        <v>12.39</v>
      </c>
      <c r="BG42">
        <v>0</v>
      </c>
      <c r="BH42">
        <v>0</v>
      </c>
      <c r="BI42">
        <v>0</v>
      </c>
      <c r="BJ42">
        <v>42.31</v>
      </c>
      <c r="BK42">
        <v>10.58</v>
      </c>
      <c r="BL42">
        <v>0</v>
      </c>
      <c r="BM42">
        <v>0</v>
      </c>
    </row>
    <row r="43" spans="1:65">
      <c r="A43" t="s">
        <v>337</v>
      </c>
      <c r="G43" t="s">
        <v>85</v>
      </c>
      <c r="H43" s="74">
        <v>375.12000000000006</v>
      </c>
      <c r="I43" s="47">
        <v>198.28</v>
      </c>
      <c r="J43" s="47">
        <v>490.14</v>
      </c>
      <c r="K43" s="47">
        <v>201.05000000000004</v>
      </c>
      <c r="L43" s="47">
        <v>18.369999999999997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0</v>
      </c>
      <c r="X43">
        <v>37.15</v>
      </c>
      <c r="Y43">
        <v>48.08</v>
      </c>
      <c r="Z43">
        <v>48.08</v>
      </c>
      <c r="AA43">
        <v>23.97</v>
      </c>
      <c r="AB43">
        <v>83.84</v>
      </c>
      <c r="AC43">
        <v>0.96</v>
      </c>
      <c r="AD43">
        <v>7.79</v>
      </c>
      <c r="AE43">
        <v>12.39</v>
      </c>
      <c r="AF43">
        <v>37.15</v>
      </c>
      <c r="AG43">
        <v>48.08</v>
      </c>
      <c r="AH43">
        <v>4.8099999999999996</v>
      </c>
      <c r="AI43">
        <v>24.04</v>
      </c>
      <c r="AJ43">
        <v>16.52</v>
      </c>
      <c r="AK43">
        <v>48.08</v>
      </c>
      <c r="AL43">
        <v>3.85</v>
      </c>
      <c r="AM43">
        <v>0</v>
      </c>
      <c r="AN43">
        <v>38.47</v>
      </c>
      <c r="AO43">
        <v>90.4</v>
      </c>
      <c r="AP43">
        <v>11.68</v>
      </c>
      <c r="AQ43">
        <v>0</v>
      </c>
      <c r="AR43">
        <v>27.89</v>
      </c>
      <c r="AS43">
        <v>192.34</v>
      </c>
      <c r="AT43">
        <v>240.42</v>
      </c>
      <c r="AU43">
        <v>37.15</v>
      </c>
      <c r="AV43">
        <v>11.54</v>
      </c>
      <c r="AW43">
        <v>1.92</v>
      </c>
      <c r="AX43">
        <v>26.870799999999999</v>
      </c>
      <c r="AY43">
        <v>0</v>
      </c>
      <c r="AZ43">
        <v>0</v>
      </c>
      <c r="BA43">
        <v>109.15</v>
      </c>
      <c r="BB43">
        <v>0</v>
      </c>
      <c r="BC43">
        <v>11.93</v>
      </c>
      <c r="BD43">
        <v>26.870799999999999</v>
      </c>
      <c r="BE43">
        <v>0</v>
      </c>
      <c r="BF43">
        <v>12.39</v>
      </c>
      <c r="BG43">
        <v>0</v>
      </c>
      <c r="BH43">
        <v>0</v>
      </c>
      <c r="BI43">
        <v>0</v>
      </c>
      <c r="BJ43">
        <v>42.31</v>
      </c>
      <c r="BK43">
        <v>10.58</v>
      </c>
      <c r="BL43">
        <v>0</v>
      </c>
      <c r="BM43">
        <v>0</v>
      </c>
    </row>
    <row r="44" spans="1:65">
      <c r="A44" t="s">
        <v>339</v>
      </c>
      <c r="G44" t="s">
        <v>86</v>
      </c>
      <c r="H44" s="74">
        <v>376.08000000000004</v>
      </c>
      <c r="I44" s="47">
        <v>198.28</v>
      </c>
      <c r="J44" s="47">
        <v>490.14</v>
      </c>
      <c r="K44" s="47">
        <v>201.05000000000004</v>
      </c>
      <c r="L44" s="47">
        <v>19.090000000000003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0</v>
      </c>
      <c r="X44">
        <v>37.15</v>
      </c>
      <c r="Y44">
        <v>48.08</v>
      </c>
      <c r="Z44">
        <v>48.08</v>
      </c>
      <c r="AA44">
        <v>23.97</v>
      </c>
      <c r="AB44">
        <v>83.84</v>
      </c>
      <c r="AC44">
        <v>0.96</v>
      </c>
      <c r="AD44">
        <v>8.51</v>
      </c>
      <c r="AE44">
        <v>12.39</v>
      </c>
      <c r="AF44">
        <v>37.15</v>
      </c>
      <c r="AG44">
        <v>48.08</v>
      </c>
      <c r="AH44">
        <v>4.8099999999999996</v>
      </c>
      <c r="AI44">
        <v>24.04</v>
      </c>
      <c r="AJ44">
        <v>16.52</v>
      </c>
      <c r="AK44">
        <v>48.08</v>
      </c>
      <c r="AL44">
        <v>3.85</v>
      </c>
      <c r="AM44">
        <v>0</v>
      </c>
      <c r="AN44">
        <v>38.47</v>
      </c>
      <c r="AO44">
        <v>90.4</v>
      </c>
      <c r="AP44">
        <v>11.68</v>
      </c>
      <c r="AQ44">
        <v>0</v>
      </c>
      <c r="AR44">
        <v>27.89</v>
      </c>
      <c r="AS44">
        <v>192.34</v>
      </c>
      <c r="AT44">
        <v>240.42</v>
      </c>
      <c r="AU44">
        <v>37.15</v>
      </c>
      <c r="AV44">
        <v>12.5</v>
      </c>
      <c r="AW44">
        <v>1.92</v>
      </c>
      <c r="AX44">
        <v>26.870799999999999</v>
      </c>
      <c r="AY44">
        <v>0</v>
      </c>
      <c r="AZ44">
        <v>0</v>
      </c>
      <c r="BA44">
        <v>109.15</v>
      </c>
      <c r="BB44">
        <v>0</v>
      </c>
      <c r="BC44">
        <v>11.93</v>
      </c>
      <c r="BD44">
        <v>26.870799999999999</v>
      </c>
      <c r="BE44">
        <v>0</v>
      </c>
      <c r="BF44">
        <v>12.39</v>
      </c>
      <c r="BG44">
        <v>0</v>
      </c>
      <c r="BH44">
        <v>0</v>
      </c>
      <c r="BI44">
        <v>0</v>
      </c>
      <c r="BJ44">
        <v>42.31</v>
      </c>
      <c r="BK44">
        <v>10.58</v>
      </c>
      <c r="BL44">
        <v>0</v>
      </c>
      <c r="BM44">
        <v>0</v>
      </c>
    </row>
    <row r="45" spans="1:65">
      <c r="A45" t="s">
        <v>358</v>
      </c>
      <c r="G45" t="s">
        <v>87</v>
      </c>
      <c r="H45" s="74">
        <v>376.08000000000004</v>
      </c>
      <c r="I45" s="47">
        <v>198.28</v>
      </c>
      <c r="J45" s="47">
        <v>490.14</v>
      </c>
      <c r="K45" s="47">
        <v>201.05000000000004</v>
      </c>
      <c r="L45" s="47">
        <v>19.25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0</v>
      </c>
      <c r="X45">
        <v>37.15</v>
      </c>
      <c r="Y45">
        <v>48.08</v>
      </c>
      <c r="Z45">
        <v>48.08</v>
      </c>
      <c r="AA45">
        <v>23.97</v>
      </c>
      <c r="AB45">
        <v>83.84</v>
      </c>
      <c r="AC45">
        <v>0.96</v>
      </c>
      <c r="AD45">
        <v>8.67</v>
      </c>
      <c r="AE45">
        <v>12.39</v>
      </c>
      <c r="AF45">
        <v>37.15</v>
      </c>
      <c r="AG45">
        <v>48.08</v>
      </c>
      <c r="AH45">
        <v>4.8099999999999996</v>
      </c>
      <c r="AI45">
        <v>24.04</v>
      </c>
      <c r="AJ45">
        <v>16.52</v>
      </c>
      <c r="AK45">
        <v>48.08</v>
      </c>
      <c r="AL45">
        <v>3.85</v>
      </c>
      <c r="AM45">
        <v>0</v>
      </c>
      <c r="AN45">
        <v>38.47</v>
      </c>
      <c r="AO45">
        <v>90.4</v>
      </c>
      <c r="AP45">
        <v>11.68</v>
      </c>
      <c r="AQ45">
        <v>0</v>
      </c>
      <c r="AR45">
        <v>27.89</v>
      </c>
      <c r="AS45">
        <v>192.34</v>
      </c>
      <c r="AT45">
        <v>240.42</v>
      </c>
      <c r="AU45">
        <v>37.15</v>
      </c>
      <c r="AV45">
        <v>12.5</v>
      </c>
      <c r="AW45">
        <v>1.92</v>
      </c>
      <c r="AX45">
        <v>26.870799999999999</v>
      </c>
      <c r="AY45">
        <v>0</v>
      </c>
      <c r="AZ45">
        <v>0</v>
      </c>
      <c r="BA45">
        <v>109.15</v>
      </c>
      <c r="BB45">
        <v>0</v>
      </c>
      <c r="BC45">
        <v>11.93</v>
      </c>
      <c r="BD45">
        <v>26.870799999999999</v>
      </c>
      <c r="BE45">
        <v>0</v>
      </c>
      <c r="BF45">
        <v>12.39</v>
      </c>
      <c r="BG45">
        <v>0</v>
      </c>
      <c r="BH45">
        <v>0</v>
      </c>
      <c r="BI45">
        <v>0</v>
      </c>
      <c r="BJ45">
        <v>42.31</v>
      </c>
      <c r="BK45">
        <v>10.58</v>
      </c>
      <c r="BL45">
        <v>0</v>
      </c>
      <c r="BM45">
        <v>0</v>
      </c>
    </row>
    <row r="46" spans="1:65">
      <c r="A46" t="s">
        <v>359</v>
      </c>
      <c r="G46" t="s">
        <v>88</v>
      </c>
      <c r="H46" s="74">
        <v>376.08000000000004</v>
      </c>
      <c r="I46" s="47">
        <v>198.28</v>
      </c>
      <c r="J46" s="47">
        <v>490.14</v>
      </c>
      <c r="K46" s="47">
        <v>201.05000000000004</v>
      </c>
      <c r="L46" s="47">
        <v>19.119999999999997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0</v>
      </c>
      <c r="X46">
        <v>37.15</v>
      </c>
      <c r="Y46">
        <v>48.08</v>
      </c>
      <c r="Z46">
        <v>48.08</v>
      </c>
      <c r="AA46">
        <v>23.97</v>
      </c>
      <c r="AB46">
        <v>83.84</v>
      </c>
      <c r="AC46">
        <v>0.96</v>
      </c>
      <c r="AD46">
        <v>8.5399999999999991</v>
      </c>
      <c r="AE46">
        <v>12.39</v>
      </c>
      <c r="AF46">
        <v>37.15</v>
      </c>
      <c r="AG46">
        <v>48.08</v>
      </c>
      <c r="AH46">
        <v>4.8099999999999996</v>
      </c>
      <c r="AI46">
        <v>24.04</v>
      </c>
      <c r="AJ46">
        <v>16.52</v>
      </c>
      <c r="AK46">
        <v>48.08</v>
      </c>
      <c r="AL46">
        <v>3.85</v>
      </c>
      <c r="AM46">
        <v>0</v>
      </c>
      <c r="AN46">
        <v>38.47</v>
      </c>
      <c r="AO46">
        <v>90.4</v>
      </c>
      <c r="AP46">
        <v>11.68</v>
      </c>
      <c r="AQ46">
        <v>0</v>
      </c>
      <c r="AR46">
        <v>27.89</v>
      </c>
      <c r="AS46">
        <v>192.34</v>
      </c>
      <c r="AT46">
        <v>240.42</v>
      </c>
      <c r="AU46">
        <v>37.15</v>
      </c>
      <c r="AV46">
        <v>12.5</v>
      </c>
      <c r="AW46">
        <v>1.92</v>
      </c>
      <c r="AX46">
        <v>26.870799999999999</v>
      </c>
      <c r="AY46">
        <v>0</v>
      </c>
      <c r="AZ46">
        <v>0</v>
      </c>
      <c r="BA46">
        <v>109.15</v>
      </c>
      <c r="BB46">
        <v>0</v>
      </c>
      <c r="BC46">
        <v>11.93</v>
      </c>
      <c r="BD46">
        <v>26.870799999999999</v>
      </c>
      <c r="BE46">
        <v>0</v>
      </c>
      <c r="BF46">
        <v>12.39</v>
      </c>
      <c r="BG46">
        <v>0</v>
      </c>
      <c r="BH46">
        <v>0</v>
      </c>
      <c r="BI46">
        <v>0</v>
      </c>
      <c r="BJ46">
        <v>42.31</v>
      </c>
      <c r="BK46">
        <v>10.58</v>
      </c>
      <c r="BL46">
        <v>0</v>
      </c>
      <c r="BM46">
        <v>0</v>
      </c>
    </row>
    <row r="47" spans="1:65">
      <c r="A47" t="s">
        <v>360</v>
      </c>
      <c r="G47" t="s">
        <v>89</v>
      </c>
      <c r="H47" s="74">
        <v>376.08000000000004</v>
      </c>
      <c r="I47" s="47">
        <v>198.28</v>
      </c>
      <c r="J47" s="47">
        <v>490.14</v>
      </c>
      <c r="K47" s="47">
        <v>201.05000000000004</v>
      </c>
      <c r="L47" s="47">
        <v>18.759999999999998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0</v>
      </c>
      <c r="X47">
        <v>37.15</v>
      </c>
      <c r="Y47">
        <v>48.08</v>
      </c>
      <c r="Z47">
        <v>48.08</v>
      </c>
      <c r="AA47">
        <v>23.97</v>
      </c>
      <c r="AB47">
        <v>83.84</v>
      </c>
      <c r="AC47">
        <v>0.96</v>
      </c>
      <c r="AD47">
        <v>8.18</v>
      </c>
      <c r="AE47">
        <v>12.39</v>
      </c>
      <c r="AF47">
        <v>37.15</v>
      </c>
      <c r="AG47">
        <v>48.08</v>
      </c>
      <c r="AH47">
        <v>4.8099999999999996</v>
      </c>
      <c r="AI47">
        <v>24.04</v>
      </c>
      <c r="AJ47">
        <v>16.52</v>
      </c>
      <c r="AK47">
        <v>48.08</v>
      </c>
      <c r="AL47">
        <v>3.85</v>
      </c>
      <c r="AM47">
        <v>0</v>
      </c>
      <c r="AN47">
        <v>38.47</v>
      </c>
      <c r="AO47">
        <v>90.4</v>
      </c>
      <c r="AP47">
        <v>11.68</v>
      </c>
      <c r="AQ47">
        <v>0</v>
      </c>
      <c r="AR47">
        <v>27.89</v>
      </c>
      <c r="AS47">
        <v>192.34</v>
      </c>
      <c r="AT47">
        <v>240.42</v>
      </c>
      <c r="AU47">
        <v>37.15</v>
      </c>
      <c r="AV47">
        <v>12.5</v>
      </c>
      <c r="AW47">
        <v>1.92</v>
      </c>
      <c r="AX47">
        <v>26.870799999999999</v>
      </c>
      <c r="AY47">
        <v>0</v>
      </c>
      <c r="AZ47">
        <v>0</v>
      </c>
      <c r="BA47">
        <v>109.15</v>
      </c>
      <c r="BB47">
        <v>0</v>
      </c>
      <c r="BC47">
        <v>11.93</v>
      </c>
      <c r="BD47">
        <v>26.870799999999999</v>
      </c>
      <c r="BE47">
        <v>0</v>
      </c>
      <c r="BF47">
        <v>12.39</v>
      </c>
      <c r="BG47">
        <v>0</v>
      </c>
      <c r="BH47">
        <v>0</v>
      </c>
      <c r="BI47">
        <v>0</v>
      </c>
      <c r="BJ47">
        <v>42.31</v>
      </c>
      <c r="BK47">
        <v>10.58</v>
      </c>
      <c r="BL47">
        <v>0</v>
      </c>
      <c r="BM47">
        <v>0</v>
      </c>
    </row>
    <row r="48" spans="1:65">
      <c r="A48" t="s">
        <v>364</v>
      </c>
      <c r="G48" t="s">
        <v>90</v>
      </c>
      <c r="H48" s="74">
        <v>376.08000000000004</v>
      </c>
      <c r="I48" s="47">
        <v>198.28</v>
      </c>
      <c r="J48" s="47">
        <v>490.14</v>
      </c>
      <c r="K48" s="47">
        <v>201.05000000000004</v>
      </c>
      <c r="L48" s="47">
        <v>18.880000000000003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0</v>
      </c>
      <c r="X48">
        <v>37.15</v>
      </c>
      <c r="Y48">
        <v>48.08</v>
      </c>
      <c r="Z48">
        <v>48.08</v>
      </c>
      <c r="AA48">
        <v>23.97</v>
      </c>
      <c r="AB48">
        <v>83.84</v>
      </c>
      <c r="AC48">
        <v>0.96</v>
      </c>
      <c r="AD48">
        <v>8.3000000000000007</v>
      </c>
      <c r="AE48">
        <v>12.39</v>
      </c>
      <c r="AF48">
        <v>37.15</v>
      </c>
      <c r="AG48">
        <v>48.08</v>
      </c>
      <c r="AH48">
        <v>4.8099999999999996</v>
      </c>
      <c r="AI48">
        <v>24.04</v>
      </c>
      <c r="AJ48">
        <v>16.52</v>
      </c>
      <c r="AK48">
        <v>48.08</v>
      </c>
      <c r="AL48">
        <v>3.85</v>
      </c>
      <c r="AM48">
        <v>0</v>
      </c>
      <c r="AN48">
        <v>38.47</v>
      </c>
      <c r="AO48">
        <v>90.4</v>
      </c>
      <c r="AP48">
        <v>11.68</v>
      </c>
      <c r="AQ48">
        <v>0</v>
      </c>
      <c r="AR48">
        <v>27.89</v>
      </c>
      <c r="AS48">
        <v>192.34</v>
      </c>
      <c r="AT48">
        <v>240.42</v>
      </c>
      <c r="AU48">
        <v>37.15</v>
      </c>
      <c r="AV48">
        <v>12.5</v>
      </c>
      <c r="AW48">
        <v>1.92</v>
      </c>
      <c r="AX48">
        <v>26.870799999999999</v>
      </c>
      <c r="AY48">
        <v>0</v>
      </c>
      <c r="AZ48">
        <v>0</v>
      </c>
      <c r="BA48">
        <v>109.15</v>
      </c>
      <c r="BB48">
        <v>0</v>
      </c>
      <c r="BC48">
        <v>11.93</v>
      </c>
      <c r="BD48">
        <v>26.870799999999999</v>
      </c>
      <c r="BE48">
        <v>0</v>
      </c>
      <c r="BF48">
        <v>12.39</v>
      </c>
      <c r="BG48">
        <v>0</v>
      </c>
      <c r="BH48">
        <v>0</v>
      </c>
      <c r="BI48">
        <v>0</v>
      </c>
      <c r="BJ48">
        <v>42.31</v>
      </c>
      <c r="BK48">
        <v>10.58</v>
      </c>
      <c r="BL48">
        <v>0</v>
      </c>
      <c r="BM48">
        <v>0</v>
      </c>
    </row>
    <row r="49" spans="1:65">
      <c r="A49" t="s">
        <v>365</v>
      </c>
      <c r="G49" t="s">
        <v>91</v>
      </c>
      <c r="H49" s="74">
        <v>376.08000000000004</v>
      </c>
      <c r="I49" s="47">
        <v>198.28</v>
      </c>
      <c r="J49" s="47">
        <v>490.14</v>
      </c>
      <c r="K49" s="47">
        <v>201.05000000000004</v>
      </c>
      <c r="L49" s="47">
        <v>18.89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0</v>
      </c>
      <c r="X49">
        <v>37.15</v>
      </c>
      <c r="Y49">
        <v>48.08</v>
      </c>
      <c r="Z49">
        <v>48.08</v>
      </c>
      <c r="AA49">
        <v>23.97</v>
      </c>
      <c r="AB49">
        <v>83.84</v>
      </c>
      <c r="AC49">
        <v>0.96</v>
      </c>
      <c r="AD49">
        <v>8.31</v>
      </c>
      <c r="AE49">
        <v>12.39</v>
      </c>
      <c r="AF49">
        <v>37.15</v>
      </c>
      <c r="AG49">
        <v>48.08</v>
      </c>
      <c r="AH49">
        <v>4.8099999999999996</v>
      </c>
      <c r="AI49">
        <v>24.04</v>
      </c>
      <c r="AJ49">
        <v>16.52</v>
      </c>
      <c r="AK49">
        <v>48.08</v>
      </c>
      <c r="AL49">
        <v>3.85</v>
      </c>
      <c r="AM49">
        <v>0</v>
      </c>
      <c r="AN49">
        <v>38.47</v>
      </c>
      <c r="AO49">
        <v>90.4</v>
      </c>
      <c r="AP49">
        <v>11.68</v>
      </c>
      <c r="AQ49">
        <v>0</v>
      </c>
      <c r="AR49">
        <v>27.89</v>
      </c>
      <c r="AS49">
        <v>192.34</v>
      </c>
      <c r="AT49">
        <v>240.42</v>
      </c>
      <c r="AU49">
        <v>37.15</v>
      </c>
      <c r="AV49">
        <v>12.5</v>
      </c>
      <c r="AW49">
        <v>1.92</v>
      </c>
      <c r="AX49">
        <v>26.870799999999999</v>
      </c>
      <c r="AY49">
        <v>0</v>
      </c>
      <c r="AZ49">
        <v>0</v>
      </c>
      <c r="BA49">
        <v>109.15</v>
      </c>
      <c r="BB49">
        <v>0</v>
      </c>
      <c r="BC49">
        <v>11.93</v>
      </c>
      <c r="BD49">
        <v>26.870799999999999</v>
      </c>
      <c r="BE49">
        <v>0</v>
      </c>
      <c r="BF49">
        <v>12.39</v>
      </c>
      <c r="BG49">
        <v>0</v>
      </c>
      <c r="BH49">
        <v>0</v>
      </c>
      <c r="BI49">
        <v>0</v>
      </c>
      <c r="BJ49">
        <v>42.31</v>
      </c>
      <c r="BK49">
        <v>10.58</v>
      </c>
      <c r="BL49">
        <v>0</v>
      </c>
      <c r="BM49">
        <v>0</v>
      </c>
    </row>
    <row r="50" spans="1:65">
      <c r="A50" t="s">
        <v>366</v>
      </c>
      <c r="G50" t="s">
        <v>92</v>
      </c>
      <c r="H50" s="74">
        <v>376.08000000000004</v>
      </c>
      <c r="I50" s="47">
        <v>198.28</v>
      </c>
      <c r="J50" s="47">
        <v>490.14</v>
      </c>
      <c r="K50" s="47">
        <v>201.05000000000004</v>
      </c>
      <c r="L50" s="47">
        <v>19.149999999999999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0</v>
      </c>
      <c r="X50">
        <v>37.15</v>
      </c>
      <c r="Y50">
        <v>48.08</v>
      </c>
      <c r="Z50">
        <v>48.08</v>
      </c>
      <c r="AA50">
        <v>23.97</v>
      </c>
      <c r="AB50">
        <v>83.84</v>
      </c>
      <c r="AC50">
        <v>0.96</v>
      </c>
      <c r="AD50">
        <v>8.57</v>
      </c>
      <c r="AE50">
        <v>12.39</v>
      </c>
      <c r="AF50">
        <v>37.15</v>
      </c>
      <c r="AG50">
        <v>48.08</v>
      </c>
      <c r="AH50">
        <v>4.8099999999999996</v>
      </c>
      <c r="AI50">
        <v>24.04</v>
      </c>
      <c r="AJ50">
        <v>16.52</v>
      </c>
      <c r="AK50">
        <v>48.08</v>
      </c>
      <c r="AL50">
        <v>3.85</v>
      </c>
      <c r="AM50">
        <v>0</v>
      </c>
      <c r="AN50">
        <v>38.47</v>
      </c>
      <c r="AO50">
        <v>90.4</v>
      </c>
      <c r="AP50">
        <v>11.68</v>
      </c>
      <c r="AQ50">
        <v>0</v>
      </c>
      <c r="AR50">
        <v>27.89</v>
      </c>
      <c r="AS50">
        <v>192.34</v>
      </c>
      <c r="AT50">
        <v>240.42</v>
      </c>
      <c r="AU50">
        <v>37.15</v>
      </c>
      <c r="AV50">
        <v>12.5</v>
      </c>
      <c r="AW50">
        <v>1.92</v>
      </c>
      <c r="AX50">
        <v>26.870799999999999</v>
      </c>
      <c r="AY50">
        <v>0</v>
      </c>
      <c r="AZ50">
        <v>0</v>
      </c>
      <c r="BA50">
        <v>109.15</v>
      </c>
      <c r="BB50">
        <v>0</v>
      </c>
      <c r="BC50">
        <v>11.93</v>
      </c>
      <c r="BD50">
        <v>26.870799999999999</v>
      </c>
      <c r="BE50">
        <v>0</v>
      </c>
      <c r="BF50">
        <v>12.39</v>
      </c>
      <c r="BG50">
        <v>0</v>
      </c>
      <c r="BH50">
        <v>0</v>
      </c>
      <c r="BI50">
        <v>0</v>
      </c>
      <c r="BJ50">
        <v>42.31</v>
      </c>
      <c r="BK50">
        <v>10.58</v>
      </c>
      <c r="BL50">
        <v>0</v>
      </c>
      <c r="BM50">
        <v>0</v>
      </c>
    </row>
    <row r="51" spans="1:65">
      <c r="A51" t="s">
        <v>367</v>
      </c>
      <c r="G51" t="s">
        <v>93</v>
      </c>
      <c r="H51" s="74">
        <v>376.08000000000004</v>
      </c>
      <c r="I51" s="47">
        <v>198.28</v>
      </c>
      <c r="J51" s="47">
        <v>544.72</v>
      </c>
      <c r="K51" s="47">
        <v>201.05000000000004</v>
      </c>
      <c r="L51" s="47">
        <v>19.36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0</v>
      </c>
      <c r="X51">
        <v>37.15</v>
      </c>
      <c r="Y51">
        <v>48.08</v>
      </c>
      <c r="Z51">
        <v>48.08</v>
      </c>
      <c r="AA51">
        <v>23.97</v>
      </c>
      <c r="AB51">
        <v>83.84</v>
      </c>
      <c r="AC51">
        <v>0.96</v>
      </c>
      <c r="AD51">
        <v>8.7799999999999994</v>
      </c>
      <c r="AE51">
        <v>12.39</v>
      </c>
      <c r="AF51">
        <v>37.15</v>
      </c>
      <c r="AG51">
        <v>48.08</v>
      </c>
      <c r="AH51">
        <v>4.8099999999999996</v>
      </c>
      <c r="AI51">
        <v>24.04</v>
      </c>
      <c r="AJ51">
        <v>16.52</v>
      </c>
      <c r="AK51">
        <v>48.08</v>
      </c>
      <c r="AL51">
        <v>3.85</v>
      </c>
      <c r="AM51">
        <v>0</v>
      </c>
      <c r="AN51">
        <v>38.47</v>
      </c>
      <c r="AO51">
        <v>90.4</v>
      </c>
      <c r="AP51">
        <v>11.68</v>
      </c>
      <c r="AQ51">
        <v>0</v>
      </c>
      <c r="AR51">
        <v>27.89</v>
      </c>
      <c r="AS51">
        <v>192.34</v>
      </c>
      <c r="AT51">
        <v>240.42</v>
      </c>
      <c r="AU51">
        <v>37.15</v>
      </c>
      <c r="AV51">
        <v>12.5</v>
      </c>
      <c r="AW51">
        <v>1.92</v>
      </c>
      <c r="AX51">
        <v>26.870799999999999</v>
      </c>
      <c r="AY51">
        <v>0</v>
      </c>
      <c r="AZ51">
        <v>0</v>
      </c>
      <c r="BA51">
        <v>163.72999999999999</v>
      </c>
      <c r="BB51">
        <v>0</v>
      </c>
      <c r="BC51">
        <v>11.93</v>
      </c>
      <c r="BD51">
        <v>26.870799999999999</v>
      </c>
      <c r="BE51">
        <v>0</v>
      </c>
      <c r="BF51">
        <v>12.39</v>
      </c>
      <c r="BG51">
        <v>0</v>
      </c>
      <c r="BH51">
        <v>0</v>
      </c>
      <c r="BI51">
        <v>0</v>
      </c>
      <c r="BJ51">
        <v>42.31</v>
      </c>
      <c r="BK51">
        <v>10.58</v>
      </c>
      <c r="BL51">
        <v>0</v>
      </c>
      <c r="BM51">
        <v>0</v>
      </c>
    </row>
    <row r="52" spans="1:65">
      <c r="A52" t="s">
        <v>368</v>
      </c>
      <c r="G52" t="s">
        <v>94</v>
      </c>
      <c r="H52" s="74">
        <v>376.08000000000004</v>
      </c>
      <c r="I52" s="47">
        <v>198.28</v>
      </c>
      <c r="J52" s="47">
        <v>544.72</v>
      </c>
      <c r="K52" s="47">
        <v>201.05000000000004</v>
      </c>
      <c r="L52" s="47">
        <v>18.520000000000003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0</v>
      </c>
      <c r="X52">
        <v>37.15</v>
      </c>
      <c r="Y52">
        <v>48.08</v>
      </c>
      <c r="Z52">
        <v>48.08</v>
      </c>
      <c r="AA52">
        <v>23.97</v>
      </c>
      <c r="AB52">
        <v>83.84</v>
      </c>
      <c r="AC52">
        <v>0.96</v>
      </c>
      <c r="AD52">
        <v>7.94</v>
      </c>
      <c r="AE52">
        <v>12.39</v>
      </c>
      <c r="AF52">
        <v>37.15</v>
      </c>
      <c r="AG52">
        <v>48.08</v>
      </c>
      <c r="AH52">
        <v>4.8099999999999996</v>
      </c>
      <c r="AI52">
        <v>24.04</v>
      </c>
      <c r="AJ52">
        <v>16.52</v>
      </c>
      <c r="AK52">
        <v>48.08</v>
      </c>
      <c r="AL52">
        <v>3.85</v>
      </c>
      <c r="AM52">
        <v>0</v>
      </c>
      <c r="AN52">
        <v>38.47</v>
      </c>
      <c r="AO52">
        <v>90.4</v>
      </c>
      <c r="AP52">
        <v>11.68</v>
      </c>
      <c r="AQ52">
        <v>0</v>
      </c>
      <c r="AR52">
        <v>27.89</v>
      </c>
      <c r="AS52">
        <v>192.34</v>
      </c>
      <c r="AT52">
        <v>240.42</v>
      </c>
      <c r="AU52">
        <v>37.15</v>
      </c>
      <c r="AV52">
        <v>12.5</v>
      </c>
      <c r="AW52">
        <v>1.92</v>
      </c>
      <c r="AX52">
        <v>26.870799999999999</v>
      </c>
      <c r="AY52">
        <v>0</v>
      </c>
      <c r="AZ52">
        <v>0</v>
      </c>
      <c r="BA52">
        <v>163.72999999999999</v>
      </c>
      <c r="BB52">
        <v>0</v>
      </c>
      <c r="BC52">
        <v>11.93</v>
      </c>
      <c r="BD52">
        <v>26.870799999999999</v>
      </c>
      <c r="BE52">
        <v>0</v>
      </c>
      <c r="BF52">
        <v>12.39</v>
      </c>
      <c r="BG52">
        <v>0</v>
      </c>
      <c r="BH52">
        <v>0</v>
      </c>
      <c r="BI52">
        <v>0</v>
      </c>
      <c r="BJ52">
        <v>42.31</v>
      </c>
      <c r="BK52">
        <v>10.58</v>
      </c>
      <c r="BL52">
        <v>0</v>
      </c>
      <c r="BM52">
        <v>0</v>
      </c>
    </row>
    <row r="53" spans="1:65">
      <c r="A53" t="s">
        <v>399</v>
      </c>
      <c r="G53" t="s">
        <v>95</v>
      </c>
      <c r="H53" s="74">
        <v>376.08000000000004</v>
      </c>
      <c r="I53" s="47">
        <v>198.28</v>
      </c>
      <c r="J53" s="47">
        <v>544.72</v>
      </c>
      <c r="K53" s="47">
        <v>201.05000000000004</v>
      </c>
      <c r="L53" s="47">
        <v>18.82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0</v>
      </c>
      <c r="X53">
        <v>37.15</v>
      </c>
      <c r="Y53">
        <v>48.08</v>
      </c>
      <c r="Z53">
        <v>48.08</v>
      </c>
      <c r="AA53">
        <v>23.97</v>
      </c>
      <c r="AB53">
        <v>83.84</v>
      </c>
      <c r="AC53">
        <v>0.96</v>
      </c>
      <c r="AD53">
        <v>8.24</v>
      </c>
      <c r="AE53">
        <v>12.39</v>
      </c>
      <c r="AF53">
        <v>37.15</v>
      </c>
      <c r="AG53">
        <v>48.08</v>
      </c>
      <c r="AH53">
        <v>4.8099999999999996</v>
      </c>
      <c r="AI53">
        <v>24.04</v>
      </c>
      <c r="AJ53">
        <v>16.52</v>
      </c>
      <c r="AK53">
        <v>48.08</v>
      </c>
      <c r="AL53">
        <v>3.85</v>
      </c>
      <c r="AM53">
        <v>0</v>
      </c>
      <c r="AN53">
        <v>38.47</v>
      </c>
      <c r="AO53">
        <v>90.4</v>
      </c>
      <c r="AP53">
        <v>11.68</v>
      </c>
      <c r="AQ53">
        <v>0</v>
      </c>
      <c r="AR53">
        <v>27.89</v>
      </c>
      <c r="AS53">
        <v>192.34</v>
      </c>
      <c r="AT53">
        <v>240.42</v>
      </c>
      <c r="AU53">
        <v>37.15</v>
      </c>
      <c r="AV53">
        <v>12.5</v>
      </c>
      <c r="AW53">
        <v>1.92</v>
      </c>
      <c r="AX53">
        <v>26.870799999999999</v>
      </c>
      <c r="AY53">
        <v>0</v>
      </c>
      <c r="AZ53">
        <v>0</v>
      </c>
      <c r="BA53">
        <v>163.72999999999999</v>
      </c>
      <c r="BB53">
        <v>0</v>
      </c>
      <c r="BC53">
        <v>11.93</v>
      </c>
      <c r="BD53">
        <v>26.870799999999999</v>
      </c>
      <c r="BE53">
        <v>0</v>
      </c>
      <c r="BF53">
        <v>12.39</v>
      </c>
      <c r="BG53">
        <v>0</v>
      </c>
      <c r="BH53">
        <v>0</v>
      </c>
      <c r="BI53">
        <v>0</v>
      </c>
      <c r="BJ53">
        <v>42.31</v>
      </c>
      <c r="BK53">
        <v>10.58</v>
      </c>
      <c r="BL53">
        <v>0</v>
      </c>
      <c r="BM53">
        <v>0</v>
      </c>
    </row>
    <row r="54" spans="1:65">
      <c r="A54" t="s">
        <v>398</v>
      </c>
      <c r="G54" t="s">
        <v>96</v>
      </c>
      <c r="H54" s="74">
        <v>376.08000000000004</v>
      </c>
      <c r="I54" s="47">
        <v>198.28</v>
      </c>
      <c r="J54" s="47">
        <v>544.72</v>
      </c>
      <c r="K54" s="47">
        <v>201.05000000000004</v>
      </c>
      <c r="L54" s="47">
        <v>16.759999999999998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0</v>
      </c>
      <c r="X54">
        <v>37.15</v>
      </c>
      <c r="Y54">
        <v>48.08</v>
      </c>
      <c r="Z54">
        <v>48.08</v>
      </c>
      <c r="AA54">
        <v>23.97</v>
      </c>
      <c r="AB54">
        <v>83.84</v>
      </c>
      <c r="AC54">
        <v>0.96</v>
      </c>
      <c r="AD54">
        <v>6.18</v>
      </c>
      <c r="AE54">
        <v>12.39</v>
      </c>
      <c r="AF54">
        <v>37.15</v>
      </c>
      <c r="AG54">
        <v>48.08</v>
      </c>
      <c r="AH54">
        <v>4.8099999999999996</v>
      </c>
      <c r="AI54">
        <v>24.04</v>
      </c>
      <c r="AJ54">
        <v>16.52</v>
      </c>
      <c r="AK54">
        <v>48.08</v>
      </c>
      <c r="AL54">
        <v>3.85</v>
      </c>
      <c r="AM54">
        <v>0</v>
      </c>
      <c r="AN54">
        <v>38.47</v>
      </c>
      <c r="AO54">
        <v>90.4</v>
      </c>
      <c r="AP54">
        <v>11.68</v>
      </c>
      <c r="AQ54">
        <v>0</v>
      </c>
      <c r="AR54">
        <v>27.89</v>
      </c>
      <c r="AS54">
        <v>192.34</v>
      </c>
      <c r="AT54">
        <v>240.42</v>
      </c>
      <c r="AU54">
        <v>37.15</v>
      </c>
      <c r="AV54">
        <v>12.5</v>
      </c>
      <c r="AW54">
        <v>1.92</v>
      </c>
      <c r="AX54">
        <v>26.870799999999999</v>
      </c>
      <c r="AY54">
        <v>0</v>
      </c>
      <c r="AZ54">
        <v>0</v>
      </c>
      <c r="BA54">
        <v>163.72999999999999</v>
      </c>
      <c r="BB54">
        <v>0</v>
      </c>
      <c r="BC54">
        <v>11.93</v>
      </c>
      <c r="BD54">
        <v>26.870799999999999</v>
      </c>
      <c r="BE54">
        <v>0</v>
      </c>
      <c r="BF54">
        <v>12.39</v>
      </c>
      <c r="BG54">
        <v>0</v>
      </c>
      <c r="BH54">
        <v>0</v>
      </c>
      <c r="BI54">
        <v>0</v>
      </c>
      <c r="BJ54">
        <v>42.31</v>
      </c>
      <c r="BK54">
        <v>10.58</v>
      </c>
      <c r="BL54">
        <v>0</v>
      </c>
      <c r="BM54">
        <v>0</v>
      </c>
    </row>
    <row r="55" spans="1:65">
      <c r="A55" t="s">
        <v>400</v>
      </c>
      <c r="G55" t="s">
        <v>97</v>
      </c>
      <c r="H55" s="74">
        <v>376.08000000000004</v>
      </c>
      <c r="I55" s="47">
        <v>198.28</v>
      </c>
      <c r="J55" s="47">
        <v>544.72</v>
      </c>
      <c r="K55" s="47">
        <v>201.05000000000004</v>
      </c>
      <c r="L55" s="47">
        <v>19.630000000000003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0</v>
      </c>
      <c r="X55">
        <v>37.15</v>
      </c>
      <c r="Y55">
        <v>48.08</v>
      </c>
      <c r="Z55">
        <v>48.08</v>
      </c>
      <c r="AA55">
        <v>23.97</v>
      </c>
      <c r="AB55">
        <v>83.84</v>
      </c>
      <c r="AC55">
        <v>0.96</v>
      </c>
      <c r="AD55">
        <v>9.0500000000000007</v>
      </c>
      <c r="AE55">
        <v>12.39</v>
      </c>
      <c r="AF55">
        <v>37.15</v>
      </c>
      <c r="AG55">
        <v>48.08</v>
      </c>
      <c r="AH55">
        <v>4.8099999999999996</v>
      </c>
      <c r="AI55">
        <v>24.04</v>
      </c>
      <c r="AJ55">
        <v>16.52</v>
      </c>
      <c r="AK55">
        <v>48.08</v>
      </c>
      <c r="AL55">
        <v>3.85</v>
      </c>
      <c r="AM55">
        <v>0</v>
      </c>
      <c r="AN55">
        <v>38.47</v>
      </c>
      <c r="AO55">
        <v>90.4</v>
      </c>
      <c r="AP55">
        <v>11.68</v>
      </c>
      <c r="AQ55">
        <v>0</v>
      </c>
      <c r="AR55">
        <v>27.89</v>
      </c>
      <c r="AS55">
        <v>192.34</v>
      </c>
      <c r="AT55">
        <v>240.42</v>
      </c>
      <c r="AU55">
        <v>37.15</v>
      </c>
      <c r="AV55">
        <v>12.5</v>
      </c>
      <c r="AW55">
        <v>1.92</v>
      </c>
      <c r="AX55">
        <v>26.870799999999999</v>
      </c>
      <c r="AY55">
        <v>0</v>
      </c>
      <c r="AZ55">
        <v>0</v>
      </c>
      <c r="BA55">
        <v>163.72999999999999</v>
      </c>
      <c r="BB55">
        <v>0</v>
      </c>
      <c r="BC55">
        <v>11.93</v>
      </c>
      <c r="BD55">
        <v>26.870799999999999</v>
      </c>
      <c r="BE55">
        <v>0</v>
      </c>
      <c r="BF55">
        <v>12.39</v>
      </c>
      <c r="BG55">
        <v>0</v>
      </c>
      <c r="BH55">
        <v>0</v>
      </c>
      <c r="BI55">
        <v>0</v>
      </c>
      <c r="BJ55">
        <v>42.31</v>
      </c>
      <c r="BK55">
        <v>10.58</v>
      </c>
      <c r="BL55">
        <v>0</v>
      </c>
      <c r="BM55">
        <v>0</v>
      </c>
    </row>
    <row r="56" spans="1:65">
      <c r="A56" t="s">
        <v>400</v>
      </c>
      <c r="G56" t="s">
        <v>98</v>
      </c>
      <c r="H56" s="74">
        <v>376.08000000000004</v>
      </c>
      <c r="I56" s="47">
        <v>198.28</v>
      </c>
      <c r="J56" s="47">
        <v>544.72</v>
      </c>
      <c r="K56" s="47">
        <v>201.05000000000004</v>
      </c>
      <c r="L56" s="47">
        <v>19.170000000000002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0</v>
      </c>
      <c r="X56">
        <v>37.15</v>
      </c>
      <c r="Y56">
        <v>48.08</v>
      </c>
      <c r="Z56">
        <v>48.08</v>
      </c>
      <c r="AA56">
        <v>23.97</v>
      </c>
      <c r="AB56">
        <v>83.84</v>
      </c>
      <c r="AC56">
        <v>0.96</v>
      </c>
      <c r="AD56">
        <v>8.59</v>
      </c>
      <c r="AE56">
        <v>12.39</v>
      </c>
      <c r="AF56">
        <v>37.15</v>
      </c>
      <c r="AG56">
        <v>48.08</v>
      </c>
      <c r="AH56">
        <v>4.8099999999999996</v>
      </c>
      <c r="AI56">
        <v>24.04</v>
      </c>
      <c r="AJ56">
        <v>16.52</v>
      </c>
      <c r="AK56">
        <v>48.08</v>
      </c>
      <c r="AL56">
        <v>3.85</v>
      </c>
      <c r="AM56">
        <v>0</v>
      </c>
      <c r="AN56">
        <v>38.47</v>
      </c>
      <c r="AO56">
        <v>90.4</v>
      </c>
      <c r="AP56">
        <v>11.68</v>
      </c>
      <c r="AQ56">
        <v>0</v>
      </c>
      <c r="AR56">
        <v>27.89</v>
      </c>
      <c r="AS56">
        <v>192.34</v>
      </c>
      <c r="AT56">
        <v>240.42</v>
      </c>
      <c r="AU56">
        <v>37.15</v>
      </c>
      <c r="AV56">
        <v>12.5</v>
      </c>
      <c r="AW56">
        <v>1.92</v>
      </c>
      <c r="AX56">
        <v>26.870799999999999</v>
      </c>
      <c r="AY56">
        <v>0</v>
      </c>
      <c r="AZ56">
        <v>0</v>
      </c>
      <c r="BA56">
        <v>163.72999999999999</v>
      </c>
      <c r="BB56">
        <v>0</v>
      </c>
      <c r="BC56">
        <v>11.93</v>
      </c>
      <c r="BD56">
        <v>26.870799999999999</v>
      </c>
      <c r="BE56">
        <v>0</v>
      </c>
      <c r="BF56">
        <v>12.39</v>
      </c>
      <c r="BG56">
        <v>0</v>
      </c>
      <c r="BH56">
        <v>0</v>
      </c>
      <c r="BI56">
        <v>0</v>
      </c>
      <c r="BJ56">
        <v>42.31</v>
      </c>
      <c r="BK56">
        <v>10.58</v>
      </c>
      <c r="BL56">
        <v>0</v>
      </c>
      <c r="BM56">
        <v>0</v>
      </c>
    </row>
    <row r="57" spans="1:65">
      <c r="G57" t="s">
        <v>99</v>
      </c>
      <c r="H57" s="74">
        <v>376.08000000000004</v>
      </c>
      <c r="I57" s="47">
        <v>198.28</v>
      </c>
      <c r="J57" s="47">
        <v>544.72</v>
      </c>
      <c r="K57" s="47">
        <v>201.05000000000004</v>
      </c>
      <c r="L57" s="47">
        <v>17.27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0</v>
      </c>
      <c r="X57">
        <v>37.15</v>
      </c>
      <c r="Y57">
        <v>48.08</v>
      </c>
      <c r="Z57">
        <v>48.08</v>
      </c>
      <c r="AA57">
        <v>23.97</v>
      </c>
      <c r="AB57">
        <v>83.84</v>
      </c>
      <c r="AC57">
        <v>0.96</v>
      </c>
      <c r="AD57">
        <v>6.69</v>
      </c>
      <c r="AE57">
        <v>12.39</v>
      </c>
      <c r="AF57">
        <v>37.15</v>
      </c>
      <c r="AG57">
        <v>48.08</v>
      </c>
      <c r="AH57">
        <v>4.8099999999999996</v>
      </c>
      <c r="AI57">
        <v>24.04</v>
      </c>
      <c r="AJ57">
        <v>16.52</v>
      </c>
      <c r="AK57">
        <v>48.08</v>
      </c>
      <c r="AL57">
        <v>3.85</v>
      </c>
      <c r="AM57">
        <v>0</v>
      </c>
      <c r="AN57">
        <v>38.47</v>
      </c>
      <c r="AO57">
        <v>90.4</v>
      </c>
      <c r="AP57">
        <v>11.68</v>
      </c>
      <c r="AQ57">
        <v>0</v>
      </c>
      <c r="AR57">
        <v>27.89</v>
      </c>
      <c r="AS57">
        <v>192.34</v>
      </c>
      <c r="AT57">
        <v>240.42</v>
      </c>
      <c r="AU57">
        <v>37.15</v>
      </c>
      <c r="AV57">
        <v>12.5</v>
      </c>
      <c r="AW57">
        <v>1.92</v>
      </c>
      <c r="AX57">
        <v>26.870799999999999</v>
      </c>
      <c r="AY57">
        <v>0</v>
      </c>
      <c r="AZ57">
        <v>0</v>
      </c>
      <c r="BA57">
        <v>163.72999999999999</v>
      </c>
      <c r="BB57">
        <v>0</v>
      </c>
      <c r="BC57">
        <v>11.93</v>
      </c>
      <c r="BD57">
        <v>26.870799999999999</v>
      </c>
      <c r="BE57">
        <v>0</v>
      </c>
      <c r="BF57">
        <v>12.39</v>
      </c>
      <c r="BG57">
        <v>0</v>
      </c>
      <c r="BH57">
        <v>0</v>
      </c>
      <c r="BI57">
        <v>0</v>
      </c>
      <c r="BJ57">
        <v>42.31</v>
      </c>
      <c r="BK57">
        <v>10.58</v>
      </c>
      <c r="BL57">
        <v>0</v>
      </c>
      <c r="BM57">
        <v>0</v>
      </c>
    </row>
    <row r="58" spans="1:65">
      <c r="G58" t="s">
        <v>100</v>
      </c>
      <c r="H58" s="74">
        <v>376.08000000000004</v>
      </c>
      <c r="I58" s="47">
        <v>198.28</v>
      </c>
      <c r="J58" s="47">
        <v>544.72</v>
      </c>
      <c r="K58" s="47">
        <v>201.05000000000004</v>
      </c>
      <c r="L58" s="47">
        <v>17.549999999999997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0</v>
      </c>
      <c r="X58">
        <v>37.15</v>
      </c>
      <c r="Y58">
        <v>48.08</v>
      </c>
      <c r="Z58">
        <v>48.08</v>
      </c>
      <c r="AA58">
        <v>23.97</v>
      </c>
      <c r="AB58">
        <v>83.84</v>
      </c>
      <c r="AC58">
        <v>0.96</v>
      </c>
      <c r="AD58">
        <v>6.97</v>
      </c>
      <c r="AE58">
        <v>12.39</v>
      </c>
      <c r="AF58">
        <v>37.15</v>
      </c>
      <c r="AG58">
        <v>48.08</v>
      </c>
      <c r="AH58">
        <v>4.8099999999999996</v>
      </c>
      <c r="AI58">
        <v>24.04</v>
      </c>
      <c r="AJ58">
        <v>16.52</v>
      </c>
      <c r="AK58">
        <v>48.08</v>
      </c>
      <c r="AL58">
        <v>3.85</v>
      </c>
      <c r="AM58">
        <v>0</v>
      </c>
      <c r="AN58">
        <v>38.47</v>
      </c>
      <c r="AO58">
        <v>90.4</v>
      </c>
      <c r="AP58">
        <v>11.68</v>
      </c>
      <c r="AQ58">
        <v>0</v>
      </c>
      <c r="AR58">
        <v>27.89</v>
      </c>
      <c r="AS58">
        <v>192.34</v>
      </c>
      <c r="AT58">
        <v>240.42</v>
      </c>
      <c r="AU58">
        <v>37.15</v>
      </c>
      <c r="AV58">
        <v>12.5</v>
      </c>
      <c r="AW58">
        <v>1.92</v>
      </c>
      <c r="AX58">
        <v>26.870799999999999</v>
      </c>
      <c r="AY58">
        <v>0</v>
      </c>
      <c r="AZ58">
        <v>0</v>
      </c>
      <c r="BA58">
        <v>163.72999999999999</v>
      </c>
      <c r="BB58">
        <v>0</v>
      </c>
      <c r="BC58">
        <v>11.93</v>
      </c>
      <c r="BD58">
        <v>26.870799999999999</v>
      </c>
      <c r="BE58">
        <v>0</v>
      </c>
      <c r="BF58">
        <v>12.39</v>
      </c>
      <c r="BG58">
        <v>0</v>
      </c>
      <c r="BH58">
        <v>0</v>
      </c>
      <c r="BI58">
        <v>0</v>
      </c>
      <c r="BJ58">
        <v>42.31</v>
      </c>
      <c r="BK58">
        <v>10.58</v>
      </c>
      <c r="BL58">
        <v>0</v>
      </c>
      <c r="BM58">
        <v>0</v>
      </c>
    </row>
    <row r="59" spans="1:65">
      <c r="G59" t="s">
        <v>101</v>
      </c>
      <c r="H59" s="74">
        <v>376.08000000000004</v>
      </c>
      <c r="I59" s="47">
        <v>198.28</v>
      </c>
      <c r="J59" s="47">
        <v>545</v>
      </c>
      <c r="K59" s="47">
        <v>201.06000000000003</v>
      </c>
      <c r="L59" s="47">
        <v>17.169999999999998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0</v>
      </c>
      <c r="X59">
        <v>37.15</v>
      </c>
      <c r="Y59">
        <v>48.08</v>
      </c>
      <c r="Z59">
        <v>48.08</v>
      </c>
      <c r="AA59">
        <v>23.97</v>
      </c>
      <c r="AB59">
        <v>83.84</v>
      </c>
      <c r="AC59">
        <v>0.96</v>
      </c>
      <c r="AD59">
        <v>6.59</v>
      </c>
      <c r="AE59">
        <v>12.39</v>
      </c>
      <c r="AF59">
        <v>37.15</v>
      </c>
      <c r="AG59">
        <v>48.08</v>
      </c>
      <c r="AH59">
        <v>4.8099999999999996</v>
      </c>
      <c r="AI59">
        <v>24.04</v>
      </c>
      <c r="AJ59">
        <v>16.8</v>
      </c>
      <c r="AK59">
        <v>48.08</v>
      </c>
      <c r="AL59">
        <v>3.85</v>
      </c>
      <c r="AM59">
        <v>0</v>
      </c>
      <c r="AN59">
        <v>38.47</v>
      </c>
      <c r="AO59">
        <v>90.4</v>
      </c>
      <c r="AP59">
        <v>11.68</v>
      </c>
      <c r="AQ59">
        <v>0</v>
      </c>
      <c r="AR59">
        <v>27.89</v>
      </c>
      <c r="AS59">
        <v>192.34</v>
      </c>
      <c r="AT59">
        <v>240.42</v>
      </c>
      <c r="AU59">
        <v>37.15</v>
      </c>
      <c r="AV59">
        <v>12.5</v>
      </c>
      <c r="AW59">
        <v>1.92</v>
      </c>
      <c r="AX59">
        <v>26.870799999999999</v>
      </c>
      <c r="AY59">
        <v>0</v>
      </c>
      <c r="AZ59">
        <v>0</v>
      </c>
      <c r="BA59">
        <v>163.72999999999999</v>
      </c>
      <c r="BB59">
        <v>0</v>
      </c>
      <c r="BC59">
        <v>11.93</v>
      </c>
      <c r="BD59">
        <v>26.870799999999999</v>
      </c>
      <c r="BE59">
        <v>0</v>
      </c>
      <c r="BF59">
        <v>12.39</v>
      </c>
      <c r="BG59">
        <v>0</v>
      </c>
      <c r="BH59">
        <v>0</v>
      </c>
      <c r="BI59">
        <v>0</v>
      </c>
      <c r="BJ59">
        <v>37.700000000000003</v>
      </c>
      <c r="BK59">
        <v>10.58</v>
      </c>
      <c r="BL59">
        <v>0</v>
      </c>
      <c r="BM59">
        <v>4.62</v>
      </c>
    </row>
    <row r="60" spans="1:65">
      <c r="G60" t="s">
        <v>102</v>
      </c>
      <c r="H60" s="74">
        <v>376.08000000000004</v>
      </c>
      <c r="I60" s="47">
        <v>198.28</v>
      </c>
      <c r="J60" s="47">
        <v>545</v>
      </c>
      <c r="K60" s="47">
        <v>201.06000000000003</v>
      </c>
      <c r="L60" s="47">
        <v>17.03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0</v>
      </c>
      <c r="X60">
        <v>37.15</v>
      </c>
      <c r="Y60">
        <v>48.08</v>
      </c>
      <c r="Z60">
        <v>48.08</v>
      </c>
      <c r="AA60">
        <v>23.97</v>
      </c>
      <c r="AB60">
        <v>83.84</v>
      </c>
      <c r="AC60">
        <v>0.96</v>
      </c>
      <c r="AD60">
        <v>6.45</v>
      </c>
      <c r="AE60">
        <v>12.39</v>
      </c>
      <c r="AF60">
        <v>37.15</v>
      </c>
      <c r="AG60">
        <v>48.08</v>
      </c>
      <c r="AH60">
        <v>4.8099999999999996</v>
      </c>
      <c r="AI60">
        <v>24.04</v>
      </c>
      <c r="AJ60">
        <v>16.8</v>
      </c>
      <c r="AK60">
        <v>48.08</v>
      </c>
      <c r="AL60">
        <v>3.85</v>
      </c>
      <c r="AM60">
        <v>0</v>
      </c>
      <c r="AN60">
        <v>38.47</v>
      </c>
      <c r="AO60">
        <v>90.4</v>
      </c>
      <c r="AP60">
        <v>11.68</v>
      </c>
      <c r="AQ60">
        <v>0</v>
      </c>
      <c r="AR60">
        <v>27.89</v>
      </c>
      <c r="AS60">
        <v>192.34</v>
      </c>
      <c r="AT60">
        <v>240.42</v>
      </c>
      <c r="AU60">
        <v>37.15</v>
      </c>
      <c r="AV60">
        <v>12.5</v>
      </c>
      <c r="AW60">
        <v>1.92</v>
      </c>
      <c r="AX60">
        <v>26.870799999999999</v>
      </c>
      <c r="AY60">
        <v>0</v>
      </c>
      <c r="AZ60">
        <v>0</v>
      </c>
      <c r="BA60">
        <v>163.72999999999999</v>
      </c>
      <c r="BB60">
        <v>0</v>
      </c>
      <c r="BC60">
        <v>11.93</v>
      </c>
      <c r="BD60">
        <v>26.870799999999999</v>
      </c>
      <c r="BE60">
        <v>0</v>
      </c>
      <c r="BF60">
        <v>12.39</v>
      </c>
      <c r="BG60">
        <v>0</v>
      </c>
      <c r="BH60">
        <v>0</v>
      </c>
      <c r="BI60">
        <v>0</v>
      </c>
      <c r="BJ60">
        <v>34.53</v>
      </c>
      <c r="BK60">
        <v>10.58</v>
      </c>
      <c r="BL60">
        <v>0</v>
      </c>
      <c r="BM60">
        <v>7.79</v>
      </c>
    </row>
    <row r="61" spans="1:65">
      <c r="G61" t="s">
        <v>103</v>
      </c>
      <c r="H61" s="74">
        <v>376.08000000000004</v>
      </c>
      <c r="I61" s="47">
        <v>198.28</v>
      </c>
      <c r="J61" s="47">
        <v>545</v>
      </c>
      <c r="K61" s="47">
        <v>201.06000000000003</v>
      </c>
      <c r="L61" s="47">
        <v>17.53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0</v>
      </c>
      <c r="X61">
        <v>37.15</v>
      </c>
      <c r="Y61">
        <v>48.08</v>
      </c>
      <c r="Z61">
        <v>48.08</v>
      </c>
      <c r="AA61">
        <v>23.97</v>
      </c>
      <c r="AB61">
        <v>83.84</v>
      </c>
      <c r="AC61">
        <v>0.96</v>
      </c>
      <c r="AD61">
        <v>6.95</v>
      </c>
      <c r="AE61">
        <v>12.39</v>
      </c>
      <c r="AF61">
        <v>37.15</v>
      </c>
      <c r="AG61">
        <v>48.08</v>
      </c>
      <c r="AH61">
        <v>4.8099999999999996</v>
      </c>
      <c r="AI61">
        <v>24.04</v>
      </c>
      <c r="AJ61">
        <v>16.8</v>
      </c>
      <c r="AK61">
        <v>48.08</v>
      </c>
      <c r="AL61">
        <v>3.85</v>
      </c>
      <c r="AM61">
        <v>0</v>
      </c>
      <c r="AN61">
        <v>38.47</v>
      </c>
      <c r="AO61">
        <v>90.4</v>
      </c>
      <c r="AP61">
        <v>11.68</v>
      </c>
      <c r="AQ61">
        <v>0</v>
      </c>
      <c r="AR61">
        <v>27.89</v>
      </c>
      <c r="AS61">
        <v>192.34</v>
      </c>
      <c r="AT61">
        <v>240.42</v>
      </c>
      <c r="AU61">
        <v>37.15</v>
      </c>
      <c r="AV61">
        <v>12.5</v>
      </c>
      <c r="AW61">
        <v>1.92</v>
      </c>
      <c r="AX61">
        <v>26.870799999999999</v>
      </c>
      <c r="AY61">
        <v>0</v>
      </c>
      <c r="AZ61">
        <v>0</v>
      </c>
      <c r="BA61">
        <v>163.72999999999999</v>
      </c>
      <c r="BB61">
        <v>0</v>
      </c>
      <c r="BC61">
        <v>11.93</v>
      </c>
      <c r="BD61">
        <v>26.870799999999999</v>
      </c>
      <c r="BE61">
        <v>0</v>
      </c>
      <c r="BF61">
        <v>12.39</v>
      </c>
      <c r="BG61">
        <v>0</v>
      </c>
      <c r="BH61">
        <v>0</v>
      </c>
      <c r="BI61">
        <v>0</v>
      </c>
      <c r="BJ61">
        <v>32.51</v>
      </c>
      <c r="BK61">
        <v>10.58</v>
      </c>
      <c r="BL61">
        <v>0</v>
      </c>
      <c r="BM61">
        <v>9.81</v>
      </c>
    </row>
    <row r="62" spans="1:65">
      <c r="G62" t="s">
        <v>104</v>
      </c>
      <c r="H62" s="74">
        <v>376.08000000000004</v>
      </c>
      <c r="I62" s="47">
        <v>198.28</v>
      </c>
      <c r="J62" s="47">
        <v>545</v>
      </c>
      <c r="K62" s="47">
        <v>201.06000000000003</v>
      </c>
      <c r="L62" s="47">
        <v>17.59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0</v>
      </c>
      <c r="X62">
        <v>37.15</v>
      </c>
      <c r="Y62">
        <v>48.08</v>
      </c>
      <c r="Z62">
        <v>48.08</v>
      </c>
      <c r="AA62">
        <v>23.97</v>
      </c>
      <c r="AB62">
        <v>83.84</v>
      </c>
      <c r="AC62">
        <v>0.96</v>
      </c>
      <c r="AD62">
        <v>7.01</v>
      </c>
      <c r="AE62">
        <v>12.39</v>
      </c>
      <c r="AF62">
        <v>37.15</v>
      </c>
      <c r="AG62">
        <v>48.08</v>
      </c>
      <c r="AH62">
        <v>4.8099999999999996</v>
      </c>
      <c r="AI62">
        <v>24.04</v>
      </c>
      <c r="AJ62">
        <v>16.8</v>
      </c>
      <c r="AK62">
        <v>48.08</v>
      </c>
      <c r="AL62">
        <v>3.85</v>
      </c>
      <c r="AM62">
        <v>0</v>
      </c>
      <c r="AN62">
        <v>38.47</v>
      </c>
      <c r="AO62">
        <v>90.4</v>
      </c>
      <c r="AP62">
        <v>11.68</v>
      </c>
      <c r="AQ62">
        <v>0</v>
      </c>
      <c r="AR62">
        <v>27.89</v>
      </c>
      <c r="AS62">
        <v>192.34</v>
      </c>
      <c r="AT62">
        <v>240.42</v>
      </c>
      <c r="AU62">
        <v>37.15</v>
      </c>
      <c r="AV62">
        <v>12.5</v>
      </c>
      <c r="AW62">
        <v>1.92</v>
      </c>
      <c r="AX62">
        <v>26.870799999999999</v>
      </c>
      <c r="AY62">
        <v>0</v>
      </c>
      <c r="AZ62">
        <v>0</v>
      </c>
      <c r="BA62">
        <v>163.72999999999999</v>
      </c>
      <c r="BB62">
        <v>0</v>
      </c>
      <c r="BC62">
        <v>11.93</v>
      </c>
      <c r="BD62">
        <v>26.870799999999999</v>
      </c>
      <c r="BE62">
        <v>0</v>
      </c>
      <c r="BF62">
        <v>12.39</v>
      </c>
      <c r="BG62">
        <v>0</v>
      </c>
      <c r="BH62">
        <v>0</v>
      </c>
      <c r="BI62">
        <v>0</v>
      </c>
      <c r="BJ62">
        <v>30.01</v>
      </c>
      <c r="BK62">
        <v>10.58</v>
      </c>
      <c r="BL62">
        <v>0</v>
      </c>
      <c r="BM62">
        <v>12.31</v>
      </c>
    </row>
    <row r="63" spans="1:65">
      <c r="G63" t="s">
        <v>105</v>
      </c>
      <c r="H63" s="74">
        <v>376.08000000000004</v>
      </c>
      <c r="I63" s="47">
        <v>198.28</v>
      </c>
      <c r="J63" s="47">
        <v>545</v>
      </c>
      <c r="K63" s="47">
        <v>201.06000000000003</v>
      </c>
      <c r="L63" s="47">
        <v>16.27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0</v>
      </c>
      <c r="X63">
        <v>37.15</v>
      </c>
      <c r="Y63">
        <v>48.08</v>
      </c>
      <c r="Z63">
        <v>48.08</v>
      </c>
      <c r="AA63">
        <v>23.97</v>
      </c>
      <c r="AB63">
        <v>83.84</v>
      </c>
      <c r="AC63">
        <v>0.96</v>
      </c>
      <c r="AD63">
        <v>5.69</v>
      </c>
      <c r="AE63">
        <v>12.39</v>
      </c>
      <c r="AF63">
        <v>37.15</v>
      </c>
      <c r="AG63">
        <v>48.08</v>
      </c>
      <c r="AH63">
        <v>4.8099999999999996</v>
      </c>
      <c r="AI63">
        <v>24.04</v>
      </c>
      <c r="AJ63">
        <v>16.8</v>
      </c>
      <c r="AK63">
        <v>48.08</v>
      </c>
      <c r="AL63">
        <v>3.85</v>
      </c>
      <c r="AM63">
        <v>0</v>
      </c>
      <c r="AN63">
        <v>38.47</v>
      </c>
      <c r="AO63">
        <v>90.4</v>
      </c>
      <c r="AP63">
        <v>11.68</v>
      </c>
      <c r="AQ63">
        <v>0</v>
      </c>
      <c r="AR63">
        <v>27.89</v>
      </c>
      <c r="AS63">
        <v>192.34</v>
      </c>
      <c r="AT63">
        <v>240.42</v>
      </c>
      <c r="AU63">
        <v>37.15</v>
      </c>
      <c r="AV63">
        <v>12.5</v>
      </c>
      <c r="AW63">
        <v>1.92</v>
      </c>
      <c r="AX63">
        <v>26.870799999999999</v>
      </c>
      <c r="AY63">
        <v>0</v>
      </c>
      <c r="AZ63">
        <v>0</v>
      </c>
      <c r="BA63">
        <v>163.72999999999999</v>
      </c>
      <c r="BB63">
        <v>0</v>
      </c>
      <c r="BC63">
        <v>11.93</v>
      </c>
      <c r="BD63">
        <v>26.870799999999999</v>
      </c>
      <c r="BE63">
        <v>0</v>
      </c>
      <c r="BF63">
        <v>12.39</v>
      </c>
      <c r="BG63">
        <v>0</v>
      </c>
      <c r="BH63">
        <v>0</v>
      </c>
      <c r="BI63">
        <v>0</v>
      </c>
      <c r="BJ63">
        <v>28.95</v>
      </c>
      <c r="BK63">
        <v>10.58</v>
      </c>
      <c r="BL63">
        <v>0</v>
      </c>
      <c r="BM63">
        <v>13.37</v>
      </c>
    </row>
    <row r="64" spans="1:65">
      <c r="G64" t="s">
        <v>106</v>
      </c>
      <c r="H64" s="74">
        <v>376.08000000000004</v>
      </c>
      <c r="I64" s="47">
        <v>198.28</v>
      </c>
      <c r="J64" s="47">
        <v>545</v>
      </c>
      <c r="K64" s="47">
        <v>201.06000000000006</v>
      </c>
      <c r="L64" s="47">
        <v>15.629999999999999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0</v>
      </c>
      <c r="X64">
        <v>37.15</v>
      </c>
      <c r="Y64">
        <v>48.08</v>
      </c>
      <c r="Z64">
        <v>48.08</v>
      </c>
      <c r="AA64">
        <v>23.97</v>
      </c>
      <c r="AB64">
        <v>83.84</v>
      </c>
      <c r="AC64">
        <v>0.96</v>
      </c>
      <c r="AD64">
        <v>5.05</v>
      </c>
      <c r="AE64">
        <v>12.39</v>
      </c>
      <c r="AF64">
        <v>37.15</v>
      </c>
      <c r="AG64">
        <v>48.08</v>
      </c>
      <c r="AH64">
        <v>4.8099999999999996</v>
      </c>
      <c r="AI64">
        <v>24.04</v>
      </c>
      <c r="AJ64">
        <v>16.8</v>
      </c>
      <c r="AK64">
        <v>48.08</v>
      </c>
      <c r="AL64">
        <v>3.85</v>
      </c>
      <c r="AM64">
        <v>0</v>
      </c>
      <c r="AN64">
        <v>38.47</v>
      </c>
      <c r="AO64">
        <v>90.4</v>
      </c>
      <c r="AP64">
        <v>11.68</v>
      </c>
      <c r="AQ64">
        <v>0</v>
      </c>
      <c r="AR64">
        <v>27.89</v>
      </c>
      <c r="AS64">
        <v>192.34</v>
      </c>
      <c r="AT64">
        <v>240.42</v>
      </c>
      <c r="AU64">
        <v>37.15</v>
      </c>
      <c r="AV64">
        <v>12.5</v>
      </c>
      <c r="AW64">
        <v>1.92</v>
      </c>
      <c r="AX64">
        <v>26.870799999999999</v>
      </c>
      <c r="AY64">
        <v>0</v>
      </c>
      <c r="AZ64">
        <v>0</v>
      </c>
      <c r="BA64">
        <v>163.72999999999999</v>
      </c>
      <c r="BB64">
        <v>0</v>
      </c>
      <c r="BC64">
        <v>11.93</v>
      </c>
      <c r="BD64">
        <v>26.870799999999999</v>
      </c>
      <c r="BE64">
        <v>0</v>
      </c>
      <c r="BF64">
        <v>12.39</v>
      </c>
      <c r="BG64">
        <v>0</v>
      </c>
      <c r="BH64">
        <v>0</v>
      </c>
      <c r="BI64">
        <v>0</v>
      </c>
      <c r="BJ64">
        <v>25.49</v>
      </c>
      <c r="BK64">
        <v>10.58</v>
      </c>
      <c r="BL64">
        <v>0</v>
      </c>
      <c r="BM64">
        <v>16.829999999999998</v>
      </c>
    </row>
    <row r="65" spans="7:65">
      <c r="G65" t="s">
        <v>107</v>
      </c>
      <c r="H65" s="74">
        <v>376.08000000000004</v>
      </c>
      <c r="I65" s="47">
        <v>198.28</v>
      </c>
      <c r="J65" s="47">
        <v>545</v>
      </c>
      <c r="K65" s="47">
        <v>201.05000000000004</v>
      </c>
      <c r="L65" s="47">
        <v>15.809999999999999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0</v>
      </c>
      <c r="X65">
        <v>37.15</v>
      </c>
      <c r="Y65">
        <v>48.08</v>
      </c>
      <c r="Z65">
        <v>48.08</v>
      </c>
      <c r="AA65">
        <v>23.97</v>
      </c>
      <c r="AB65">
        <v>83.84</v>
      </c>
      <c r="AC65">
        <v>0.96</v>
      </c>
      <c r="AD65">
        <v>5.23</v>
      </c>
      <c r="AE65">
        <v>12.39</v>
      </c>
      <c r="AF65">
        <v>37.15</v>
      </c>
      <c r="AG65">
        <v>48.08</v>
      </c>
      <c r="AH65">
        <v>4.8099999999999996</v>
      </c>
      <c r="AI65">
        <v>24.04</v>
      </c>
      <c r="AJ65">
        <v>16.8</v>
      </c>
      <c r="AK65">
        <v>48.08</v>
      </c>
      <c r="AL65">
        <v>3.85</v>
      </c>
      <c r="AM65">
        <v>0</v>
      </c>
      <c r="AN65">
        <v>38.47</v>
      </c>
      <c r="AO65">
        <v>90.4</v>
      </c>
      <c r="AP65">
        <v>11.68</v>
      </c>
      <c r="AQ65">
        <v>0</v>
      </c>
      <c r="AR65">
        <v>27.89</v>
      </c>
      <c r="AS65">
        <v>192.34</v>
      </c>
      <c r="AT65">
        <v>240.42</v>
      </c>
      <c r="AU65">
        <v>37.15</v>
      </c>
      <c r="AV65">
        <v>12.5</v>
      </c>
      <c r="AW65">
        <v>1.92</v>
      </c>
      <c r="AX65">
        <v>26.870799999999999</v>
      </c>
      <c r="AY65">
        <v>0</v>
      </c>
      <c r="AZ65">
        <v>0</v>
      </c>
      <c r="BA65">
        <v>163.72999999999999</v>
      </c>
      <c r="BB65">
        <v>0</v>
      </c>
      <c r="BC65">
        <v>11.93</v>
      </c>
      <c r="BD65">
        <v>26.870799999999999</v>
      </c>
      <c r="BE65">
        <v>0</v>
      </c>
      <c r="BF65">
        <v>12.39</v>
      </c>
      <c r="BG65">
        <v>0</v>
      </c>
      <c r="BH65">
        <v>0</v>
      </c>
      <c r="BI65">
        <v>0</v>
      </c>
      <c r="BJ65">
        <v>23.85</v>
      </c>
      <c r="BK65">
        <v>10.58</v>
      </c>
      <c r="BL65">
        <v>0</v>
      </c>
      <c r="BM65">
        <v>18.46</v>
      </c>
    </row>
    <row r="66" spans="7:65">
      <c r="G66" t="s">
        <v>108</v>
      </c>
      <c r="H66" s="74">
        <v>376.08000000000004</v>
      </c>
      <c r="I66" s="47">
        <v>198.28</v>
      </c>
      <c r="J66" s="47">
        <v>545</v>
      </c>
      <c r="K66" s="47">
        <v>201.05000000000004</v>
      </c>
      <c r="L66" s="47">
        <v>14.66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0</v>
      </c>
      <c r="X66">
        <v>37.15</v>
      </c>
      <c r="Y66">
        <v>48.08</v>
      </c>
      <c r="Z66">
        <v>48.08</v>
      </c>
      <c r="AA66">
        <v>23.97</v>
      </c>
      <c r="AB66">
        <v>83.84</v>
      </c>
      <c r="AC66">
        <v>0.96</v>
      </c>
      <c r="AD66">
        <v>4.08</v>
      </c>
      <c r="AE66">
        <v>12.39</v>
      </c>
      <c r="AF66">
        <v>37.15</v>
      </c>
      <c r="AG66">
        <v>48.08</v>
      </c>
      <c r="AH66">
        <v>4.8099999999999996</v>
      </c>
      <c r="AI66">
        <v>24.04</v>
      </c>
      <c r="AJ66">
        <v>16.8</v>
      </c>
      <c r="AK66">
        <v>48.08</v>
      </c>
      <c r="AL66">
        <v>3.85</v>
      </c>
      <c r="AM66">
        <v>0</v>
      </c>
      <c r="AN66">
        <v>38.47</v>
      </c>
      <c r="AO66">
        <v>90.4</v>
      </c>
      <c r="AP66">
        <v>11.68</v>
      </c>
      <c r="AQ66">
        <v>0</v>
      </c>
      <c r="AR66">
        <v>27.89</v>
      </c>
      <c r="AS66">
        <v>192.34</v>
      </c>
      <c r="AT66">
        <v>240.42</v>
      </c>
      <c r="AU66">
        <v>37.15</v>
      </c>
      <c r="AV66">
        <v>12.5</v>
      </c>
      <c r="AW66">
        <v>1.92</v>
      </c>
      <c r="AX66">
        <v>26.870799999999999</v>
      </c>
      <c r="AY66">
        <v>0</v>
      </c>
      <c r="AZ66">
        <v>0</v>
      </c>
      <c r="BA66">
        <v>163.72999999999999</v>
      </c>
      <c r="BB66">
        <v>0</v>
      </c>
      <c r="BC66">
        <v>11.93</v>
      </c>
      <c r="BD66">
        <v>26.870799999999999</v>
      </c>
      <c r="BE66">
        <v>0</v>
      </c>
      <c r="BF66">
        <v>12.39</v>
      </c>
      <c r="BG66">
        <v>0</v>
      </c>
      <c r="BH66">
        <v>0</v>
      </c>
      <c r="BI66">
        <v>0</v>
      </c>
      <c r="BJ66">
        <v>19.71</v>
      </c>
      <c r="BK66">
        <v>10.58</v>
      </c>
      <c r="BL66">
        <v>0</v>
      </c>
      <c r="BM66">
        <v>22.6</v>
      </c>
    </row>
    <row r="67" spans="7:65">
      <c r="G67" t="s">
        <v>109</v>
      </c>
      <c r="H67" s="74">
        <v>375.94</v>
      </c>
      <c r="I67" s="47">
        <v>198.28</v>
      </c>
      <c r="J67" s="47">
        <v>545.28</v>
      </c>
      <c r="K67" s="47">
        <v>197.69000000000003</v>
      </c>
      <c r="L67" s="47">
        <v>12.87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0</v>
      </c>
      <c r="X67">
        <v>37.15</v>
      </c>
      <c r="Y67">
        <v>48.08</v>
      </c>
      <c r="Z67">
        <v>48.08</v>
      </c>
      <c r="AA67">
        <v>23.97</v>
      </c>
      <c r="AB67">
        <v>83.84</v>
      </c>
      <c r="AC67">
        <v>0.82</v>
      </c>
      <c r="AD67">
        <v>2.29</v>
      </c>
      <c r="AE67">
        <v>12.39</v>
      </c>
      <c r="AF67">
        <v>37.15</v>
      </c>
      <c r="AG67">
        <v>48.08</v>
      </c>
      <c r="AH67">
        <v>4.8099999999999996</v>
      </c>
      <c r="AI67">
        <v>24.04</v>
      </c>
      <c r="AJ67">
        <v>17.079999999999998</v>
      </c>
      <c r="AK67">
        <v>48.08</v>
      </c>
      <c r="AL67">
        <v>3.85</v>
      </c>
      <c r="AM67">
        <v>0</v>
      </c>
      <c r="AN67">
        <v>38.47</v>
      </c>
      <c r="AO67">
        <v>90.4</v>
      </c>
      <c r="AP67">
        <v>11.68</v>
      </c>
      <c r="AQ67">
        <v>0</v>
      </c>
      <c r="AR67">
        <v>27.89</v>
      </c>
      <c r="AS67">
        <v>192.34</v>
      </c>
      <c r="AT67">
        <v>240.42</v>
      </c>
      <c r="AU67">
        <v>37.15</v>
      </c>
      <c r="AV67">
        <v>12.5</v>
      </c>
      <c r="AW67">
        <v>1.92</v>
      </c>
      <c r="AX67">
        <v>26.870799999999999</v>
      </c>
      <c r="AY67">
        <v>0</v>
      </c>
      <c r="AZ67">
        <v>0</v>
      </c>
      <c r="BA67">
        <v>163.72999999999999</v>
      </c>
      <c r="BB67">
        <v>0</v>
      </c>
      <c r="BC67">
        <v>11.93</v>
      </c>
      <c r="BD67">
        <v>26.870799999999999</v>
      </c>
      <c r="BE67">
        <v>0</v>
      </c>
      <c r="BF67">
        <v>12.39</v>
      </c>
      <c r="BG67">
        <v>0</v>
      </c>
      <c r="BH67">
        <v>0</v>
      </c>
      <c r="BI67">
        <v>0</v>
      </c>
      <c r="BJ67">
        <v>18.75</v>
      </c>
      <c r="BK67">
        <v>10.58</v>
      </c>
      <c r="BL67">
        <v>0</v>
      </c>
      <c r="BM67">
        <v>20.2</v>
      </c>
    </row>
    <row r="68" spans="7:65">
      <c r="G68" t="s">
        <v>110</v>
      </c>
      <c r="H68" s="74">
        <v>375.94</v>
      </c>
      <c r="I68" s="47">
        <v>198.28</v>
      </c>
      <c r="J68" s="47">
        <v>545.28</v>
      </c>
      <c r="K68" s="47">
        <v>192.59000000000003</v>
      </c>
      <c r="L68" s="47">
        <v>13.12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0</v>
      </c>
      <c r="X68">
        <v>37.15</v>
      </c>
      <c r="Y68">
        <v>48.08</v>
      </c>
      <c r="Z68">
        <v>48.08</v>
      </c>
      <c r="AA68">
        <v>23.97</v>
      </c>
      <c r="AB68">
        <v>83.84</v>
      </c>
      <c r="AC68">
        <v>0.82</v>
      </c>
      <c r="AD68">
        <v>2.54</v>
      </c>
      <c r="AE68">
        <v>12.39</v>
      </c>
      <c r="AF68">
        <v>37.15</v>
      </c>
      <c r="AG68">
        <v>48.08</v>
      </c>
      <c r="AH68">
        <v>4.8099999999999996</v>
      </c>
      <c r="AI68">
        <v>24.04</v>
      </c>
      <c r="AJ68">
        <v>17.079999999999998</v>
      </c>
      <c r="AK68">
        <v>48.08</v>
      </c>
      <c r="AL68">
        <v>3.85</v>
      </c>
      <c r="AM68">
        <v>0</v>
      </c>
      <c r="AN68">
        <v>38.47</v>
      </c>
      <c r="AO68">
        <v>90.4</v>
      </c>
      <c r="AP68">
        <v>11.68</v>
      </c>
      <c r="AQ68">
        <v>0</v>
      </c>
      <c r="AR68">
        <v>27.89</v>
      </c>
      <c r="AS68">
        <v>192.34</v>
      </c>
      <c r="AT68">
        <v>240.42</v>
      </c>
      <c r="AU68">
        <v>37.15</v>
      </c>
      <c r="AV68">
        <v>12.5</v>
      </c>
      <c r="AW68">
        <v>1.92</v>
      </c>
      <c r="AX68">
        <v>26.870799999999999</v>
      </c>
      <c r="AY68">
        <v>0</v>
      </c>
      <c r="AZ68">
        <v>0</v>
      </c>
      <c r="BA68">
        <v>163.72999999999999</v>
      </c>
      <c r="BB68">
        <v>0</v>
      </c>
      <c r="BC68">
        <v>11.93</v>
      </c>
      <c r="BD68">
        <v>26.870799999999999</v>
      </c>
      <c r="BE68">
        <v>0</v>
      </c>
      <c r="BF68">
        <v>12.39</v>
      </c>
      <c r="BG68">
        <v>0</v>
      </c>
      <c r="BH68">
        <v>0</v>
      </c>
      <c r="BI68">
        <v>0</v>
      </c>
      <c r="BJ68">
        <v>16.64</v>
      </c>
      <c r="BK68">
        <v>10.58</v>
      </c>
      <c r="BL68">
        <v>0</v>
      </c>
      <c r="BM68">
        <v>17.21</v>
      </c>
    </row>
    <row r="69" spans="7:65">
      <c r="G69" t="s">
        <v>111</v>
      </c>
      <c r="H69" s="74">
        <v>375.94</v>
      </c>
      <c r="I69" s="47">
        <v>198.28</v>
      </c>
      <c r="J69" s="47">
        <v>545.28</v>
      </c>
      <c r="K69" s="47">
        <v>186.43000000000004</v>
      </c>
      <c r="L69" s="47">
        <v>13.08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0</v>
      </c>
      <c r="X69">
        <v>37.15</v>
      </c>
      <c r="Y69">
        <v>48.08</v>
      </c>
      <c r="Z69">
        <v>48.08</v>
      </c>
      <c r="AA69">
        <v>23.97</v>
      </c>
      <c r="AB69">
        <v>83.84</v>
      </c>
      <c r="AC69">
        <v>0.82</v>
      </c>
      <c r="AD69">
        <v>2.5</v>
      </c>
      <c r="AE69">
        <v>12.39</v>
      </c>
      <c r="AF69">
        <v>37.15</v>
      </c>
      <c r="AG69">
        <v>48.08</v>
      </c>
      <c r="AH69">
        <v>4.8099999999999996</v>
      </c>
      <c r="AI69">
        <v>24.04</v>
      </c>
      <c r="AJ69">
        <v>17.079999999999998</v>
      </c>
      <c r="AK69">
        <v>48.08</v>
      </c>
      <c r="AL69">
        <v>3.85</v>
      </c>
      <c r="AM69">
        <v>0</v>
      </c>
      <c r="AN69">
        <v>38.47</v>
      </c>
      <c r="AO69">
        <v>90.4</v>
      </c>
      <c r="AP69">
        <v>11.68</v>
      </c>
      <c r="AQ69">
        <v>0</v>
      </c>
      <c r="AR69">
        <v>27.89</v>
      </c>
      <c r="AS69">
        <v>192.34</v>
      </c>
      <c r="AT69">
        <v>240.42</v>
      </c>
      <c r="AU69">
        <v>37.15</v>
      </c>
      <c r="AV69">
        <v>12.5</v>
      </c>
      <c r="AW69">
        <v>1.92</v>
      </c>
      <c r="AX69">
        <v>26.870799999999999</v>
      </c>
      <c r="AY69">
        <v>0</v>
      </c>
      <c r="AZ69">
        <v>0</v>
      </c>
      <c r="BA69">
        <v>163.72999999999999</v>
      </c>
      <c r="BB69">
        <v>0</v>
      </c>
      <c r="BC69">
        <v>11.93</v>
      </c>
      <c r="BD69">
        <v>26.870799999999999</v>
      </c>
      <c r="BE69">
        <v>0</v>
      </c>
      <c r="BF69">
        <v>12.39</v>
      </c>
      <c r="BG69">
        <v>0</v>
      </c>
      <c r="BH69">
        <v>0</v>
      </c>
      <c r="BI69">
        <v>0</v>
      </c>
      <c r="BJ69">
        <v>13.46</v>
      </c>
      <c r="BK69">
        <v>10.58</v>
      </c>
      <c r="BL69">
        <v>0</v>
      </c>
      <c r="BM69">
        <v>14.23</v>
      </c>
    </row>
    <row r="70" spans="7:65">
      <c r="G70" t="s">
        <v>112</v>
      </c>
      <c r="H70" s="74">
        <v>375.94</v>
      </c>
      <c r="I70" s="47">
        <v>198.28</v>
      </c>
      <c r="J70" s="47">
        <v>545.28</v>
      </c>
      <c r="K70" s="47">
        <v>179.23000000000005</v>
      </c>
      <c r="L70" s="47">
        <v>12.709999999999999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0</v>
      </c>
      <c r="X70">
        <v>37.15</v>
      </c>
      <c r="Y70">
        <v>48.08</v>
      </c>
      <c r="Z70">
        <v>48.08</v>
      </c>
      <c r="AA70">
        <v>23.97</v>
      </c>
      <c r="AB70">
        <v>83.84</v>
      </c>
      <c r="AC70">
        <v>0.82</v>
      </c>
      <c r="AD70">
        <v>2.13</v>
      </c>
      <c r="AE70">
        <v>12.39</v>
      </c>
      <c r="AF70">
        <v>37.15</v>
      </c>
      <c r="AG70">
        <v>48.08</v>
      </c>
      <c r="AH70">
        <v>4.8099999999999996</v>
      </c>
      <c r="AI70">
        <v>24.04</v>
      </c>
      <c r="AJ70">
        <v>17.079999999999998</v>
      </c>
      <c r="AK70">
        <v>48.08</v>
      </c>
      <c r="AL70">
        <v>3.85</v>
      </c>
      <c r="AM70">
        <v>0</v>
      </c>
      <c r="AN70">
        <v>38.47</v>
      </c>
      <c r="AO70">
        <v>90.4</v>
      </c>
      <c r="AP70">
        <v>11.68</v>
      </c>
      <c r="AQ70">
        <v>0</v>
      </c>
      <c r="AR70">
        <v>27.89</v>
      </c>
      <c r="AS70">
        <v>192.34</v>
      </c>
      <c r="AT70">
        <v>240.42</v>
      </c>
      <c r="AU70">
        <v>37.15</v>
      </c>
      <c r="AV70">
        <v>12.5</v>
      </c>
      <c r="AW70">
        <v>1.92</v>
      </c>
      <c r="AX70">
        <v>26.870799999999999</v>
      </c>
      <c r="AY70">
        <v>0</v>
      </c>
      <c r="AZ70">
        <v>0</v>
      </c>
      <c r="BA70">
        <v>163.72999999999999</v>
      </c>
      <c r="BB70">
        <v>0</v>
      </c>
      <c r="BC70">
        <v>11.93</v>
      </c>
      <c r="BD70">
        <v>26.870799999999999</v>
      </c>
      <c r="BE70">
        <v>0</v>
      </c>
      <c r="BF70">
        <v>12.39</v>
      </c>
      <c r="BG70">
        <v>0</v>
      </c>
      <c r="BH70">
        <v>0</v>
      </c>
      <c r="BI70">
        <v>0</v>
      </c>
      <c r="BJ70">
        <v>9.33</v>
      </c>
      <c r="BK70">
        <v>10.58</v>
      </c>
      <c r="BL70">
        <v>0</v>
      </c>
      <c r="BM70">
        <v>11.16</v>
      </c>
    </row>
    <row r="71" spans="7:65">
      <c r="G71" t="s">
        <v>113</v>
      </c>
      <c r="H71" s="74">
        <v>375.89</v>
      </c>
      <c r="I71" s="47">
        <v>198.28</v>
      </c>
      <c r="J71" s="47">
        <v>545.28</v>
      </c>
      <c r="K71" s="47">
        <v>148.16000000000003</v>
      </c>
      <c r="L71" s="47">
        <v>12.37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37.15</v>
      </c>
      <c r="Y71">
        <v>48.08</v>
      </c>
      <c r="Z71">
        <v>0</v>
      </c>
      <c r="AA71">
        <v>23.97</v>
      </c>
      <c r="AB71">
        <v>83.84</v>
      </c>
      <c r="AC71">
        <v>0.77</v>
      </c>
      <c r="AD71">
        <v>1.79</v>
      </c>
      <c r="AE71">
        <v>12.39</v>
      </c>
      <c r="AF71">
        <v>37.15</v>
      </c>
      <c r="AG71">
        <v>0</v>
      </c>
      <c r="AH71">
        <v>4.8099999999999996</v>
      </c>
      <c r="AI71">
        <v>24.04</v>
      </c>
      <c r="AJ71">
        <v>17.079999999999998</v>
      </c>
      <c r="AK71">
        <v>48.08</v>
      </c>
      <c r="AL71">
        <v>3.85</v>
      </c>
      <c r="AM71">
        <v>192.34</v>
      </c>
      <c r="AN71">
        <v>38.47</v>
      </c>
      <c r="AO71">
        <v>90.4</v>
      </c>
      <c r="AP71">
        <v>11.68</v>
      </c>
      <c r="AQ71">
        <v>48.08</v>
      </c>
      <c r="AR71">
        <v>27.89</v>
      </c>
      <c r="AS71">
        <v>0</v>
      </c>
      <c r="AT71">
        <v>240.42</v>
      </c>
      <c r="AU71">
        <v>37.15</v>
      </c>
      <c r="AV71">
        <v>12.5</v>
      </c>
      <c r="AW71">
        <v>1.92</v>
      </c>
      <c r="AX71">
        <v>26.870799999999999</v>
      </c>
      <c r="AY71">
        <v>0</v>
      </c>
      <c r="AZ71">
        <v>0</v>
      </c>
      <c r="BA71">
        <v>163.72999999999999</v>
      </c>
      <c r="BB71">
        <v>0</v>
      </c>
      <c r="BC71">
        <v>11.93</v>
      </c>
      <c r="BD71">
        <v>26.870799999999999</v>
      </c>
      <c r="BE71">
        <v>0</v>
      </c>
      <c r="BF71">
        <v>12.39</v>
      </c>
      <c r="BG71">
        <v>0</v>
      </c>
      <c r="BH71">
        <v>0</v>
      </c>
      <c r="BI71">
        <v>48.08</v>
      </c>
      <c r="BJ71">
        <v>0</v>
      </c>
      <c r="BK71">
        <v>0</v>
      </c>
      <c r="BL71">
        <v>0</v>
      </c>
      <c r="BM71">
        <v>0</v>
      </c>
    </row>
    <row r="72" spans="7:65">
      <c r="G72" t="s">
        <v>114</v>
      </c>
      <c r="H72" s="74">
        <v>375.89</v>
      </c>
      <c r="I72" s="47">
        <v>198.28</v>
      </c>
      <c r="J72" s="47">
        <v>545.28</v>
      </c>
      <c r="K72" s="47">
        <v>148.16000000000003</v>
      </c>
      <c r="L72" s="47">
        <v>12.15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37.15</v>
      </c>
      <c r="Y72">
        <v>48.08</v>
      </c>
      <c r="Z72">
        <v>0</v>
      </c>
      <c r="AA72">
        <v>23.97</v>
      </c>
      <c r="AB72">
        <v>83.84</v>
      </c>
      <c r="AC72">
        <v>0.77</v>
      </c>
      <c r="AD72">
        <v>1.57</v>
      </c>
      <c r="AE72">
        <v>12.39</v>
      </c>
      <c r="AF72">
        <v>37.15</v>
      </c>
      <c r="AG72">
        <v>0</v>
      </c>
      <c r="AH72">
        <v>4.8099999999999996</v>
      </c>
      <c r="AI72">
        <v>24.04</v>
      </c>
      <c r="AJ72">
        <v>17.079999999999998</v>
      </c>
      <c r="AK72">
        <v>48.08</v>
      </c>
      <c r="AL72">
        <v>3.85</v>
      </c>
      <c r="AM72">
        <v>192.34</v>
      </c>
      <c r="AN72">
        <v>38.47</v>
      </c>
      <c r="AO72">
        <v>90.4</v>
      </c>
      <c r="AP72">
        <v>11.68</v>
      </c>
      <c r="AQ72">
        <v>48.08</v>
      </c>
      <c r="AR72">
        <v>27.89</v>
      </c>
      <c r="AS72">
        <v>0</v>
      </c>
      <c r="AT72">
        <v>240.42</v>
      </c>
      <c r="AU72">
        <v>37.15</v>
      </c>
      <c r="AV72">
        <v>12.5</v>
      </c>
      <c r="AW72">
        <v>1.92</v>
      </c>
      <c r="AX72">
        <v>26.870799999999999</v>
      </c>
      <c r="AY72">
        <v>0</v>
      </c>
      <c r="AZ72">
        <v>0</v>
      </c>
      <c r="BA72">
        <v>163.72999999999999</v>
      </c>
      <c r="BB72">
        <v>0</v>
      </c>
      <c r="BC72">
        <v>11.93</v>
      </c>
      <c r="BD72">
        <v>26.870799999999999</v>
      </c>
      <c r="BE72">
        <v>0</v>
      </c>
      <c r="BF72">
        <v>12.39</v>
      </c>
      <c r="BG72">
        <v>0</v>
      </c>
      <c r="BH72">
        <v>0</v>
      </c>
      <c r="BI72">
        <v>48.08</v>
      </c>
      <c r="BJ72">
        <v>0</v>
      </c>
      <c r="BK72">
        <v>0</v>
      </c>
      <c r="BL72">
        <v>0</v>
      </c>
      <c r="BM72">
        <v>0</v>
      </c>
    </row>
    <row r="73" spans="7:65">
      <c r="G73" t="s">
        <v>115</v>
      </c>
      <c r="H73" s="74">
        <v>375.89</v>
      </c>
      <c r="I73" s="47">
        <v>198.28</v>
      </c>
      <c r="J73" s="47">
        <v>545.28</v>
      </c>
      <c r="K73" s="47">
        <v>148.16000000000003</v>
      </c>
      <c r="L73" s="47">
        <v>11.959999999999999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37.15</v>
      </c>
      <c r="Y73">
        <v>48.08</v>
      </c>
      <c r="Z73">
        <v>0</v>
      </c>
      <c r="AA73">
        <v>23.97</v>
      </c>
      <c r="AB73">
        <v>83.84</v>
      </c>
      <c r="AC73">
        <v>0.77</v>
      </c>
      <c r="AD73">
        <v>1.38</v>
      </c>
      <c r="AE73">
        <v>12.39</v>
      </c>
      <c r="AF73">
        <v>37.15</v>
      </c>
      <c r="AG73">
        <v>0</v>
      </c>
      <c r="AH73">
        <v>4.8099999999999996</v>
      </c>
      <c r="AI73">
        <v>24.04</v>
      </c>
      <c r="AJ73">
        <v>17.079999999999998</v>
      </c>
      <c r="AK73">
        <v>48.08</v>
      </c>
      <c r="AL73">
        <v>3.85</v>
      </c>
      <c r="AM73">
        <v>192.34</v>
      </c>
      <c r="AN73">
        <v>38.47</v>
      </c>
      <c r="AO73">
        <v>90.4</v>
      </c>
      <c r="AP73">
        <v>11.68</v>
      </c>
      <c r="AQ73">
        <v>48.08</v>
      </c>
      <c r="AR73">
        <v>27.89</v>
      </c>
      <c r="AS73">
        <v>0</v>
      </c>
      <c r="AT73">
        <v>240.42</v>
      </c>
      <c r="AU73">
        <v>37.15</v>
      </c>
      <c r="AV73">
        <v>12.5</v>
      </c>
      <c r="AW73">
        <v>1.92</v>
      </c>
      <c r="AX73">
        <v>26.870799999999999</v>
      </c>
      <c r="AY73">
        <v>0</v>
      </c>
      <c r="AZ73">
        <v>0</v>
      </c>
      <c r="BA73">
        <v>163.72999999999999</v>
      </c>
      <c r="BB73">
        <v>0</v>
      </c>
      <c r="BC73">
        <v>11.93</v>
      </c>
      <c r="BD73">
        <v>26.870799999999999</v>
      </c>
      <c r="BE73">
        <v>0</v>
      </c>
      <c r="BF73">
        <v>12.39</v>
      </c>
      <c r="BG73">
        <v>0</v>
      </c>
      <c r="BH73">
        <v>0</v>
      </c>
      <c r="BI73">
        <v>48.08</v>
      </c>
      <c r="BJ73">
        <v>0</v>
      </c>
      <c r="BK73">
        <v>0</v>
      </c>
      <c r="BL73">
        <v>0</v>
      </c>
      <c r="BM73">
        <v>0</v>
      </c>
    </row>
    <row r="74" spans="7:65">
      <c r="G74" t="s">
        <v>116</v>
      </c>
      <c r="H74" s="74">
        <v>375.89</v>
      </c>
      <c r="I74" s="47">
        <v>198.28</v>
      </c>
      <c r="J74" s="47">
        <v>545.28</v>
      </c>
      <c r="K74" s="47">
        <v>148.16000000000003</v>
      </c>
      <c r="L74" s="47">
        <v>11.61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37.15</v>
      </c>
      <c r="Y74">
        <v>48.08</v>
      </c>
      <c r="Z74">
        <v>0</v>
      </c>
      <c r="AA74">
        <v>23.97</v>
      </c>
      <c r="AB74">
        <v>83.84</v>
      </c>
      <c r="AC74">
        <v>0.77</v>
      </c>
      <c r="AD74">
        <v>1.03</v>
      </c>
      <c r="AE74">
        <v>12.39</v>
      </c>
      <c r="AF74">
        <v>37.15</v>
      </c>
      <c r="AG74">
        <v>0</v>
      </c>
      <c r="AH74">
        <v>4.8099999999999996</v>
      </c>
      <c r="AI74">
        <v>24.04</v>
      </c>
      <c r="AJ74">
        <v>17.079999999999998</v>
      </c>
      <c r="AK74">
        <v>48.08</v>
      </c>
      <c r="AL74">
        <v>3.85</v>
      </c>
      <c r="AM74">
        <v>192.34</v>
      </c>
      <c r="AN74">
        <v>38.47</v>
      </c>
      <c r="AO74">
        <v>90.4</v>
      </c>
      <c r="AP74">
        <v>11.68</v>
      </c>
      <c r="AQ74">
        <v>48.08</v>
      </c>
      <c r="AR74">
        <v>27.89</v>
      </c>
      <c r="AS74">
        <v>0</v>
      </c>
      <c r="AT74">
        <v>240.42</v>
      </c>
      <c r="AU74">
        <v>37.15</v>
      </c>
      <c r="AV74">
        <v>12.5</v>
      </c>
      <c r="AW74">
        <v>1.92</v>
      </c>
      <c r="AX74">
        <v>26.9071</v>
      </c>
      <c r="AY74">
        <v>0</v>
      </c>
      <c r="AZ74">
        <v>0</v>
      </c>
      <c r="BA74">
        <v>163.72999999999999</v>
      </c>
      <c r="BB74">
        <v>0</v>
      </c>
      <c r="BC74">
        <v>11.93</v>
      </c>
      <c r="BD74">
        <v>26.9071</v>
      </c>
      <c r="BE74">
        <v>0</v>
      </c>
      <c r="BF74">
        <v>12.39</v>
      </c>
      <c r="BG74">
        <v>0</v>
      </c>
      <c r="BH74">
        <v>0</v>
      </c>
      <c r="BI74">
        <v>48.08</v>
      </c>
      <c r="BJ74">
        <v>0</v>
      </c>
      <c r="BK74">
        <v>0</v>
      </c>
      <c r="BL74">
        <v>0</v>
      </c>
      <c r="BM74">
        <v>0</v>
      </c>
    </row>
    <row r="75" spans="7:65">
      <c r="G75" t="s">
        <v>117</v>
      </c>
      <c r="H75" s="74">
        <v>363.25</v>
      </c>
      <c r="I75" s="47">
        <v>198.28</v>
      </c>
      <c r="J75" s="47">
        <v>545.28</v>
      </c>
      <c r="K75" s="47">
        <v>148.16000000000003</v>
      </c>
      <c r="L75" s="47">
        <v>11.25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37.15</v>
      </c>
      <c r="Y75">
        <v>48.08</v>
      </c>
      <c r="Z75">
        <v>0</v>
      </c>
      <c r="AA75">
        <v>23.97</v>
      </c>
      <c r="AB75">
        <v>83.84</v>
      </c>
      <c r="AC75">
        <v>0.77</v>
      </c>
      <c r="AD75">
        <v>0.67</v>
      </c>
      <c r="AE75">
        <v>12.39</v>
      </c>
      <c r="AF75">
        <v>37.15</v>
      </c>
      <c r="AG75">
        <v>0</v>
      </c>
      <c r="AH75">
        <v>4.8099999999999996</v>
      </c>
      <c r="AI75">
        <v>24.04</v>
      </c>
      <c r="AJ75">
        <v>17.079999999999998</v>
      </c>
      <c r="AK75">
        <v>48.08</v>
      </c>
      <c r="AL75">
        <v>3.85</v>
      </c>
      <c r="AM75">
        <v>192.34</v>
      </c>
      <c r="AN75">
        <v>38.47</v>
      </c>
      <c r="AO75">
        <v>90.4</v>
      </c>
      <c r="AP75">
        <v>0</v>
      </c>
      <c r="AQ75">
        <v>48.08</v>
      </c>
      <c r="AR75">
        <v>27.89</v>
      </c>
      <c r="AS75">
        <v>0</v>
      </c>
      <c r="AT75">
        <v>240.42</v>
      </c>
      <c r="AU75">
        <v>37.15</v>
      </c>
      <c r="AV75">
        <v>11.54</v>
      </c>
      <c r="AW75">
        <v>1.92</v>
      </c>
      <c r="AX75">
        <v>24.9481</v>
      </c>
      <c r="AY75">
        <v>0</v>
      </c>
      <c r="AZ75">
        <v>0</v>
      </c>
      <c r="BA75">
        <v>163.72999999999999</v>
      </c>
      <c r="BB75">
        <v>0</v>
      </c>
      <c r="BC75">
        <v>11.93</v>
      </c>
      <c r="BD75">
        <v>24.9481</v>
      </c>
      <c r="BE75">
        <v>0</v>
      </c>
      <c r="BF75">
        <v>12.39</v>
      </c>
      <c r="BG75">
        <v>0</v>
      </c>
      <c r="BH75">
        <v>0</v>
      </c>
      <c r="BI75">
        <v>48.08</v>
      </c>
      <c r="BJ75">
        <v>0</v>
      </c>
      <c r="BK75">
        <v>0</v>
      </c>
      <c r="BL75">
        <v>0</v>
      </c>
      <c r="BM75">
        <v>0</v>
      </c>
    </row>
    <row r="76" spans="7:65">
      <c r="G76" t="s">
        <v>118</v>
      </c>
      <c r="H76" s="74">
        <v>363.25</v>
      </c>
      <c r="I76" s="47">
        <v>198.28</v>
      </c>
      <c r="J76" s="47">
        <v>545.28</v>
      </c>
      <c r="K76" s="47">
        <v>148.16000000000003</v>
      </c>
      <c r="L76" s="47">
        <v>10.9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37.15</v>
      </c>
      <c r="Y76">
        <v>48.08</v>
      </c>
      <c r="Z76">
        <v>0</v>
      </c>
      <c r="AA76">
        <v>23.97</v>
      </c>
      <c r="AB76">
        <v>83.84</v>
      </c>
      <c r="AC76">
        <v>0.77</v>
      </c>
      <c r="AD76">
        <v>0.32</v>
      </c>
      <c r="AE76">
        <v>12.39</v>
      </c>
      <c r="AF76">
        <v>37.15</v>
      </c>
      <c r="AG76">
        <v>0</v>
      </c>
      <c r="AH76">
        <v>4.8099999999999996</v>
      </c>
      <c r="AI76">
        <v>24.04</v>
      </c>
      <c r="AJ76">
        <v>17.079999999999998</v>
      </c>
      <c r="AK76">
        <v>48.08</v>
      </c>
      <c r="AL76">
        <v>3.85</v>
      </c>
      <c r="AM76">
        <v>192.34</v>
      </c>
      <c r="AN76">
        <v>38.47</v>
      </c>
      <c r="AO76">
        <v>90.4</v>
      </c>
      <c r="AP76">
        <v>0</v>
      </c>
      <c r="AQ76">
        <v>48.08</v>
      </c>
      <c r="AR76">
        <v>27.89</v>
      </c>
      <c r="AS76">
        <v>0</v>
      </c>
      <c r="AT76">
        <v>240.42</v>
      </c>
      <c r="AU76">
        <v>37.15</v>
      </c>
      <c r="AV76">
        <v>11.54</v>
      </c>
      <c r="AW76">
        <v>1.92</v>
      </c>
      <c r="AX76">
        <v>24.083500000000001</v>
      </c>
      <c r="AY76">
        <v>0</v>
      </c>
      <c r="AZ76">
        <v>0</v>
      </c>
      <c r="BA76">
        <v>163.72999999999999</v>
      </c>
      <c r="BB76">
        <v>0</v>
      </c>
      <c r="BC76">
        <v>11.93</v>
      </c>
      <c r="BD76">
        <v>24.083500000000001</v>
      </c>
      <c r="BE76">
        <v>0</v>
      </c>
      <c r="BF76">
        <v>12.39</v>
      </c>
      <c r="BG76">
        <v>0</v>
      </c>
      <c r="BH76">
        <v>0</v>
      </c>
      <c r="BI76">
        <v>48.08</v>
      </c>
      <c r="BJ76">
        <v>0</v>
      </c>
      <c r="BK76">
        <v>0</v>
      </c>
      <c r="BL76">
        <v>0</v>
      </c>
      <c r="BM76">
        <v>0</v>
      </c>
    </row>
    <row r="77" spans="7:65">
      <c r="G77" t="s">
        <v>119</v>
      </c>
      <c r="H77" s="74">
        <v>363.25</v>
      </c>
      <c r="I77" s="47">
        <v>217.52</v>
      </c>
      <c r="J77" s="47">
        <v>545.28</v>
      </c>
      <c r="K77" s="47">
        <v>148.16000000000003</v>
      </c>
      <c r="L77" s="47">
        <v>10.74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37.15</v>
      </c>
      <c r="Y77">
        <v>48.08</v>
      </c>
      <c r="Z77">
        <v>0</v>
      </c>
      <c r="AA77">
        <v>23.97</v>
      </c>
      <c r="AB77">
        <v>83.84</v>
      </c>
      <c r="AC77">
        <v>0.77</v>
      </c>
      <c r="AD77">
        <v>0.16</v>
      </c>
      <c r="AE77">
        <v>12.39</v>
      </c>
      <c r="AF77">
        <v>37.15</v>
      </c>
      <c r="AG77">
        <v>0</v>
      </c>
      <c r="AH77">
        <v>4.8099999999999996</v>
      </c>
      <c r="AI77">
        <v>43.28</v>
      </c>
      <c r="AJ77">
        <v>17.079999999999998</v>
      </c>
      <c r="AK77">
        <v>48.08</v>
      </c>
      <c r="AL77">
        <v>3.85</v>
      </c>
      <c r="AM77">
        <v>192.34</v>
      </c>
      <c r="AN77">
        <v>38.47</v>
      </c>
      <c r="AO77">
        <v>90.4</v>
      </c>
      <c r="AP77">
        <v>0</v>
      </c>
      <c r="AQ77">
        <v>48.08</v>
      </c>
      <c r="AR77">
        <v>27.89</v>
      </c>
      <c r="AS77">
        <v>0</v>
      </c>
      <c r="AT77">
        <v>240.42</v>
      </c>
      <c r="AU77">
        <v>37.15</v>
      </c>
      <c r="AV77">
        <v>11.54</v>
      </c>
      <c r="AW77">
        <v>1.92</v>
      </c>
      <c r="AX77">
        <v>24.083500000000001</v>
      </c>
      <c r="AY77">
        <v>0</v>
      </c>
      <c r="AZ77">
        <v>0</v>
      </c>
      <c r="BA77">
        <v>163.72999999999999</v>
      </c>
      <c r="BB77">
        <v>0</v>
      </c>
      <c r="BC77">
        <v>11.93</v>
      </c>
      <c r="BD77">
        <v>24.083500000000001</v>
      </c>
      <c r="BE77">
        <v>0</v>
      </c>
      <c r="BF77">
        <v>12.39</v>
      </c>
      <c r="BG77">
        <v>0</v>
      </c>
      <c r="BH77">
        <v>0</v>
      </c>
      <c r="BI77">
        <v>48.08</v>
      </c>
      <c r="BJ77">
        <v>0</v>
      </c>
      <c r="BK77">
        <v>0</v>
      </c>
      <c r="BL77">
        <v>0</v>
      </c>
      <c r="BM77">
        <v>0</v>
      </c>
    </row>
    <row r="78" spans="7:65">
      <c r="G78" t="s">
        <v>120</v>
      </c>
      <c r="H78" s="74">
        <v>363.25</v>
      </c>
      <c r="I78" s="47">
        <v>217.52</v>
      </c>
      <c r="J78" s="47">
        <v>545.28</v>
      </c>
      <c r="K78" s="47">
        <v>148.16000000000003</v>
      </c>
      <c r="L78" s="47">
        <v>10.58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37.15</v>
      </c>
      <c r="Y78">
        <v>48.08</v>
      </c>
      <c r="Z78">
        <v>0</v>
      </c>
      <c r="AA78">
        <v>23.97</v>
      </c>
      <c r="AB78">
        <v>83.84</v>
      </c>
      <c r="AC78">
        <v>0.77</v>
      </c>
      <c r="AD78">
        <v>0</v>
      </c>
      <c r="AE78">
        <v>12.39</v>
      </c>
      <c r="AF78">
        <v>37.15</v>
      </c>
      <c r="AG78">
        <v>0</v>
      </c>
      <c r="AH78">
        <v>4.8099999999999996</v>
      </c>
      <c r="AI78">
        <v>43.28</v>
      </c>
      <c r="AJ78">
        <v>17.079999999999998</v>
      </c>
      <c r="AK78">
        <v>48.08</v>
      </c>
      <c r="AL78">
        <v>3.85</v>
      </c>
      <c r="AM78">
        <v>192.34</v>
      </c>
      <c r="AN78">
        <v>38.47</v>
      </c>
      <c r="AO78">
        <v>90.4</v>
      </c>
      <c r="AP78">
        <v>0</v>
      </c>
      <c r="AQ78">
        <v>48.08</v>
      </c>
      <c r="AR78">
        <v>27.89</v>
      </c>
      <c r="AS78">
        <v>0</v>
      </c>
      <c r="AT78">
        <v>240.42</v>
      </c>
      <c r="AU78">
        <v>37.15</v>
      </c>
      <c r="AV78">
        <v>11.54</v>
      </c>
      <c r="AW78">
        <v>1.92</v>
      </c>
      <c r="AX78">
        <v>24.083500000000001</v>
      </c>
      <c r="AY78">
        <v>0</v>
      </c>
      <c r="AZ78">
        <v>0</v>
      </c>
      <c r="BA78">
        <v>163.72999999999999</v>
      </c>
      <c r="BB78">
        <v>0</v>
      </c>
      <c r="BC78">
        <v>11.93</v>
      </c>
      <c r="BD78">
        <v>24.083500000000001</v>
      </c>
      <c r="BE78">
        <v>0</v>
      </c>
      <c r="BF78">
        <v>12.39</v>
      </c>
      <c r="BG78">
        <v>0</v>
      </c>
      <c r="BH78">
        <v>0</v>
      </c>
      <c r="BI78">
        <v>48.08</v>
      </c>
      <c r="BJ78">
        <v>0</v>
      </c>
      <c r="BK78">
        <v>0</v>
      </c>
      <c r="BL78">
        <v>0</v>
      </c>
      <c r="BM78">
        <v>0</v>
      </c>
    </row>
    <row r="79" spans="7:65">
      <c r="G79" t="s">
        <v>121</v>
      </c>
      <c r="H79" s="74">
        <v>363.25</v>
      </c>
      <c r="I79" s="47">
        <v>217.52</v>
      </c>
      <c r="J79" s="47">
        <v>545.28</v>
      </c>
      <c r="K79" s="47">
        <v>148.16000000000003</v>
      </c>
      <c r="L79" s="47">
        <v>10.58</v>
      </c>
      <c r="M79" s="75">
        <v>0</v>
      </c>
      <c r="N79" s="74">
        <v>0</v>
      </c>
      <c r="O79" s="47">
        <v>48.08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37.15</v>
      </c>
      <c r="Y79">
        <v>48.08</v>
      </c>
      <c r="Z79">
        <v>0</v>
      </c>
      <c r="AA79">
        <v>23.97</v>
      </c>
      <c r="AB79">
        <v>83.84</v>
      </c>
      <c r="AC79">
        <v>0.77</v>
      </c>
      <c r="AD79">
        <v>0</v>
      </c>
      <c r="AE79">
        <v>12.39</v>
      </c>
      <c r="AF79">
        <v>37.15</v>
      </c>
      <c r="AG79">
        <v>0</v>
      </c>
      <c r="AH79">
        <v>4.8099999999999996</v>
      </c>
      <c r="AI79">
        <v>43.28</v>
      </c>
      <c r="AJ79">
        <v>17.079999999999998</v>
      </c>
      <c r="AK79">
        <v>48.08</v>
      </c>
      <c r="AL79">
        <v>3.85</v>
      </c>
      <c r="AM79">
        <v>192.34</v>
      </c>
      <c r="AN79">
        <v>38.47</v>
      </c>
      <c r="AO79">
        <v>90.4</v>
      </c>
      <c r="AP79">
        <v>0</v>
      </c>
      <c r="AQ79">
        <v>48.08</v>
      </c>
      <c r="AR79">
        <v>27.89</v>
      </c>
      <c r="AS79">
        <v>0</v>
      </c>
      <c r="AT79">
        <v>240.42</v>
      </c>
      <c r="AU79">
        <v>37.15</v>
      </c>
      <c r="AV79">
        <v>11.54</v>
      </c>
      <c r="AW79">
        <v>1.92</v>
      </c>
      <c r="AX79">
        <v>0</v>
      </c>
      <c r="AY79">
        <v>0</v>
      </c>
      <c r="AZ79">
        <v>0</v>
      </c>
      <c r="BA79">
        <v>163.72999999999999</v>
      </c>
      <c r="BB79">
        <v>0</v>
      </c>
      <c r="BC79">
        <v>11.93</v>
      </c>
      <c r="BD79">
        <v>32</v>
      </c>
      <c r="BE79">
        <v>0</v>
      </c>
      <c r="BF79">
        <v>12.39</v>
      </c>
      <c r="BG79">
        <v>48.08</v>
      </c>
      <c r="BH79">
        <v>0</v>
      </c>
      <c r="BI79">
        <v>48.08</v>
      </c>
      <c r="BJ79">
        <v>0</v>
      </c>
      <c r="BK79">
        <v>0</v>
      </c>
      <c r="BL79">
        <v>0</v>
      </c>
      <c r="BM79">
        <v>0</v>
      </c>
    </row>
    <row r="80" spans="7:65">
      <c r="G80" t="s">
        <v>122</v>
      </c>
      <c r="H80" s="74">
        <v>363.25</v>
      </c>
      <c r="I80" s="47">
        <v>217.52</v>
      </c>
      <c r="J80" s="47">
        <v>545.28</v>
      </c>
      <c r="K80" s="47">
        <v>148.16000000000003</v>
      </c>
      <c r="L80" s="47">
        <v>10.58</v>
      </c>
      <c r="M80" s="75">
        <v>0</v>
      </c>
      <c r="N80" s="74">
        <v>0</v>
      </c>
      <c r="O80" s="47">
        <v>48.08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37.15</v>
      </c>
      <c r="Y80">
        <v>48.08</v>
      </c>
      <c r="Z80">
        <v>0</v>
      </c>
      <c r="AA80">
        <v>23.97</v>
      </c>
      <c r="AB80">
        <v>83.84</v>
      </c>
      <c r="AC80">
        <v>0.77</v>
      </c>
      <c r="AD80">
        <v>0</v>
      </c>
      <c r="AE80">
        <v>12.39</v>
      </c>
      <c r="AF80">
        <v>37.15</v>
      </c>
      <c r="AG80">
        <v>0</v>
      </c>
      <c r="AH80">
        <v>4.8099999999999996</v>
      </c>
      <c r="AI80">
        <v>43.28</v>
      </c>
      <c r="AJ80">
        <v>17.079999999999998</v>
      </c>
      <c r="AK80">
        <v>48.08</v>
      </c>
      <c r="AL80">
        <v>3.85</v>
      </c>
      <c r="AM80">
        <v>192.34</v>
      </c>
      <c r="AN80">
        <v>38.47</v>
      </c>
      <c r="AO80">
        <v>90.4</v>
      </c>
      <c r="AP80">
        <v>0</v>
      </c>
      <c r="AQ80">
        <v>48.08</v>
      </c>
      <c r="AR80">
        <v>27.89</v>
      </c>
      <c r="AS80">
        <v>0</v>
      </c>
      <c r="AT80">
        <v>240.42</v>
      </c>
      <c r="AU80">
        <v>37.15</v>
      </c>
      <c r="AV80">
        <v>11.54</v>
      </c>
      <c r="AW80">
        <v>1.92</v>
      </c>
      <c r="AX80">
        <v>0</v>
      </c>
      <c r="AY80">
        <v>0</v>
      </c>
      <c r="AZ80">
        <v>0</v>
      </c>
      <c r="BA80">
        <v>163.72999999999999</v>
      </c>
      <c r="BB80">
        <v>0</v>
      </c>
      <c r="BC80">
        <v>11.93</v>
      </c>
      <c r="BD80">
        <v>32</v>
      </c>
      <c r="BE80">
        <v>0</v>
      </c>
      <c r="BF80">
        <v>12.39</v>
      </c>
      <c r="BG80">
        <v>48.08</v>
      </c>
      <c r="BH80">
        <v>0</v>
      </c>
      <c r="BI80">
        <v>48.08</v>
      </c>
      <c r="BJ80">
        <v>0</v>
      </c>
      <c r="BK80">
        <v>0</v>
      </c>
      <c r="BL80">
        <v>0</v>
      </c>
      <c r="BM80">
        <v>0</v>
      </c>
    </row>
    <row r="81" spans="7:65">
      <c r="G81" t="s">
        <v>123</v>
      </c>
      <c r="H81" s="74">
        <v>363.25</v>
      </c>
      <c r="I81" s="47">
        <v>217.52</v>
      </c>
      <c r="J81" s="47">
        <v>545.28</v>
      </c>
      <c r="K81" s="47">
        <v>148.16000000000003</v>
      </c>
      <c r="L81" s="47">
        <v>10.58</v>
      </c>
      <c r="M81" s="75">
        <v>0</v>
      </c>
      <c r="N81" s="74">
        <v>0</v>
      </c>
      <c r="O81" s="47">
        <v>48.08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37.15</v>
      </c>
      <c r="Y81">
        <v>48.08</v>
      </c>
      <c r="Z81">
        <v>0</v>
      </c>
      <c r="AA81">
        <v>23.97</v>
      </c>
      <c r="AB81">
        <v>83.84</v>
      </c>
      <c r="AC81">
        <v>0.77</v>
      </c>
      <c r="AD81">
        <v>0</v>
      </c>
      <c r="AE81">
        <v>12.39</v>
      </c>
      <c r="AF81">
        <v>37.15</v>
      </c>
      <c r="AG81">
        <v>0</v>
      </c>
      <c r="AH81">
        <v>4.8099999999999996</v>
      </c>
      <c r="AI81">
        <v>43.28</v>
      </c>
      <c r="AJ81">
        <v>17.079999999999998</v>
      </c>
      <c r="AK81">
        <v>48.08</v>
      </c>
      <c r="AL81">
        <v>3.85</v>
      </c>
      <c r="AM81">
        <v>192.34</v>
      </c>
      <c r="AN81">
        <v>38.47</v>
      </c>
      <c r="AO81">
        <v>90.4</v>
      </c>
      <c r="AP81">
        <v>0</v>
      </c>
      <c r="AQ81">
        <v>48.08</v>
      </c>
      <c r="AR81">
        <v>27.89</v>
      </c>
      <c r="AS81">
        <v>0</v>
      </c>
      <c r="AT81">
        <v>240.42</v>
      </c>
      <c r="AU81">
        <v>37.15</v>
      </c>
      <c r="AV81">
        <v>11.54</v>
      </c>
      <c r="AW81">
        <v>1.92</v>
      </c>
      <c r="AX81">
        <v>30.5</v>
      </c>
      <c r="AY81">
        <v>0</v>
      </c>
      <c r="AZ81">
        <v>0</v>
      </c>
      <c r="BA81">
        <v>163.72999999999999</v>
      </c>
      <c r="BB81">
        <v>0</v>
      </c>
      <c r="BC81">
        <v>11.93</v>
      </c>
      <c r="BD81">
        <v>32</v>
      </c>
      <c r="BE81">
        <v>0</v>
      </c>
      <c r="BF81">
        <v>12.39</v>
      </c>
      <c r="BG81">
        <v>48.08</v>
      </c>
      <c r="BH81">
        <v>0</v>
      </c>
      <c r="BI81">
        <v>48.08</v>
      </c>
      <c r="BJ81">
        <v>0</v>
      </c>
      <c r="BK81">
        <v>0</v>
      </c>
      <c r="BL81">
        <v>0</v>
      </c>
      <c r="BM81">
        <v>0</v>
      </c>
    </row>
    <row r="82" spans="7:65">
      <c r="G82" t="s">
        <v>124</v>
      </c>
      <c r="H82" s="74">
        <v>363.25</v>
      </c>
      <c r="I82" s="47">
        <v>217.52</v>
      </c>
      <c r="J82" s="47">
        <v>545.28</v>
      </c>
      <c r="K82" s="47">
        <v>148.16000000000003</v>
      </c>
      <c r="L82" s="47">
        <v>10.58</v>
      </c>
      <c r="M82" s="75">
        <v>0</v>
      </c>
      <c r="N82" s="74">
        <v>0</v>
      </c>
      <c r="O82" s="47">
        <v>48.08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37.15</v>
      </c>
      <c r="Y82">
        <v>48.08</v>
      </c>
      <c r="Z82">
        <v>0</v>
      </c>
      <c r="AA82">
        <v>23.97</v>
      </c>
      <c r="AB82">
        <v>83.84</v>
      </c>
      <c r="AC82">
        <v>0.77</v>
      </c>
      <c r="AD82">
        <v>0</v>
      </c>
      <c r="AE82">
        <v>12.39</v>
      </c>
      <c r="AF82">
        <v>37.15</v>
      </c>
      <c r="AG82">
        <v>0</v>
      </c>
      <c r="AH82">
        <v>4.8099999999999996</v>
      </c>
      <c r="AI82">
        <v>43.28</v>
      </c>
      <c r="AJ82">
        <v>17.079999999999998</v>
      </c>
      <c r="AK82">
        <v>48.08</v>
      </c>
      <c r="AL82">
        <v>3.85</v>
      </c>
      <c r="AM82">
        <v>192.34</v>
      </c>
      <c r="AN82">
        <v>38.47</v>
      </c>
      <c r="AO82">
        <v>90.4</v>
      </c>
      <c r="AP82">
        <v>0</v>
      </c>
      <c r="AQ82">
        <v>48.08</v>
      </c>
      <c r="AR82">
        <v>27.89</v>
      </c>
      <c r="AS82">
        <v>0</v>
      </c>
      <c r="AT82">
        <v>240.42</v>
      </c>
      <c r="AU82">
        <v>37.15</v>
      </c>
      <c r="AV82">
        <v>11.54</v>
      </c>
      <c r="AW82">
        <v>1.92</v>
      </c>
      <c r="AX82">
        <v>30.5</v>
      </c>
      <c r="AY82">
        <v>0</v>
      </c>
      <c r="AZ82">
        <v>0</v>
      </c>
      <c r="BA82">
        <v>163.72999999999999</v>
      </c>
      <c r="BB82">
        <v>0</v>
      </c>
      <c r="BC82">
        <v>11.93</v>
      </c>
      <c r="BD82">
        <v>32</v>
      </c>
      <c r="BE82">
        <v>0</v>
      </c>
      <c r="BF82">
        <v>12.39</v>
      </c>
      <c r="BG82">
        <v>48.08</v>
      </c>
      <c r="BH82">
        <v>0</v>
      </c>
      <c r="BI82">
        <v>48.08</v>
      </c>
      <c r="BJ82">
        <v>0</v>
      </c>
      <c r="BK82">
        <v>0</v>
      </c>
      <c r="BL82">
        <v>0</v>
      </c>
      <c r="BM82">
        <v>0</v>
      </c>
    </row>
    <row r="83" spans="7:65">
      <c r="G83" t="s">
        <v>125</v>
      </c>
      <c r="H83" s="74">
        <v>363.25</v>
      </c>
      <c r="I83" s="47">
        <v>217.52</v>
      </c>
      <c r="J83" s="47">
        <v>545.28</v>
      </c>
      <c r="K83" s="47">
        <v>148.16000000000003</v>
      </c>
      <c r="L83" s="47">
        <v>10.58</v>
      </c>
      <c r="M83" s="75">
        <v>0</v>
      </c>
      <c r="N83" s="74">
        <v>0</v>
      </c>
      <c r="O83" s="47">
        <v>48.08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37.15</v>
      </c>
      <c r="Y83">
        <v>48.08</v>
      </c>
      <c r="Z83">
        <v>0</v>
      </c>
      <c r="AA83">
        <v>23.97</v>
      </c>
      <c r="AB83">
        <v>83.84</v>
      </c>
      <c r="AC83">
        <v>0.77</v>
      </c>
      <c r="AD83">
        <v>0</v>
      </c>
      <c r="AE83">
        <v>12.39</v>
      </c>
      <c r="AF83">
        <v>37.15</v>
      </c>
      <c r="AG83">
        <v>0</v>
      </c>
      <c r="AH83">
        <v>4.8099999999999996</v>
      </c>
      <c r="AI83">
        <v>43.28</v>
      </c>
      <c r="AJ83">
        <v>17.079999999999998</v>
      </c>
      <c r="AK83">
        <v>48.08</v>
      </c>
      <c r="AL83">
        <v>3.85</v>
      </c>
      <c r="AM83">
        <v>192.34</v>
      </c>
      <c r="AN83">
        <v>38.47</v>
      </c>
      <c r="AO83">
        <v>90.4</v>
      </c>
      <c r="AP83">
        <v>0</v>
      </c>
      <c r="AQ83">
        <v>48.08</v>
      </c>
      <c r="AR83">
        <v>27.89</v>
      </c>
      <c r="AS83">
        <v>0</v>
      </c>
      <c r="AT83">
        <v>240.42</v>
      </c>
      <c r="AU83">
        <v>37.15</v>
      </c>
      <c r="AV83">
        <v>11.54</v>
      </c>
      <c r="AW83">
        <v>1.92</v>
      </c>
      <c r="AX83">
        <v>30.5</v>
      </c>
      <c r="AY83">
        <v>0</v>
      </c>
      <c r="AZ83">
        <v>0</v>
      </c>
      <c r="BA83">
        <v>163.72999999999999</v>
      </c>
      <c r="BB83">
        <v>0</v>
      </c>
      <c r="BC83">
        <v>11.93</v>
      </c>
      <c r="BD83">
        <v>30.5</v>
      </c>
      <c r="BE83">
        <v>0</v>
      </c>
      <c r="BF83">
        <v>12.39</v>
      </c>
      <c r="BG83">
        <v>48.08</v>
      </c>
      <c r="BH83">
        <v>0</v>
      </c>
      <c r="BI83">
        <v>48.08</v>
      </c>
      <c r="BJ83">
        <v>0</v>
      </c>
      <c r="BK83">
        <v>0</v>
      </c>
      <c r="BL83">
        <v>0</v>
      </c>
      <c r="BM83">
        <v>0</v>
      </c>
    </row>
    <row r="84" spans="7:65">
      <c r="G84" t="s">
        <v>126</v>
      </c>
      <c r="H84" s="74">
        <v>363.25</v>
      </c>
      <c r="I84" s="47">
        <v>217.52</v>
      </c>
      <c r="J84" s="47">
        <v>545.28</v>
      </c>
      <c r="K84" s="47">
        <v>148.16000000000003</v>
      </c>
      <c r="L84" s="47">
        <v>10.58</v>
      </c>
      <c r="M84" s="75">
        <v>0</v>
      </c>
      <c r="N84" s="74">
        <v>0</v>
      </c>
      <c r="O84" s="47">
        <v>48.08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37.15</v>
      </c>
      <c r="Y84">
        <v>48.08</v>
      </c>
      <c r="Z84">
        <v>0</v>
      </c>
      <c r="AA84">
        <v>23.97</v>
      </c>
      <c r="AB84">
        <v>83.84</v>
      </c>
      <c r="AC84">
        <v>0.77</v>
      </c>
      <c r="AD84">
        <v>0</v>
      </c>
      <c r="AE84">
        <v>12.39</v>
      </c>
      <c r="AF84">
        <v>37.15</v>
      </c>
      <c r="AG84">
        <v>0</v>
      </c>
      <c r="AH84">
        <v>4.8099999999999996</v>
      </c>
      <c r="AI84">
        <v>43.28</v>
      </c>
      <c r="AJ84">
        <v>17.079999999999998</v>
      </c>
      <c r="AK84">
        <v>48.08</v>
      </c>
      <c r="AL84">
        <v>3.85</v>
      </c>
      <c r="AM84">
        <v>192.34</v>
      </c>
      <c r="AN84">
        <v>38.47</v>
      </c>
      <c r="AO84">
        <v>90.4</v>
      </c>
      <c r="AP84">
        <v>0</v>
      </c>
      <c r="AQ84">
        <v>48.08</v>
      </c>
      <c r="AR84">
        <v>27.89</v>
      </c>
      <c r="AS84">
        <v>0</v>
      </c>
      <c r="AT84">
        <v>240.42</v>
      </c>
      <c r="AU84">
        <v>37.15</v>
      </c>
      <c r="AV84">
        <v>11.54</v>
      </c>
      <c r="AW84">
        <v>1.92</v>
      </c>
      <c r="AX84">
        <v>30.5</v>
      </c>
      <c r="AY84">
        <v>0</v>
      </c>
      <c r="AZ84">
        <v>0</v>
      </c>
      <c r="BA84">
        <v>163.72999999999999</v>
      </c>
      <c r="BB84">
        <v>0</v>
      </c>
      <c r="BC84">
        <v>11.93</v>
      </c>
      <c r="BD84">
        <v>30.5</v>
      </c>
      <c r="BE84">
        <v>0</v>
      </c>
      <c r="BF84">
        <v>12.39</v>
      </c>
      <c r="BG84">
        <v>48.08</v>
      </c>
      <c r="BH84">
        <v>0</v>
      </c>
      <c r="BI84">
        <v>48.08</v>
      </c>
      <c r="BJ84">
        <v>0</v>
      </c>
      <c r="BK84">
        <v>0</v>
      </c>
      <c r="BL84">
        <v>0</v>
      </c>
      <c r="BM84">
        <v>0</v>
      </c>
    </row>
    <row r="85" spans="7:65">
      <c r="G85" t="s">
        <v>127</v>
      </c>
      <c r="H85" s="74">
        <v>363.25</v>
      </c>
      <c r="I85" s="47">
        <v>217.52</v>
      </c>
      <c r="J85" s="47">
        <v>545.28</v>
      </c>
      <c r="K85" s="47">
        <v>148.86000000000001</v>
      </c>
      <c r="L85" s="47">
        <v>10.58</v>
      </c>
      <c r="M85" s="75">
        <v>0</v>
      </c>
      <c r="N85" s="74">
        <v>0</v>
      </c>
      <c r="O85" s="47">
        <v>48.08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37.15</v>
      </c>
      <c r="Y85">
        <v>48.08</v>
      </c>
      <c r="Z85">
        <v>0</v>
      </c>
      <c r="AA85">
        <v>23.97</v>
      </c>
      <c r="AB85">
        <v>83.84</v>
      </c>
      <c r="AC85">
        <v>0.77</v>
      </c>
      <c r="AD85">
        <v>0</v>
      </c>
      <c r="AE85">
        <v>12.39</v>
      </c>
      <c r="AF85">
        <v>37.15</v>
      </c>
      <c r="AG85">
        <v>0</v>
      </c>
      <c r="AH85">
        <v>4.8099999999999996</v>
      </c>
      <c r="AI85">
        <v>43.28</v>
      </c>
      <c r="AJ85">
        <v>17.079999999999998</v>
      </c>
      <c r="AK85">
        <v>48.08</v>
      </c>
      <c r="AL85">
        <v>3.85</v>
      </c>
      <c r="AM85">
        <v>192.34</v>
      </c>
      <c r="AN85">
        <v>38.47</v>
      </c>
      <c r="AO85">
        <v>90.4</v>
      </c>
      <c r="AP85">
        <v>0</v>
      </c>
      <c r="AQ85">
        <v>48.08</v>
      </c>
      <c r="AR85">
        <v>27.89</v>
      </c>
      <c r="AS85">
        <v>0</v>
      </c>
      <c r="AT85">
        <v>240.42</v>
      </c>
      <c r="AU85">
        <v>37.15</v>
      </c>
      <c r="AV85">
        <v>11.54</v>
      </c>
      <c r="AW85">
        <v>1.92</v>
      </c>
      <c r="AX85">
        <v>30.5</v>
      </c>
      <c r="AY85">
        <v>0</v>
      </c>
      <c r="AZ85">
        <v>0</v>
      </c>
      <c r="BA85">
        <v>163.72999999999999</v>
      </c>
      <c r="BB85">
        <v>0</v>
      </c>
      <c r="BC85">
        <v>12.63</v>
      </c>
      <c r="BD85">
        <v>30.5</v>
      </c>
      <c r="BE85">
        <v>0</v>
      </c>
      <c r="BF85">
        <v>12.39</v>
      </c>
      <c r="BG85">
        <v>48.08</v>
      </c>
      <c r="BH85">
        <v>0</v>
      </c>
      <c r="BI85">
        <v>48.08</v>
      </c>
      <c r="BJ85">
        <v>0</v>
      </c>
      <c r="BK85">
        <v>0</v>
      </c>
      <c r="BL85">
        <v>0</v>
      </c>
      <c r="BM85">
        <v>0</v>
      </c>
    </row>
    <row r="86" spans="7:65">
      <c r="G86" t="s">
        <v>128</v>
      </c>
      <c r="H86" s="74">
        <v>363.25</v>
      </c>
      <c r="I86" s="47">
        <v>217.52</v>
      </c>
      <c r="J86" s="47">
        <v>545.28</v>
      </c>
      <c r="K86" s="47">
        <v>150.05000000000001</v>
      </c>
      <c r="L86" s="47">
        <v>10.58</v>
      </c>
      <c r="M86" s="75">
        <v>0</v>
      </c>
      <c r="N86" s="74">
        <v>0</v>
      </c>
      <c r="O86" s="47">
        <v>48.08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37.15</v>
      </c>
      <c r="Y86">
        <v>48.08</v>
      </c>
      <c r="Z86">
        <v>0</v>
      </c>
      <c r="AA86">
        <v>23.97</v>
      </c>
      <c r="AB86">
        <v>83.84</v>
      </c>
      <c r="AC86">
        <v>0.77</v>
      </c>
      <c r="AD86">
        <v>0</v>
      </c>
      <c r="AE86">
        <v>12.39</v>
      </c>
      <c r="AF86">
        <v>37.15</v>
      </c>
      <c r="AG86">
        <v>0</v>
      </c>
      <c r="AH86">
        <v>4.8099999999999996</v>
      </c>
      <c r="AI86">
        <v>43.28</v>
      </c>
      <c r="AJ86">
        <v>17.079999999999998</v>
      </c>
      <c r="AK86">
        <v>48.08</v>
      </c>
      <c r="AL86">
        <v>3.85</v>
      </c>
      <c r="AM86">
        <v>192.34</v>
      </c>
      <c r="AN86">
        <v>38.47</v>
      </c>
      <c r="AO86">
        <v>90.4</v>
      </c>
      <c r="AP86">
        <v>0</v>
      </c>
      <c r="AQ86">
        <v>48.08</v>
      </c>
      <c r="AR86">
        <v>27.89</v>
      </c>
      <c r="AS86">
        <v>0</v>
      </c>
      <c r="AT86">
        <v>240.42</v>
      </c>
      <c r="AU86">
        <v>37.15</v>
      </c>
      <c r="AV86">
        <v>11.54</v>
      </c>
      <c r="AW86">
        <v>1.92</v>
      </c>
      <c r="AX86">
        <v>30.5</v>
      </c>
      <c r="AY86">
        <v>0</v>
      </c>
      <c r="AZ86">
        <v>0</v>
      </c>
      <c r="BA86">
        <v>163.72999999999999</v>
      </c>
      <c r="BB86">
        <v>0</v>
      </c>
      <c r="BC86">
        <v>13.82</v>
      </c>
      <c r="BD86">
        <v>30.5</v>
      </c>
      <c r="BE86">
        <v>0</v>
      </c>
      <c r="BF86">
        <v>12.39</v>
      </c>
      <c r="BG86">
        <v>48.08</v>
      </c>
      <c r="BH86">
        <v>0</v>
      </c>
      <c r="BI86">
        <v>48.08</v>
      </c>
      <c r="BJ86">
        <v>0</v>
      </c>
      <c r="BK86">
        <v>0</v>
      </c>
      <c r="BL86">
        <v>0</v>
      </c>
      <c r="BM86">
        <v>0</v>
      </c>
    </row>
    <row r="87" spans="7:65">
      <c r="G87" t="s">
        <v>129</v>
      </c>
      <c r="H87" s="74">
        <v>363.25</v>
      </c>
      <c r="I87" s="47">
        <v>217.52</v>
      </c>
      <c r="J87" s="47">
        <v>545.28</v>
      </c>
      <c r="K87" s="47">
        <v>148.86000000000001</v>
      </c>
      <c r="L87" s="47">
        <v>10.58</v>
      </c>
      <c r="M87" s="75">
        <v>0</v>
      </c>
      <c r="N87" s="74">
        <v>0</v>
      </c>
      <c r="O87" s="47">
        <v>48.08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37.15</v>
      </c>
      <c r="Y87">
        <v>48.08</v>
      </c>
      <c r="Z87">
        <v>0</v>
      </c>
      <c r="AA87">
        <v>23.97</v>
      </c>
      <c r="AB87">
        <v>83.84</v>
      </c>
      <c r="AC87">
        <v>0.77</v>
      </c>
      <c r="AD87">
        <v>0</v>
      </c>
      <c r="AE87">
        <v>12.39</v>
      </c>
      <c r="AF87">
        <v>37.15</v>
      </c>
      <c r="AG87">
        <v>0</v>
      </c>
      <c r="AH87">
        <v>4.8099999999999996</v>
      </c>
      <c r="AI87">
        <v>43.28</v>
      </c>
      <c r="AJ87">
        <v>17.079999999999998</v>
      </c>
      <c r="AK87">
        <v>48.08</v>
      </c>
      <c r="AL87">
        <v>3.85</v>
      </c>
      <c r="AM87">
        <v>192.34</v>
      </c>
      <c r="AN87">
        <v>38.47</v>
      </c>
      <c r="AO87">
        <v>90.4</v>
      </c>
      <c r="AP87">
        <v>0</v>
      </c>
      <c r="AQ87">
        <v>48.08</v>
      </c>
      <c r="AR87">
        <v>27.89</v>
      </c>
      <c r="AS87">
        <v>0</v>
      </c>
      <c r="AT87">
        <v>240.42</v>
      </c>
      <c r="AU87">
        <v>37.15</v>
      </c>
      <c r="AV87">
        <v>11.54</v>
      </c>
      <c r="AW87">
        <v>1.92</v>
      </c>
      <c r="AX87">
        <v>30.5</v>
      </c>
      <c r="AY87">
        <v>0</v>
      </c>
      <c r="AZ87">
        <v>0</v>
      </c>
      <c r="BA87">
        <v>163.72999999999999</v>
      </c>
      <c r="BB87">
        <v>0</v>
      </c>
      <c r="BC87">
        <v>12.63</v>
      </c>
      <c r="BD87">
        <v>30.5</v>
      </c>
      <c r="BE87">
        <v>0</v>
      </c>
      <c r="BF87">
        <v>12.39</v>
      </c>
      <c r="BG87">
        <v>48.08</v>
      </c>
      <c r="BH87">
        <v>0</v>
      </c>
      <c r="BI87">
        <v>48.08</v>
      </c>
      <c r="BJ87">
        <v>0</v>
      </c>
      <c r="BK87">
        <v>0</v>
      </c>
      <c r="BL87">
        <v>0</v>
      </c>
      <c r="BM87">
        <v>0</v>
      </c>
    </row>
    <row r="88" spans="7:65">
      <c r="G88" t="s">
        <v>130</v>
      </c>
      <c r="H88" s="74">
        <v>363.25</v>
      </c>
      <c r="I88" s="47">
        <v>217.52</v>
      </c>
      <c r="J88" s="47">
        <v>545.28</v>
      </c>
      <c r="K88" s="47">
        <v>150.05000000000001</v>
      </c>
      <c r="L88" s="47">
        <v>10.58</v>
      </c>
      <c r="M88" s="75">
        <v>0</v>
      </c>
      <c r="N88" s="74">
        <v>0</v>
      </c>
      <c r="O88" s="47">
        <v>48.08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37.15</v>
      </c>
      <c r="Y88">
        <v>48.08</v>
      </c>
      <c r="Z88">
        <v>0</v>
      </c>
      <c r="AA88">
        <v>23.97</v>
      </c>
      <c r="AB88">
        <v>83.84</v>
      </c>
      <c r="AC88">
        <v>0.77</v>
      </c>
      <c r="AD88">
        <v>0</v>
      </c>
      <c r="AE88">
        <v>12.39</v>
      </c>
      <c r="AF88">
        <v>37.15</v>
      </c>
      <c r="AG88">
        <v>0</v>
      </c>
      <c r="AH88">
        <v>4.8099999999999996</v>
      </c>
      <c r="AI88">
        <v>43.28</v>
      </c>
      <c r="AJ88">
        <v>17.079999999999998</v>
      </c>
      <c r="AK88">
        <v>48.08</v>
      </c>
      <c r="AL88">
        <v>3.85</v>
      </c>
      <c r="AM88">
        <v>192.34</v>
      </c>
      <c r="AN88">
        <v>38.47</v>
      </c>
      <c r="AO88">
        <v>90.4</v>
      </c>
      <c r="AP88">
        <v>0</v>
      </c>
      <c r="AQ88">
        <v>48.08</v>
      </c>
      <c r="AR88">
        <v>27.89</v>
      </c>
      <c r="AS88">
        <v>0</v>
      </c>
      <c r="AT88">
        <v>240.42</v>
      </c>
      <c r="AU88">
        <v>37.15</v>
      </c>
      <c r="AV88">
        <v>11.54</v>
      </c>
      <c r="AW88">
        <v>1.92</v>
      </c>
      <c r="AX88">
        <v>30.5</v>
      </c>
      <c r="AY88">
        <v>0</v>
      </c>
      <c r="AZ88">
        <v>0</v>
      </c>
      <c r="BA88">
        <v>163.72999999999999</v>
      </c>
      <c r="BB88">
        <v>0</v>
      </c>
      <c r="BC88">
        <v>13.82</v>
      </c>
      <c r="BD88">
        <v>30.5</v>
      </c>
      <c r="BE88">
        <v>0</v>
      </c>
      <c r="BF88">
        <v>12.39</v>
      </c>
      <c r="BG88">
        <v>48.08</v>
      </c>
      <c r="BH88">
        <v>0</v>
      </c>
      <c r="BI88">
        <v>48.08</v>
      </c>
      <c r="BJ88">
        <v>0</v>
      </c>
      <c r="BK88">
        <v>0</v>
      </c>
      <c r="BL88">
        <v>0</v>
      </c>
      <c r="BM88">
        <v>0</v>
      </c>
    </row>
    <row r="89" spans="7:65">
      <c r="G89" t="s">
        <v>131</v>
      </c>
      <c r="H89" s="74">
        <v>363.25</v>
      </c>
      <c r="I89" s="47">
        <v>217.52</v>
      </c>
      <c r="J89" s="47">
        <v>545.28</v>
      </c>
      <c r="K89" s="47">
        <v>152.38</v>
      </c>
      <c r="L89" s="47">
        <v>10.58</v>
      </c>
      <c r="M89" s="75">
        <v>0</v>
      </c>
      <c r="N89" s="74">
        <v>0</v>
      </c>
      <c r="O89" s="47">
        <v>48.08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37.15</v>
      </c>
      <c r="Y89">
        <v>48.08</v>
      </c>
      <c r="Z89">
        <v>0</v>
      </c>
      <c r="AA89">
        <v>23.97</v>
      </c>
      <c r="AB89">
        <v>83.84</v>
      </c>
      <c r="AC89">
        <v>0.77</v>
      </c>
      <c r="AD89">
        <v>0</v>
      </c>
      <c r="AE89">
        <v>12.39</v>
      </c>
      <c r="AF89">
        <v>37.15</v>
      </c>
      <c r="AG89">
        <v>0</v>
      </c>
      <c r="AH89">
        <v>4.8099999999999996</v>
      </c>
      <c r="AI89">
        <v>43.28</v>
      </c>
      <c r="AJ89">
        <v>17.079999999999998</v>
      </c>
      <c r="AK89">
        <v>48.08</v>
      </c>
      <c r="AL89">
        <v>3.85</v>
      </c>
      <c r="AM89">
        <v>192.34</v>
      </c>
      <c r="AN89">
        <v>38.47</v>
      </c>
      <c r="AO89">
        <v>90.4</v>
      </c>
      <c r="AP89">
        <v>0</v>
      </c>
      <c r="AQ89">
        <v>48.08</v>
      </c>
      <c r="AR89">
        <v>27.89</v>
      </c>
      <c r="AS89">
        <v>0</v>
      </c>
      <c r="AT89">
        <v>240.42</v>
      </c>
      <c r="AU89">
        <v>37.15</v>
      </c>
      <c r="AV89">
        <v>11.54</v>
      </c>
      <c r="AW89">
        <v>1.92</v>
      </c>
      <c r="AX89">
        <v>30.5</v>
      </c>
      <c r="AY89">
        <v>0</v>
      </c>
      <c r="AZ89">
        <v>0</v>
      </c>
      <c r="BA89">
        <v>163.72999999999999</v>
      </c>
      <c r="BB89">
        <v>0</v>
      </c>
      <c r="BC89">
        <v>16.149999999999999</v>
      </c>
      <c r="BD89">
        <v>30.5</v>
      </c>
      <c r="BE89">
        <v>0</v>
      </c>
      <c r="BF89">
        <v>12.39</v>
      </c>
      <c r="BG89">
        <v>48.08</v>
      </c>
      <c r="BH89">
        <v>0</v>
      </c>
      <c r="BI89">
        <v>48.08</v>
      </c>
      <c r="BJ89">
        <v>0</v>
      </c>
      <c r="BK89">
        <v>0</v>
      </c>
      <c r="BL89">
        <v>0</v>
      </c>
      <c r="BM89">
        <v>0</v>
      </c>
    </row>
    <row r="90" spans="7:65">
      <c r="G90" t="s">
        <v>132</v>
      </c>
      <c r="H90" s="74">
        <v>363.25</v>
      </c>
      <c r="I90" s="47">
        <v>217.52</v>
      </c>
      <c r="J90" s="47">
        <v>545.28</v>
      </c>
      <c r="K90" s="47">
        <v>152.38</v>
      </c>
      <c r="L90" s="47">
        <v>10.58</v>
      </c>
      <c r="M90" s="75">
        <v>0</v>
      </c>
      <c r="N90" s="74">
        <v>0</v>
      </c>
      <c r="O90" s="47">
        <v>48.08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37.15</v>
      </c>
      <c r="Y90">
        <v>48.08</v>
      </c>
      <c r="Z90">
        <v>0</v>
      </c>
      <c r="AA90">
        <v>23.97</v>
      </c>
      <c r="AB90">
        <v>83.84</v>
      </c>
      <c r="AC90">
        <v>0.77</v>
      </c>
      <c r="AD90">
        <v>0</v>
      </c>
      <c r="AE90">
        <v>12.39</v>
      </c>
      <c r="AF90">
        <v>37.15</v>
      </c>
      <c r="AG90">
        <v>0</v>
      </c>
      <c r="AH90">
        <v>4.8099999999999996</v>
      </c>
      <c r="AI90">
        <v>43.28</v>
      </c>
      <c r="AJ90">
        <v>17.079999999999998</v>
      </c>
      <c r="AK90">
        <v>48.08</v>
      </c>
      <c r="AL90">
        <v>3.85</v>
      </c>
      <c r="AM90">
        <v>192.34</v>
      </c>
      <c r="AN90">
        <v>38.47</v>
      </c>
      <c r="AO90">
        <v>90.4</v>
      </c>
      <c r="AP90">
        <v>0</v>
      </c>
      <c r="AQ90">
        <v>48.08</v>
      </c>
      <c r="AR90">
        <v>27.89</v>
      </c>
      <c r="AS90">
        <v>0</v>
      </c>
      <c r="AT90">
        <v>240.42</v>
      </c>
      <c r="AU90">
        <v>37.15</v>
      </c>
      <c r="AV90">
        <v>11.54</v>
      </c>
      <c r="AW90">
        <v>1.92</v>
      </c>
      <c r="AX90">
        <v>30.5</v>
      </c>
      <c r="AY90">
        <v>0</v>
      </c>
      <c r="AZ90">
        <v>0</v>
      </c>
      <c r="BA90">
        <v>163.72999999999999</v>
      </c>
      <c r="BB90">
        <v>0</v>
      </c>
      <c r="BC90">
        <v>16.149999999999999</v>
      </c>
      <c r="BD90">
        <v>30.5</v>
      </c>
      <c r="BE90">
        <v>0</v>
      </c>
      <c r="BF90">
        <v>12.39</v>
      </c>
      <c r="BG90">
        <v>48.08</v>
      </c>
      <c r="BH90">
        <v>0</v>
      </c>
      <c r="BI90">
        <v>48.08</v>
      </c>
      <c r="BJ90">
        <v>0</v>
      </c>
      <c r="BK90">
        <v>0</v>
      </c>
      <c r="BL90">
        <v>0</v>
      </c>
      <c r="BM90">
        <v>0</v>
      </c>
    </row>
    <row r="91" spans="7:65">
      <c r="G91" t="s">
        <v>133</v>
      </c>
      <c r="H91" s="74">
        <v>475.9</v>
      </c>
      <c r="I91" s="47">
        <v>255.39000000000001</v>
      </c>
      <c r="J91" s="47">
        <v>545.28</v>
      </c>
      <c r="K91" s="47">
        <v>153.94999999999999</v>
      </c>
      <c r="L91" s="47">
        <v>10.58</v>
      </c>
      <c r="M91" s="75">
        <v>0</v>
      </c>
      <c r="N91" s="74">
        <v>0</v>
      </c>
      <c r="O91" s="47">
        <v>48.08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37.15</v>
      </c>
      <c r="Y91">
        <v>48.08</v>
      </c>
      <c r="Z91">
        <v>0</v>
      </c>
      <c r="AA91">
        <v>23.97</v>
      </c>
      <c r="AB91">
        <v>83.84</v>
      </c>
      <c r="AC91">
        <v>0.77</v>
      </c>
      <c r="AD91">
        <v>0</v>
      </c>
      <c r="AE91">
        <v>12.39</v>
      </c>
      <c r="AF91">
        <v>37.15</v>
      </c>
      <c r="AG91">
        <v>0</v>
      </c>
      <c r="AH91">
        <v>4.8099999999999996</v>
      </c>
      <c r="AI91">
        <v>43.28</v>
      </c>
      <c r="AJ91">
        <v>17.079999999999998</v>
      </c>
      <c r="AK91">
        <v>48.08</v>
      </c>
      <c r="AL91">
        <v>3.85</v>
      </c>
      <c r="AM91">
        <v>192.34</v>
      </c>
      <c r="AN91">
        <v>38.47</v>
      </c>
      <c r="AO91">
        <v>90.4</v>
      </c>
      <c r="AP91">
        <v>0</v>
      </c>
      <c r="AQ91">
        <v>48.08</v>
      </c>
      <c r="AR91">
        <v>27.89</v>
      </c>
      <c r="AS91">
        <v>0</v>
      </c>
      <c r="AT91">
        <v>240.42</v>
      </c>
      <c r="AU91">
        <v>37.15</v>
      </c>
      <c r="AV91">
        <v>10.58</v>
      </c>
      <c r="AW91">
        <v>1.92</v>
      </c>
      <c r="AX91">
        <v>30.5</v>
      </c>
      <c r="AY91">
        <v>0</v>
      </c>
      <c r="AZ91">
        <v>113.61</v>
      </c>
      <c r="BA91">
        <v>163.72999999999999</v>
      </c>
      <c r="BB91">
        <v>37.869999999999997</v>
      </c>
      <c r="BC91">
        <v>17.72</v>
      </c>
      <c r="BD91">
        <v>30.5</v>
      </c>
      <c r="BE91">
        <v>0</v>
      </c>
      <c r="BF91">
        <v>12.39</v>
      </c>
      <c r="BG91">
        <v>48.08</v>
      </c>
      <c r="BH91">
        <v>0</v>
      </c>
      <c r="BI91">
        <v>48.08</v>
      </c>
      <c r="BJ91">
        <v>0</v>
      </c>
      <c r="BK91">
        <v>0</v>
      </c>
      <c r="BL91">
        <v>0</v>
      </c>
      <c r="BM91">
        <v>0</v>
      </c>
    </row>
    <row r="92" spans="7:65">
      <c r="G92" t="s">
        <v>134</v>
      </c>
      <c r="H92" s="74">
        <v>475.9</v>
      </c>
      <c r="I92" s="47">
        <v>255.39000000000001</v>
      </c>
      <c r="J92" s="47">
        <v>545.28</v>
      </c>
      <c r="K92" s="47">
        <v>155.13999999999999</v>
      </c>
      <c r="L92" s="47">
        <v>10.58</v>
      </c>
      <c r="M92" s="75">
        <v>0</v>
      </c>
      <c r="N92" s="74">
        <v>0</v>
      </c>
      <c r="O92" s="47">
        <v>48.08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37.15</v>
      </c>
      <c r="Y92">
        <v>48.08</v>
      </c>
      <c r="Z92">
        <v>0</v>
      </c>
      <c r="AA92">
        <v>23.97</v>
      </c>
      <c r="AB92">
        <v>83.84</v>
      </c>
      <c r="AC92">
        <v>0.77</v>
      </c>
      <c r="AD92">
        <v>0</v>
      </c>
      <c r="AE92">
        <v>12.39</v>
      </c>
      <c r="AF92">
        <v>37.15</v>
      </c>
      <c r="AG92">
        <v>0</v>
      </c>
      <c r="AH92">
        <v>4.8099999999999996</v>
      </c>
      <c r="AI92">
        <v>43.28</v>
      </c>
      <c r="AJ92">
        <v>17.079999999999998</v>
      </c>
      <c r="AK92">
        <v>48.08</v>
      </c>
      <c r="AL92">
        <v>3.85</v>
      </c>
      <c r="AM92">
        <v>192.34</v>
      </c>
      <c r="AN92">
        <v>38.47</v>
      </c>
      <c r="AO92">
        <v>90.4</v>
      </c>
      <c r="AP92">
        <v>0</v>
      </c>
      <c r="AQ92">
        <v>48.08</v>
      </c>
      <c r="AR92">
        <v>27.89</v>
      </c>
      <c r="AS92">
        <v>0</v>
      </c>
      <c r="AT92">
        <v>240.42</v>
      </c>
      <c r="AU92">
        <v>37.15</v>
      </c>
      <c r="AV92">
        <v>10.58</v>
      </c>
      <c r="AW92">
        <v>1.92</v>
      </c>
      <c r="AX92">
        <v>30.5</v>
      </c>
      <c r="AY92">
        <v>0</v>
      </c>
      <c r="AZ92">
        <v>113.61</v>
      </c>
      <c r="BA92">
        <v>163.72999999999999</v>
      </c>
      <c r="BB92">
        <v>37.869999999999997</v>
      </c>
      <c r="BC92">
        <v>18.91</v>
      </c>
      <c r="BD92">
        <v>30.5</v>
      </c>
      <c r="BE92">
        <v>0</v>
      </c>
      <c r="BF92">
        <v>12.39</v>
      </c>
      <c r="BG92">
        <v>48.08</v>
      </c>
      <c r="BH92">
        <v>0</v>
      </c>
      <c r="BI92">
        <v>48.08</v>
      </c>
      <c r="BJ92">
        <v>0</v>
      </c>
      <c r="BK92">
        <v>0</v>
      </c>
      <c r="BL92">
        <v>0</v>
      </c>
      <c r="BM92">
        <v>0</v>
      </c>
    </row>
    <row r="93" spans="7:65">
      <c r="G93" t="s">
        <v>135</v>
      </c>
      <c r="H93" s="74">
        <v>474.94</v>
      </c>
      <c r="I93" s="47">
        <v>279.43</v>
      </c>
      <c r="J93" s="47">
        <v>545.28</v>
      </c>
      <c r="K93" s="47">
        <v>156.32</v>
      </c>
      <c r="L93" s="47">
        <v>10.58</v>
      </c>
      <c r="M93" s="75">
        <v>0</v>
      </c>
      <c r="N93" s="74">
        <v>0</v>
      </c>
      <c r="O93" s="47">
        <v>48.08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37.15</v>
      </c>
      <c r="Y93">
        <v>48.08</v>
      </c>
      <c r="Z93">
        <v>0</v>
      </c>
      <c r="AA93">
        <v>23.97</v>
      </c>
      <c r="AB93">
        <v>83.84</v>
      </c>
      <c r="AC93">
        <v>0.77</v>
      </c>
      <c r="AD93">
        <v>0</v>
      </c>
      <c r="AE93">
        <v>12.39</v>
      </c>
      <c r="AF93">
        <v>37.15</v>
      </c>
      <c r="AG93">
        <v>0</v>
      </c>
      <c r="AH93">
        <v>4.8099999999999996</v>
      </c>
      <c r="AI93">
        <v>67.319999999999993</v>
      </c>
      <c r="AJ93">
        <v>17.079999999999998</v>
      </c>
      <c r="AK93">
        <v>48.08</v>
      </c>
      <c r="AL93">
        <v>3.85</v>
      </c>
      <c r="AM93">
        <v>192.34</v>
      </c>
      <c r="AN93">
        <v>38.47</v>
      </c>
      <c r="AO93">
        <v>90.4</v>
      </c>
      <c r="AP93">
        <v>0</v>
      </c>
      <c r="AQ93">
        <v>48.08</v>
      </c>
      <c r="AR93">
        <v>27.89</v>
      </c>
      <c r="AS93">
        <v>0</v>
      </c>
      <c r="AT93">
        <v>240.42</v>
      </c>
      <c r="AU93">
        <v>37.15</v>
      </c>
      <c r="AV93">
        <v>9.6199999999999992</v>
      </c>
      <c r="AW93">
        <v>1.92</v>
      </c>
      <c r="AX93">
        <v>30.5</v>
      </c>
      <c r="AY93">
        <v>0</v>
      </c>
      <c r="AZ93">
        <v>113.61</v>
      </c>
      <c r="BA93">
        <v>163.72999999999999</v>
      </c>
      <c r="BB93">
        <v>37.869999999999997</v>
      </c>
      <c r="BC93">
        <v>20.09</v>
      </c>
      <c r="BD93">
        <v>30.5</v>
      </c>
      <c r="BE93">
        <v>0</v>
      </c>
      <c r="BF93">
        <v>12.39</v>
      </c>
      <c r="BG93">
        <v>48.08</v>
      </c>
      <c r="BH93">
        <v>0</v>
      </c>
      <c r="BI93">
        <v>48.08</v>
      </c>
      <c r="BJ93">
        <v>0</v>
      </c>
      <c r="BK93">
        <v>0</v>
      </c>
      <c r="BL93">
        <v>0</v>
      </c>
      <c r="BM93">
        <v>0</v>
      </c>
    </row>
    <row r="94" spans="7:65">
      <c r="G94" t="s">
        <v>136</v>
      </c>
      <c r="H94" s="74">
        <v>474.94</v>
      </c>
      <c r="I94" s="47">
        <v>279.43</v>
      </c>
      <c r="J94" s="47">
        <v>545.28</v>
      </c>
      <c r="K94" s="47">
        <v>156.32</v>
      </c>
      <c r="L94" s="47">
        <v>10.58</v>
      </c>
      <c r="M94" s="75">
        <v>0</v>
      </c>
      <c r="N94" s="74">
        <v>0</v>
      </c>
      <c r="O94" s="47">
        <v>48.08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37.15</v>
      </c>
      <c r="Y94">
        <v>48.08</v>
      </c>
      <c r="Z94">
        <v>0</v>
      </c>
      <c r="AA94">
        <v>23.97</v>
      </c>
      <c r="AB94">
        <v>83.84</v>
      </c>
      <c r="AC94">
        <v>0.77</v>
      </c>
      <c r="AD94">
        <v>0</v>
      </c>
      <c r="AE94">
        <v>12.39</v>
      </c>
      <c r="AF94">
        <v>37.15</v>
      </c>
      <c r="AG94">
        <v>0</v>
      </c>
      <c r="AH94">
        <v>4.8099999999999996</v>
      </c>
      <c r="AI94">
        <v>67.319999999999993</v>
      </c>
      <c r="AJ94">
        <v>17.079999999999998</v>
      </c>
      <c r="AK94">
        <v>48.08</v>
      </c>
      <c r="AL94">
        <v>3.85</v>
      </c>
      <c r="AM94">
        <v>192.34</v>
      </c>
      <c r="AN94">
        <v>38.47</v>
      </c>
      <c r="AO94">
        <v>90.4</v>
      </c>
      <c r="AP94">
        <v>0</v>
      </c>
      <c r="AQ94">
        <v>48.08</v>
      </c>
      <c r="AR94">
        <v>27.89</v>
      </c>
      <c r="AS94">
        <v>0</v>
      </c>
      <c r="AT94">
        <v>240.42</v>
      </c>
      <c r="AU94">
        <v>37.15</v>
      </c>
      <c r="AV94">
        <v>9.6199999999999992</v>
      </c>
      <c r="AW94">
        <v>1.92</v>
      </c>
      <c r="AX94">
        <v>30.5</v>
      </c>
      <c r="AY94">
        <v>0</v>
      </c>
      <c r="AZ94">
        <v>113.61</v>
      </c>
      <c r="BA94">
        <v>163.72999999999999</v>
      </c>
      <c r="BB94">
        <v>37.869999999999997</v>
      </c>
      <c r="BC94">
        <v>20.09</v>
      </c>
      <c r="BD94">
        <v>30.5</v>
      </c>
      <c r="BE94">
        <v>0</v>
      </c>
      <c r="BF94">
        <v>12.39</v>
      </c>
      <c r="BG94">
        <v>48.08</v>
      </c>
      <c r="BH94">
        <v>0</v>
      </c>
      <c r="BI94">
        <v>48.08</v>
      </c>
      <c r="BJ94">
        <v>0</v>
      </c>
      <c r="BK94">
        <v>0</v>
      </c>
      <c r="BL94">
        <v>0</v>
      </c>
      <c r="BM94">
        <v>0</v>
      </c>
    </row>
    <row r="95" spans="7:65">
      <c r="G95" t="s">
        <v>137</v>
      </c>
      <c r="H95" s="74">
        <v>474.89</v>
      </c>
      <c r="I95" s="47">
        <v>279.43</v>
      </c>
      <c r="J95" s="47">
        <v>545.28</v>
      </c>
      <c r="K95" s="47">
        <v>157.51</v>
      </c>
      <c r="L95" s="47">
        <v>10.58</v>
      </c>
      <c r="M95" s="75">
        <v>0</v>
      </c>
      <c r="N95" s="74">
        <v>0</v>
      </c>
      <c r="O95" s="47">
        <v>48.08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37.15</v>
      </c>
      <c r="Y95">
        <v>48.08</v>
      </c>
      <c r="Z95">
        <v>0</v>
      </c>
      <c r="AA95">
        <v>23.97</v>
      </c>
      <c r="AB95">
        <v>83.84</v>
      </c>
      <c r="AC95">
        <v>0.72</v>
      </c>
      <c r="AD95">
        <v>0</v>
      </c>
      <c r="AE95">
        <v>12.39</v>
      </c>
      <c r="AF95">
        <v>37.15</v>
      </c>
      <c r="AG95">
        <v>0</v>
      </c>
      <c r="AH95">
        <v>4.8099999999999996</v>
      </c>
      <c r="AI95">
        <v>67.319999999999993</v>
      </c>
      <c r="AJ95">
        <v>17.079999999999998</v>
      </c>
      <c r="AK95">
        <v>48.08</v>
      </c>
      <c r="AL95">
        <v>3.85</v>
      </c>
      <c r="AM95">
        <v>192.34</v>
      </c>
      <c r="AN95">
        <v>38.47</v>
      </c>
      <c r="AO95">
        <v>90.4</v>
      </c>
      <c r="AP95">
        <v>0</v>
      </c>
      <c r="AQ95">
        <v>48.08</v>
      </c>
      <c r="AR95">
        <v>27.89</v>
      </c>
      <c r="AS95">
        <v>0</v>
      </c>
      <c r="AT95">
        <v>240.42</v>
      </c>
      <c r="AU95">
        <v>37.15</v>
      </c>
      <c r="AV95">
        <v>9.6199999999999992</v>
      </c>
      <c r="AW95">
        <v>1.92</v>
      </c>
      <c r="AX95">
        <v>30.5</v>
      </c>
      <c r="AY95">
        <v>0</v>
      </c>
      <c r="AZ95">
        <v>113.61</v>
      </c>
      <c r="BA95">
        <v>163.72999999999999</v>
      </c>
      <c r="BB95">
        <v>37.869999999999997</v>
      </c>
      <c r="BC95">
        <v>21.28</v>
      </c>
      <c r="BD95">
        <v>30.5</v>
      </c>
      <c r="BE95">
        <v>0</v>
      </c>
      <c r="BF95">
        <v>12.39</v>
      </c>
      <c r="BG95">
        <v>48.08</v>
      </c>
      <c r="BH95">
        <v>0</v>
      </c>
      <c r="BI95">
        <v>48.08</v>
      </c>
      <c r="BJ95">
        <v>0</v>
      </c>
      <c r="BK95">
        <v>0</v>
      </c>
      <c r="BL95">
        <v>0</v>
      </c>
      <c r="BM95">
        <v>0</v>
      </c>
    </row>
    <row r="96" spans="7:65">
      <c r="G96" t="s">
        <v>138</v>
      </c>
      <c r="H96" s="74">
        <v>474.89</v>
      </c>
      <c r="I96" s="47">
        <v>279.43</v>
      </c>
      <c r="J96" s="47">
        <v>545.28</v>
      </c>
      <c r="K96" s="47">
        <v>157.51</v>
      </c>
      <c r="L96" s="47">
        <v>10.58</v>
      </c>
      <c r="M96" s="75">
        <v>0</v>
      </c>
      <c r="N96" s="74">
        <v>0</v>
      </c>
      <c r="O96" s="47">
        <v>48.08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37.15</v>
      </c>
      <c r="Y96">
        <v>48.08</v>
      </c>
      <c r="Z96">
        <v>0</v>
      </c>
      <c r="AA96">
        <v>23.97</v>
      </c>
      <c r="AB96">
        <v>83.84</v>
      </c>
      <c r="AC96">
        <v>0.72</v>
      </c>
      <c r="AD96">
        <v>0</v>
      </c>
      <c r="AE96">
        <v>12.39</v>
      </c>
      <c r="AF96">
        <v>37.15</v>
      </c>
      <c r="AG96">
        <v>0</v>
      </c>
      <c r="AH96">
        <v>4.8099999999999996</v>
      </c>
      <c r="AI96">
        <v>67.319999999999993</v>
      </c>
      <c r="AJ96">
        <v>17.079999999999998</v>
      </c>
      <c r="AK96">
        <v>48.08</v>
      </c>
      <c r="AL96">
        <v>3.85</v>
      </c>
      <c r="AM96">
        <v>192.34</v>
      </c>
      <c r="AN96">
        <v>38.47</v>
      </c>
      <c r="AO96">
        <v>90.4</v>
      </c>
      <c r="AP96">
        <v>0</v>
      </c>
      <c r="AQ96">
        <v>48.08</v>
      </c>
      <c r="AR96">
        <v>27.89</v>
      </c>
      <c r="AS96">
        <v>0</v>
      </c>
      <c r="AT96">
        <v>240.42</v>
      </c>
      <c r="AU96">
        <v>37.15</v>
      </c>
      <c r="AV96">
        <v>9.6199999999999992</v>
      </c>
      <c r="AW96">
        <v>1.92</v>
      </c>
      <c r="AX96">
        <v>30.5</v>
      </c>
      <c r="AY96">
        <v>0</v>
      </c>
      <c r="AZ96">
        <v>113.61</v>
      </c>
      <c r="BA96">
        <v>163.72999999999999</v>
      </c>
      <c r="BB96">
        <v>37.869999999999997</v>
      </c>
      <c r="BC96">
        <v>21.28</v>
      </c>
      <c r="BD96">
        <v>30.5</v>
      </c>
      <c r="BE96">
        <v>0</v>
      </c>
      <c r="BF96">
        <v>12.39</v>
      </c>
      <c r="BG96">
        <v>48.08</v>
      </c>
      <c r="BH96">
        <v>0</v>
      </c>
      <c r="BI96">
        <v>48.08</v>
      </c>
      <c r="BJ96">
        <v>0</v>
      </c>
      <c r="BK96">
        <v>0</v>
      </c>
      <c r="BL96">
        <v>0</v>
      </c>
      <c r="BM96">
        <v>0</v>
      </c>
    </row>
    <row r="97" spans="1:133">
      <c r="G97" t="s">
        <v>139</v>
      </c>
      <c r="H97" s="74">
        <v>474.89</v>
      </c>
      <c r="I97" s="47">
        <v>279.43</v>
      </c>
      <c r="J97" s="47">
        <v>545.28</v>
      </c>
      <c r="K97" s="47">
        <v>158.69999999999999</v>
      </c>
      <c r="L97" s="47">
        <v>10.58</v>
      </c>
      <c r="M97" s="75">
        <v>0</v>
      </c>
      <c r="N97" s="74">
        <v>0</v>
      </c>
      <c r="O97" s="47">
        <v>48.08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37.15</v>
      </c>
      <c r="Y97">
        <v>48.08</v>
      </c>
      <c r="Z97">
        <v>0</v>
      </c>
      <c r="AA97">
        <v>23.97</v>
      </c>
      <c r="AB97">
        <v>83.84</v>
      </c>
      <c r="AC97">
        <v>0.72</v>
      </c>
      <c r="AD97">
        <v>0</v>
      </c>
      <c r="AE97">
        <v>12.39</v>
      </c>
      <c r="AF97">
        <v>37.15</v>
      </c>
      <c r="AG97">
        <v>0</v>
      </c>
      <c r="AH97">
        <v>4.8099999999999996</v>
      </c>
      <c r="AI97">
        <v>67.319999999999993</v>
      </c>
      <c r="AJ97">
        <v>17.079999999999998</v>
      </c>
      <c r="AK97">
        <v>48.08</v>
      </c>
      <c r="AL97">
        <v>3.85</v>
      </c>
      <c r="AM97">
        <v>192.34</v>
      </c>
      <c r="AN97">
        <v>38.47</v>
      </c>
      <c r="AO97">
        <v>90.4</v>
      </c>
      <c r="AP97">
        <v>0</v>
      </c>
      <c r="AQ97">
        <v>48.08</v>
      </c>
      <c r="AR97">
        <v>27.89</v>
      </c>
      <c r="AS97">
        <v>0</v>
      </c>
      <c r="AT97">
        <v>240.42</v>
      </c>
      <c r="AU97">
        <v>37.15</v>
      </c>
      <c r="AV97">
        <v>9.6199999999999992</v>
      </c>
      <c r="AW97">
        <v>1.92</v>
      </c>
      <c r="AX97">
        <v>30.5</v>
      </c>
      <c r="AY97">
        <v>0</v>
      </c>
      <c r="AZ97">
        <v>113.61</v>
      </c>
      <c r="BA97">
        <v>163.72999999999999</v>
      </c>
      <c r="BB97">
        <v>37.869999999999997</v>
      </c>
      <c r="BC97">
        <v>22.47</v>
      </c>
      <c r="BD97">
        <v>30.5</v>
      </c>
      <c r="BE97">
        <v>0</v>
      </c>
      <c r="BF97">
        <v>12.39</v>
      </c>
      <c r="BG97">
        <v>48.08</v>
      </c>
      <c r="BH97">
        <v>0</v>
      </c>
      <c r="BI97">
        <v>48.08</v>
      </c>
      <c r="BJ97">
        <v>0</v>
      </c>
      <c r="BK97">
        <v>0</v>
      </c>
      <c r="BL97">
        <v>0</v>
      </c>
      <c r="BM97">
        <v>0</v>
      </c>
    </row>
    <row r="98" spans="1:133">
      <c r="G98" t="s">
        <v>140</v>
      </c>
      <c r="H98" s="74">
        <v>474.89</v>
      </c>
      <c r="I98" s="47">
        <v>279.43</v>
      </c>
      <c r="J98" s="47">
        <v>545.28</v>
      </c>
      <c r="K98" s="47">
        <v>159.70999999999998</v>
      </c>
      <c r="L98" s="47">
        <v>10.58</v>
      </c>
      <c r="M98" s="75">
        <v>0</v>
      </c>
      <c r="N98" s="74">
        <v>0</v>
      </c>
      <c r="O98" s="47">
        <v>48.08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37.15</v>
      </c>
      <c r="Y98">
        <v>48.08</v>
      </c>
      <c r="Z98">
        <v>0</v>
      </c>
      <c r="AA98">
        <v>23.97</v>
      </c>
      <c r="AB98">
        <v>83.84</v>
      </c>
      <c r="AC98">
        <v>0.72</v>
      </c>
      <c r="AD98">
        <v>0</v>
      </c>
      <c r="AE98">
        <v>12.39</v>
      </c>
      <c r="AF98">
        <v>37.15</v>
      </c>
      <c r="AG98">
        <v>0</v>
      </c>
      <c r="AH98">
        <v>4.8099999999999996</v>
      </c>
      <c r="AI98">
        <v>67.319999999999993</v>
      </c>
      <c r="AJ98">
        <v>17.079999999999998</v>
      </c>
      <c r="AK98">
        <v>48.08</v>
      </c>
      <c r="AL98">
        <v>3.85</v>
      </c>
      <c r="AM98">
        <v>192.34</v>
      </c>
      <c r="AN98">
        <v>38.47</v>
      </c>
      <c r="AO98">
        <v>90.4</v>
      </c>
      <c r="AP98">
        <v>0</v>
      </c>
      <c r="AQ98">
        <v>48.08</v>
      </c>
      <c r="AR98">
        <v>27.89</v>
      </c>
      <c r="AS98">
        <v>0</v>
      </c>
      <c r="AT98">
        <v>240.42</v>
      </c>
      <c r="AU98">
        <v>37.15</v>
      </c>
      <c r="AV98">
        <v>9.6199999999999992</v>
      </c>
      <c r="AW98">
        <v>1.92</v>
      </c>
      <c r="AX98">
        <v>30.5</v>
      </c>
      <c r="AY98">
        <v>0</v>
      </c>
      <c r="AZ98">
        <v>113.61</v>
      </c>
      <c r="BA98">
        <v>163.72999999999999</v>
      </c>
      <c r="BB98">
        <v>37.869999999999997</v>
      </c>
      <c r="BC98">
        <v>23.48</v>
      </c>
      <c r="BD98">
        <v>30.5</v>
      </c>
      <c r="BE98">
        <v>0</v>
      </c>
      <c r="BF98">
        <v>12.39</v>
      </c>
      <c r="BG98">
        <v>48.08</v>
      </c>
      <c r="BH98">
        <v>0</v>
      </c>
      <c r="BI98">
        <v>48.08</v>
      </c>
      <c r="BJ98">
        <v>0</v>
      </c>
      <c r="BK98">
        <v>0</v>
      </c>
      <c r="BL98">
        <v>0</v>
      </c>
      <c r="BM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9.9284075000000094</v>
      </c>
      <c r="I99" s="70">
        <f t="shared" ref="I99:BU99" si="1">SUM(I3:I98)/4000</f>
        <v>5.4199600000000077</v>
      </c>
      <c r="J99" s="70">
        <f t="shared" si="1"/>
        <v>12.917819999999992</v>
      </c>
      <c r="K99" s="70">
        <f t="shared" si="1"/>
        <v>3.987784999999997</v>
      </c>
      <c r="L99" s="70">
        <f t="shared" si="1"/>
        <v>0.31228749999999955</v>
      </c>
      <c r="M99" s="70">
        <f t="shared" si="1"/>
        <v>0</v>
      </c>
      <c r="N99" s="69">
        <f t="shared" si="1"/>
        <v>0</v>
      </c>
      <c r="O99" s="70">
        <f t="shared" si="1"/>
        <v>1.5211325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</v>
      </c>
      <c r="X99">
        <f t="shared" si="1"/>
        <v>0.89160000000000139</v>
      </c>
      <c r="Y99">
        <f t="shared" si="1"/>
        <v>1.1539199999999987</v>
      </c>
      <c r="Z99">
        <f t="shared" si="1"/>
        <v>0.38463999999999987</v>
      </c>
      <c r="AA99">
        <f t="shared" si="1"/>
        <v>0.57528000000000001</v>
      </c>
      <c r="AB99">
        <f t="shared" si="1"/>
        <v>2.0121600000000024</v>
      </c>
      <c r="AC99">
        <f t="shared" si="1"/>
        <v>1.8620000000000005E-2</v>
      </c>
      <c r="AD99">
        <f t="shared" si="1"/>
        <v>5.8367499999999996E-2</v>
      </c>
      <c r="AE99">
        <f t="shared" si="1"/>
        <v>0.29736000000000012</v>
      </c>
      <c r="AF99">
        <f t="shared" si="1"/>
        <v>0.89160000000000139</v>
      </c>
      <c r="AG99">
        <f t="shared" si="1"/>
        <v>0.38463999999999987</v>
      </c>
      <c r="AH99">
        <f t="shared" si="1"/>
        <v>0.11544000000000004</v>
      </c>
      <c r="AI99">
        <f t="shared" si="1"/>
        <v>0.9352400000000004</v>
      </c>
      <c r="AJ99">
        <f t="shared" si="1"/>
        <v>0.40475999999999923</v>
      </c>
      <c r="AK99">
        <f t="shared" si="1"/>
        <v>1.1539199999999987</v>
      </c>
      <c r="AL99">
        <f t="shared" si="1"/>
        <v>9.2400000000000107E-2</v>
      </c>
      <c r="AM99">
        <f t="shared" si="1"/>
        <v>3.077440000000002</v>
      </c>
      <c r="AN99">
        <f t="shared" si="1"/>
        <v>0.9232799999999981</v>
      </c>
      <c r="AO99">
        <f t="shared" si="1"/>
        <v>2.1695999999999964</v>
      </c>
      <c r="AP99">
        <f t="shared" si="1"/>
        <v>0.2102399999999997</v>
      </c>
      <c r="AQ99">
        <f t="shared" si="1"/>
        <v>0.7692799999999993</v>
      </c>
      <c r="AR99">
        <f t="shared" si="1"/>
        <v>0.66936000000000018</v>
      </c>
      <c r="AS99">
        <f t="shared" si="1"/>
        <v>1.5387200000000008</v>
      </c>
      <c r="AT99">
        <f t="shared" si="1"/>
        <v>5.7700799999999894</v>
      </c>
      <c r="AU99">
        <f t="shared" si="1"/>
        <v>0.89160000000000139</v>
      </c>
      <c r="AV99">
        <f t="shared" si="1"/>
        <v>0.25269749999999991</v>
      </c>
      <c r="AW99">
        <f t="shared" si="1"/>
        <v>4.6079999999999934E-2</v>
      </c>
      <c r="AX99">
        <f t="shared" si="1"/>
        <v>0.65549152499999941</v>
      </c>
      <c r="AY99">
        <f t="shared" si="1"/>
        <v>1.2807325000000003</v>
      </c>
      <c r="AZ99">
        <f t="shared" si="1"/>
        <v>0.90888000000000024</v>
      </c>
      <c r="BA99">
        <f t="shared" si="1"/>
        <v>3.7657799999999924</v>
      </c>
      <c r="BB99">
        <f t="shared" si="1"/>
        <v>0.30295999999999984</v>
      </c>
      <c r="BC99">
        <f t="shared" si="1"/>
        <v>0.30719499999999961</v>
      </c>
      <c r="BD99">
        <f t="shared" si="1"/>
        <v>0.67224152499999945</v>
      </c>
      <c r="BE99">
        <f t="shared" si="1"/>
        <v>0</v>
      </c>
      <c r="BF99">
        <f t="shared" si="1"/>
        <v>0.29736000000000012</v>
      </c>
      <c r="BG99">
        <f t="shared" si="1"/>
        <v>0.24040000000000006</v>
      </c>
      <c r="BH99">
        <f t="shared" si="1"/>
        <v>0.11541000000000003</v>
      </c>
      <c r="BI99">
        <f t="shared" si="1"/>
        <v>0.7692799999999993</v>
      </c>
      <c r="BJ99">
        <f t="shared" si="1"/>
        <v>0.28428249999999994</v>
      </c>
      <c r="BK99">
        <f t="shared" si="1"/>
        <v>8.4640000000000007E-2</v>
      </c>
      <c r="BL99">
        <f t="shared" si="1"/>
        <v>0</v>
      </c>
      <c r="BM99">
        <f t="shared" si="1"/>
        <v>4.2147499999999991E-2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541</v>
      </c>
      <c r="X100" t="s">
        <v>551</v>
      </c>
      <c r="Y100" t="s">
        <v>554</v>
      </c>
      <c r="Z100" t="s">
        <v>555</v>
      </c>
      <c r="AA100" t="s">
        <v>543</v>
      </c>
      <c r="AB100" t="s">
        <v>547</v>
      </c>
      <c r="AC100" t="s">
        <v>567</v>
      </c>
      <c r="AD100" t="s">
        <v>539</v>
      </c>
      <c r="AE100" t="s">
        <v>560</v>
      </c>
      <c r="AF100" t="s">
        <v>576</v>
      </c>
      <c r="AG100" t="s">
        <v>580</v>
      </c>
      <c r="AH100" t="s">
        <v>569</v>
      </c>
      <c r="AI100" t="s">
        <v>571</v>
      </c>
      <c r="AJ100" t="s">
        <v>597</v>
      </c>
      <c r="AK100" t="s">
        <v>573</v>
      </c>
      <c r="AL100" t="s">
        <v>575</v>
      </c>
      <c r="AM100" t="s">
        <v>583</v>
      </c>
      <c r="AN100" t="s">
        <v>578</v>
      </c>
      <c r="AO100" t="s">
        <v>581</v>
      </c>
      <c r="AP100" t="s">
        <v>545</v>
      </c>
      <c r="AQ100" t="s">
        <v>586</v>
      </c>
      <c r="AR100" t="s">
        <v>603</v>
      </c>
      <c r="AS100" t="s">
        <v>549</v>
      </c>
      <c r="AT100" t="s">
        <v>552</v>
      </c>
      <c r="AU100" t="s">
        <v>556</v>
      </c>
      <c r="AV100" t="s">
        <v>558</v>
      </c>
      <c r="AW100" t="s">
        <v>562</v>
      </c>
      <c r="AX100" t="s">
        <v>591</v>
      </c>
      <c r="AY100" t="s">
        <v>599</v>
      </c>
      <c r="AZ100" t="s">
        <v>564</v>
      </c>
      <c r="BA100" t="s">
        <v>601</v>
      </c>
      <c r="BB100" t="s">
        <v>565</v>
      </c>
      <c r="BC100" t="s">
        <v>605</v>
      </c>
      <c r="BD100" t="s">
        <v>588</v>
      </c>
      <c r="BE100" t="s">
        <v>590</v>
      </c>
      <c r="BF100" t="s">
        <v>595</v>
      </c>
      <c r="BG100" t="s">
        <v>585</v>
      </c>
      <c r="BH100" t="s">
        <v>593</v>
      </c>
      <c r="BI100" t="s">
        <v>582</v>
      </c>
      <c r="BJ100" t="s">
        <v>607</v>
      </c>
      <c r="BK100" t="s">
        <v>611</v>
      </c>
      <c r="BL100" t="s">
        <v>610</v>
      </c>
      <c r="BM100" t="s">
        <v>609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45517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6</v>
      </c>
      <c r="U1" s="225" t="s">
        <v>317</v>
      </c>
      <c r="V1" s="226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45517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536</v>
      </c>
      <c r="Z2" t="s">
        <v>333</v>
      </c>
      <c r="AA2" t="s">
        <v>437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-47</v>
      </c>
      <c r="O3" s="54">
        <v>-220</v>
      </c>
      <c r="P3" s="54">
        <v>-250</v>
      </c>
      <c r="Q3" s="54">
        <v>-45</v>
      </c>
      <c r="R3" s="54">
        <v>0</v>
      </c>
      <c r="S3" s="73">
        <v>0</v>
      </c>
      <c r="T3" t="s">
        <v>536</v>
      </c>
      <c r="U3" s="74">
        <v>-563</v>
      </c>
      <c r="V3" s="75">
        <v>0</v>
      </c>
      <c r="W3">
        <v>-47</v>
      </c>
      <c r="X3">
        <v>-220</v>
      </c>
      <c r="Y3">
        <v>-1</v>
      </c>
      <c r="Z3">
        <v>0</v>
      </c>
      <c r="AA3">
        <v>-45</v>
      </c>
      <c r="AB3">
        <v>0</v>
      </c>
      <c r="AC3">
        <v>-250</v>
      </c>
    </row>
    <row r="4" spans="1:29">
      <c r="B4" t="s">
        <v>257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-57</v>
      </c>
      <c r="O4" s="47">
        <v>-220</v>
      </c>
      <c r="P4" s="47">
        <v>-240</v>
      </c>
      <c r="Q4" s="47">
        <v>-45</v>
      </c>
      <c r="R4" s="47">
        <v>0</v>
      </c>
      <c r="S4" s="75">
        <v>0</v>
      </c>
      <c r="T4" t="s">
        <v>536</v>
      </c>
      <c r="U4" s="74">
        <v>-563</v>
      </c>
      <c r="V4" s="75">
        <v>0</v>
      </c>
      <c r="W4">
        <v>-57</v>
      </c>
      <c r="X4">
        <v>-220</v>
      </c>
      <c r="Y4">
        <v>-1</v>
      </c>
      <c r="Z4">
        <v>0</v>
      </c>
      <c r="AA4">
        <v>-45</v>
      </c>
      <c r="AB4">
        <v>0</v>
      </c>
      <c r="AC4">
        <v>-240</v>
      </c>
    </row>
    <row r="5" spans="1:29"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5</v>
      </c>
      <c r="M5" s="75">
        <v>0</v>
      </c>
      <c r="N5" s="74">
        <v>-155</v>
      </c>
      <c r="O5" s="47">
        <v>-195</v>
      </c>
      <c r="P5" s="47">
        <v>-240</v>
      </c>
      <c r="Q5" s="47">
        <v>-45</v>
      </c>
      <c r="R5" s="47">
        <v>0</v>
      </c>
      <c r="S5" s="75">
        <v>0</v>
      </c>
      <c r="T5" t="s">
        <v>536</v>
      </c>
      <c r="U5" s="74">
        <v>-636</v>
      </c>
      <c r="V5" s="75">
        <v>5</v>
      </c>
      <c r="W5">
        <v>-155</v>
      </c>
      <c r="X5">
        <v>-195</v>
      </c>
      <c r="Y5">
        <v>-1</v>
      </c>
      <c r="Z5">
        <v>5</v>
      </c>
      <c r="AA5">
        <v>-45</v>
      </c>
      <c r="AB5">
        <v>0</v>
      </c>
      <c r="AC5">
        <v>-240</v>
      </c>
    </row>
    <row r="6" spans="1:29"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4.9000000000000004</v>
      </c>
      <c r="M6" s="75">
        <v>0</v>
      </c>
      <c r="N6" s="74">
        <v>-177</v>
      </c>
      <c r="O6" s="47">
        <v>-193</v>
      </c>
      <c r="P6" s="47">
        <v>-240</v>
      </c>
      <c r="Q6" s="47">
        <v>-45</v>
      </c>
      <c r="R6" s="47">
        <v>0</v>
      </c>
      <c r="S6" s="75">
        <v>0</v>
      </c>
      <c r="U6" s="74">
        <v>-656</v>
      </c>
      <c r="V6" s="75">
        <v>4.9000000000000004</v>
      </c>
      <c r="W6">
        <v>-177</v>
      </c>
      <c r="X6">
        <v>-193</v>
      </c>
      <c r="Y6">
        <v>-1</v>
      </c>
      <c r="Z6">
        <v>4.9000000000000004</v>
      </c>
      <c r="AA6">
        <v>-45</v>
      </c>
      <c r="AB6">
        <v>0</v>
      </c>
      <c r="AC6">
        <v>-240</v>
      </c>
    </row>
    <row r="7" spans="1:29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4.71</v>
      </c>
      <c r="M7" s="75">
        <v>0</v>
      </c>
      <c r="N7" s="74">
        <v>-106</v>
      </c>
      <c r="O7" s="47">
        <v>-174</v>
      </c>
      <c r="P7" s="47">
        <v>-260</v>
      </c>
      <c r="Q7" s="47">
        <v>-45</v>
      </c>
      <c r="R7" s="47">
        <v>0</v>
      </c>
      <c r="S7" s="75">
        <v>0</v>
      </c>
      <c r="U7" s="74">
        <v>-586</v>
      </c>
      <c r="V7" s="75">
        <v>4.71</v>
      </c>
      <c r="W7">
        <v>-106</v>
      </c>
      <c r="X7">
        <v>-174</v>
      </c>
      <c r="Y7">
        <v>-1</v>
      </c>
      <c r="Z7">
        <v>4.71</v>
      </c>
      <c r="AA7">
        <v>-45</v>
      </c>
      <c r="AB7">
        <v>0</v>
      </c>
      <c r="AC7">
        <v>-260</v>
      </c>
    </row>
    <row r="8" spans="1:29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4.5199999999999996</v>
      </c>
      <c r="M8" s="75">
        <v>0</v>
      </c>
      <c r="N8" s="74">
        <v>-90</v>
      </c>
      <c r="O8" s="47">
        <v>-172</v>
      </c>
      <c r="P8" s="47">
        <v>-270</v>
      </c>
      <c r="Q8" s="47">
        <v>-45</v>
      </c>
      <c r="R8" s="47">
        <v>0</v>
      </c>
      <c r="S8" s="75">
        <v>0</v>
      </c>
      <c r="U8" s="74">
        <v>-578</v>
      </c>
      <c r="V8" s="75">
        <v>4.5199999999999996</v>
      </c>
      <c r="W8">
        <v>-90</v>
      </c>
      <c r="X8">
        <v>-172</v>
      </c>
      <c r="Y8">
        <v>-1</v>
      </c>
      <c r="Z8">
        <v>4.5199999999999996</v>
      </c>
      <c r="AA8">
        <v>-45</v>
      </c>
      <c r="AB8">
        <v>0</v>
      </c>
      <c r="AC8">
        <v>-270</v>
      </c>
    </row>
    <row r="9" spans="1:29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3.75</v>
      </c>
      <c r="M9" s="75">
        <v>0</v>
      </c>
      <c r="N9" s="74">
        <v>-84</v>
      </c>
      <c r="O9" s="47">
        <v>-54</v>
      </c>
      <c r="P9" s="47">
        <v>-165</v>
      </c>
      <c r="Q9" s="47">
        <v>-45</v>
      </c>
      <c r="R9" s="47">
        <v>0</v>
      </c>
      <c r="S9" s="75">
        <v>0</v>
      </c>
      <c r="U9" s="74">
        <v>-350</v>
      </c>
      <c r="V9" s="75">
        <v>3.75</v>
      </c>
      <c r="W9">
        <v>-84</v>
      </c>
      <c r="X9">
        <v>-54</v>
      </c>
      <c r="Y9">
        <v>-2</v>
      </c>
      <c r="Z9">
        <v>3.75</v>
      </c>
      <c r="AA9">
        <v>-45</v>
      </c>
      <c r="AB9">
        <v>0</v>
      </c>
      <c r="AC9">
        <v>-165</v>
      </c>
    </row>
    <row r="10" spans="1:29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3.46</v>
      </c>
      <c r="M10" s="75">
        <v>0</v>
      </c>
      <c r="N10" s="74">
        <v>-51</v>
      </c>
      <c r="O10" s="47">
        <v>-55</v>
      </c>
      <c r="P10" s="47">
        <v>-110</v>
      </c>
      <c r="Q10" s="47">
        <v>-45</v>
      </c>
      <c r="R10" s="47">
        <v>0</v>
      </c>
      <c r="S10" s="75">
        <v>0</v>
      </c>
      <c r="U10" s="74">
        <v>-263</v>
      </c>
      <c r="V10" s="75">
        <v>3.46</v>
      </c>
      <c r="W10">
        <v>-51</v>
      </c>
      <c r="X10">
        <v>-55</v>
      </c>
      <c r="Y10">
        <v>-2</v>
      </c>
      <c r="Z10">
        <v>3.46</v>
      </c>
      <c r="AA10">
        <v>-45</v>
      </c>
      <c r="AB10">
        <v>0</v>
      </c>
      <c r="AC10">
        <v>-110</v>
      </c>
    </row>
    <row r="11" spans="1:29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3.46</v>
      </c>
      <c r="M11" s="75">
        <v>0</v>
      </c>
      <c r="N11" s="74">
        <v>-20</v>
      </c>
      <c r="O11" s="47">
        <v>0</v>
      </c>
      <c r="P11" s="47">
        <v>-85</v>
      </c>
      <c r="Q11" s="47">
        <v>-50</v>
      </c>
      <c r="R11" s="47">
        <v>0</v>
      </c>
      <c r="S11" s="75">
        <v>0</v>
      </c>
      <c r="U11" s="74">
        <v>-163</v>
      </c>
      <c r="V11" s="75">
        <v>3.46</v>
      </c>
      <c r="W11">
        <v>-20</v>
      </c>
      <c r="X11">
        <v>0</v>
      </c>
      <c r="Y11">
        <v>-8</v>
      </c>
      <c r="Z11">
        <v>3.46</v>
      </c>
      <c r="AA11">
        <v>-50</v>
      </c>
      <c r="AB11">
        <v>0</v>
      </c>
      <c r="AC11">
        <v>-85</v>
      </c>
    </row>
    <row r="12" spans="1:29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3.27</v>
      </c>
      <c r="M12" s="75">
        <v>0</v>
      </c>
      <c r="N12" s="74">
        <v>-45</v>
      </c>
      <c r="O12" s="47">
        <v>0</v>
      </c>
      <c r="P12" s="47">
        <v>-70</v>
      </c>
      <c r="Q12" s="47">
        <v>-50</v>
      </c>
      <c r="R12" s="47">
        <v>0</v>
      </c>
      <c r="S12" s="75">
        <v>0</v>
      </c>
      <c r="U12" s="74">
        <v>-173</v>
      </c>
      <c r="V12" s="75">
        <v>3.27</v>
      </c>
      <c r="W12">
        <v>-45</v>
      </c>
      <c r="X12">
        <v>0</v>
      </c>
      <c r="Y12">
        <v>-8</v>
      </c>
      <c r="Z12">
        <v>3.27</v>
      </c>
      <c r="AA12">
        <v>-50</v>
      </c>
      <c r="AB12">
        <v>0</v>
      </c>
      <c r="AC12">
        <v>-70</v>
      </c>
    </row>
    <row r="13" spans="1:29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3.17</v>
      </c>
      <c r="M13" s="75">
        <v>0</v>
      </c>
      <c r="N13" s="74">
        <v>-29</v>
      </c>
      <c r="O13" s="47">
        <v>-40</v>
      </c>
      <c r="P13" s="47">
        <v>-120</v>
      </c>
      <c r="Q13" s="47">
        <v>-50</v>
      </c>
      <c r="R13" s="47">
        <v>0</v>
      </c>
      <c r="S13" s="75">
        <v>0</v>
      </c>
      <c r="U13" s="74">
        <v>-245</v>
      </c>
      <c r="V13" s="75">
        <v>3.17</v>
      </c>
      <c r="W13">
        <v>-29</v>
      </c>
      <c r="X13">
        <v>-40</v>
      </c>
      <c r="Y13">
        <v>-6</v>
      </c>
      <c r="Z13">
        <v>3.17</v>
      </c>
      <c r="AA13">
        <v>-50</v>
      </c>
      <c r="AB13">
        <v>0</v>
      </c>
      <c r="AC13">
        <v>-120</v>
      </c>
    </row>
    <row r="14" spans="1:29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2.98</v>
      </c>
      <c r="M14" s="75">
        <v>0</v>
      </c>
      <c r="N14" s="74">
        <v>-48</v>
      </c>
      <c r="O14" s="47">
        <v>-50</v>
      </c>
      <c r="P14" s="47">
        <v>-110</v>
      </c>
      <c r="Q14" s="47">
        <v>-50</v>
      </c>
      <c r="R14" s="47">
        <v>0</v>
      </c>
      <c r="S14" s="75">
        <v>0</v>
      </c>
      <c r="U14" s="74">
        <v>-266</v>
      </c>
      <c r="V14" s="75">
        <v>2.98</v>
      </c>
      <c r="W14">
        <v>-48</v>
      </c>
      <c r="X14">
        <v>-50</v>
      </c>
      <c r="Y14">
        <v>-8</v>
      </c>
      <c r="Z14">
        <v>2.98</v>
      </c>
      <c r="AA14">
        <v>-50</v>
      </c>
      <c r="AB14">
        <v>0</v>
      </c>
      <c r="AC14">
        <v>-110</v>
      </c>
    </row>
    <row r="15" spans="1:29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2.69</v>
      </c>
      <c r="M15" s="75">
        <v>0</v>
      </c>
      <c r="N15" s="74">
        <v>-12</v>
      </c>
      <c r="O15" s="47">
        <v>0</v>
      </c>
      <c r="P15" s="47">
        <v>-80</v>
      </c>
      <c r="Q15" s="47">
        <v>-50</v>
      </c>
      <c r="R15" s="47">
        <v>0</v>
      </c>
      <c r="S15" s="75">
        <v>0</v>
      </c>
      <c r="U15" s="74">
        <v>-150</v>
      </c>
      <c r="V15" s="75">
        <v>2.69</v>
      </c>
      <c r="W15">
        <v>-12</v>
      </c>
      <c r="X15">
        <v>0</v>
      </c>
      <c r="Y15">
        <v>-8</v>
      </c>
      <c r="Z15">
        <v>2.69</v>
      </c>
      <c r="AA15">
        <v>-50</v>
      </c>
      <c r="AB15">
        <v>0</v>
      </c>
      <c r="AC15">
        <v>-80</v>
      </c>
    </row>
    <row r="16" spans="1:29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2.69</v>
      </c>
      <c r="M16" s="75">
        <v>0</v>
      </c>
      <c r="N16" s="74">
        <v>-4</v>
      </c>
      <c r="O16" s="47">
        <v>0</v>
      </c>
      <c r="P16" s="47">
        <v>-75</v>
      </c>
      <c r="Q16" s="47">
        <v>-50</v>
      </c>
      <c r="R16" s="47">
        <v>0</v>
      </c>
      <c r="S16" s="75">
        <v>0</v>
      </c>
      <c r="U16" s="74">
        <v>-137</v>
      </c>
      <c r="V16" s="75">
        <v>2.69</v>
      </c>
      <c r="W16">
        <v>-4</v>
      </c>
      <c r="X16">
        <v>0</v>
      </c>
      <c r="Y16">
        <v>-8</v>
      </c>
      <c r="Z16">
        <v>2.69</v>
      </c>
      <c r="AA16">
        <v>-50</v>
      </c>
      <c r="AB16">
        <v>0</v>
      </c>
      <c r="AC16">
        <v>-75</v>
      </c>
    </row>
    <row r="17" spans="7:29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2.6</v>
      </c>
      <c r="M17" s="75">
        <v>0</v>
      </c>
      <c r="N17" s="74">
        <v>-8</v>
      </c>
      <c r="O17" s="47">
        <v>0</v>
      </c>
      <c r="P17" s="47">
        <v>-80</v>
      </c>
      <c r="Q17" s="47">
        <v>-50</v>
      </c>
      <c r="R17" s="47">
        <v>0</v>
      </c>
      <c r="S17" s="75">
        <v>0</v>
      </c>
      <c r="U17" s="74">
        <v>-146</v>
      </c>
      <c r="V17" s="75">
        <v>2.6</v>
      </c>
      <c r="W17">
        <v>-8</v>
      </c>
      <c r="X17">
        <v>0</v>
      </c>
      <c r="Y17">
        <v>-8</v>
      </c>
      <c r="Z17">
        <v>2.6</v>
      </c>
      <c r="AA17">
        <v>-50</v>
      </c>
      <c r="AB17">
        <v>0</v>
      </c>
      <c r="AC17">
        <v>-80</v>
      </c>
    </row>
    <row r="18" spans="7:29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2.4</v>
      </c>
      <c r="M18" s="75">
        <v>0</v>
      </c>
      <c r="N18" s="74">
        <v>-26</v>
      </c>
      <c r="O18" s="47">
        <v>0</v>
      </c>
      <c r="P18" s="47">
        <v>-80</v>
      </c>
      <c r="Q18" s="47">
        <v>-50</v>
      </c>
      <c r="R18" s="47">
        <v>0</v>
      </c>
      <c r="S18" s="75">
        <v>0</v>
      </c>
      <c r="U18" s="74">
        <v>-164</v>
      </c>
      <c r="V18" s="75">
        <v>2.4</v>
      </c>
      <c r="W18">
        <v>-26</v>
      </c>
      <c r="X18">
        <v>0</v>
      </c>
      <c r="Y18">
        <v>-8</v>
      </c>
      <c r="Z18">
        <v>2.4</v>
      </c>
      <c r="AA18">
        <v>-50</v>
      </c>
      <c r="AB18">
        <v>0</v>
      </c>
      <c r="AC18">
        <v>-80</v>
      </c>
    </row>
    <row r="19" spans="7:29">
      <c r="G19" t="s">
        <v>61</v>
      </c>
      <c r="H19" s="74">
        <v>0</v>
      </c>
      <c r="I19" s="47">
        <v>28.86</v>
      </c>
      <c r="J19" s="47">
        <v>0</v>
      </c>
      <c r="K19" s="47">
        <v>0</v>
      </c>
      <c r="L19" s="47">
        <v>2.4</v>
      </c>
      <c r="M19" s="75">
        <v>0</v>
      </c>
      <c r="N19" s="74">
        <v>-18</v>
      </c>
      <c r="O19" s="47">
        <v>0</v>
      </c>
      <c r="P19" s="47">
        <v>-70</v>
      </c>
      <c r="Q19" s="47">
        <v>-50</v>
      </c>
      <c r="R19" s="47">
        <v>0</v>
      </c>
      <c r="S19" s="75">
        <v>0</v>
      </c>
      <c r="U19" s="74">
        <v>-146</v>
      </c>
      <c r="V19" s="75">
        <v>31.26</v>
      </c>
      <c r="W19">
        <v>-18</v>
      </c>
      <c r="X19">
        <v>28.86</v>
      </c>
      <c r="Y19">
        <v>-8</v>
      </c>
      <c r="Z19">
        <v>2.4</v>
      </c>
      <c r="AA19">
        <v>-50</v>
      </c>
      <c r="AB19">
        <v>0</v>
      </c>
      <c r="AC19">
        <v>-70</v>
      </c>
    </row>
    <row r="20" spans="7:29">
      <c r="G20" t="s">
        <v>62</v>
      </c>
      <c r="H20" s="74">
        <v>0</v>
      </c>
      <c r="I20" s="47">
        <v>29.82</v>
      </c>
      <c r="J20" s="47">
        <v>0</v>
      </c>
      <c r="K20" s="47">
        <v>0</v>
      </c>
      <c r="L20" s="47">
        <v>2.4</v>
      </c>
      <c r="M20" s="75">
        <v>0</v>
      </c>
      <c r="N20" s="74">
        <v>0</v>
      </c>
      <c r="O20" s="47">
        <v>0</v>
      </c>
      <c r="P20" s="47">
        <v>-70</v>
      </c>
      <c r="Q20" s="47">
        <v>-50</v>
      </c>
      <c r="R20" s="47">
        <v>0</v>
      </c>
      <c r="S20" s="75">
        <v>0</v>
      </c>
      <c r="U20" s="74">
        <v>-128</v>
      </c>
      <c r="V20" s="75">
        <v>32.22</v>
      </c>
      <c r="W20">
        <v>0</v>
      </c>
      <c r="X20">
        <v>29.82</v>
      </c>
      <c r="Y20">
        <v>-8</v>
      </c>
      <c r="Z20">
        <v>2.4</v>
      </c>
      <c r="AA20">
        <v>-50</v>
      </c>
      <c r="AB20">
        <v>0</v>
      </c>
      <c r="AC20">
        <v>-70</v>
      </c>
    </row>
    <row r="21" spans="7:29">
      <c r="G21" t="s">
        <v>63</v>
      </c>
      <c r="H21" s="74">
        <v>0</v>
      </c>
      <c r="I21" s="47">
        <v>38.47</v>
      </c>
      <c r="J21" s="47">
        <v>0</v>
      </c>
      <c r="K21" s="47">
        <v>0</v>
      </c>
      <c r="L21" s="47">
        <v>2.5</v>
      </c>
      <c r="M21" s="75">
        <v>0</v>
      </c>
      <c r="N21" s="74">
        <v>-4</v>
      </c>
      <c r="O21" s="47">
        <v>0</v>
      </c>
      <c r="P21" s="47">
        <v>-60</v>
      </c>
      <c r="Q21" s="47">
        <v>-50</v>
      </c>
      <c r="R21" s="47">
        <v>0</v>
      </c>
      <c r="S21" s="75">
        <v>0</v>
      </c>
      <c r="U21" s="74">
        <v>-122</v>
      </c>
      <c r="V21" s="75">
        <v>40.97</v>
      </c>
      <c r="W21">
        <v>-4</v>
      </c>
      <c r="X21">
        <v>38.47</v>
      </c>
      <c r="Y21">
        <v>-8</v>
      </c>
      <c r="Z21">
        <v>2.5</v>
      </c>
      <c r="AA21">
        <v>-50</v>
      </c>
      <c r="AB21">
        <v>0</v>
      </c>
      <c r="AC21">
        <v>-60</v>
      </c>
    </row>
    <row r="22" spans="7:29">
      <c r="G22" t="s">
        <v>64</v>
      </c>
      <c r="H22" s="74">
        <v>0</v>
      </c>
      <c r="I22" s="47">
        <v>28.85</v>
      </c>
      <c r="J22" s="47">
        <v>0</v>
      </c>
      <c r="K22" s="47">
        <v>0</v>
      </c>
      <c r="L22" s="47">
        <v>2.69</v>
      </c>
      <c r="M22" s="75">
        <v>0</v>
      </c>
      <c r="N22" s="74">
        <v>-13</v>
      </c>
      <c r="O22" s="47">
        <v>0</v>
      </c>
      <c r="P22" s="47">
        <v>-60</v>
      </c>
      <c r="Q22" s="47">
        <v>-50</v>
      </c>
      <c r="R22" s="47">
        <v>0</v>
      </c>
      <c r="S22" s="75">
        <v>0</v>
      </c>
      <c r="U22" s="74">
        <v>-131</v>
      </c>
      <c r="V22" s="75">
        <v>31.54</v>
      </c>
      <c r="W22">
        <v>-13</v>
      </c>
      <c r="X22">
        <v>28.85</v>
      </c>
      <c r="Y22">
        <v>-8</v>
      </c>
      <c r="Z22">
        <v>2.69</v>
      </c>
      <c r="AA22">
        <v>-50</v>
      </c>
      <c r="AB22">
        <v>0</v>
      </c>
      <c r="AC22">
        <v>-60</v>
      </c>
    </row>
    <row r="23" spans="7:29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3.08</v>
      </c>
      <c r="M23" s="75">
        <v>0</v>
      </c>
      <c r="N23" s="74">
        <v>-14</v>
      </c>
      <c r="O23" s="47">
        <v>-10</v>
      </c>
      <c r="P23" s="47">
        <v>-50</v>
      </c>
      <c r="Q23" s="47">
        <v>-50</v>
      </c>
      <c r="R23" s="47">
        <v>0</v>
      </c>
      <c r="S23" s="75">
        <v>0</v>
      </c>
      <c r="U23" s="74">
        <v>-125</v>
      </c>
      <c r="V23" s="75">
        <v>3.08</v>
      </c>
      <c r="W23">
        <v>-14</v>
      </c>
      <c r="X23">
        <v>-10</v>
      </c>
      <c r="Y23">
        <v>-1</v>
      </c>
      <c r="Z23">
        <v>3.08</v>
      </c>
      <c r="AA23">
        <v>-50</v>
      </c>
      <c r="AB23">
        <v>0</v>
      </c>
      <c r="AC23">
        <v>-50</v>
      </c>
    </row>
    <row r="24" spans="7:29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3.85</v>
      </c>
      <c r="M24" s="75">
        <v>0</v>
      </c>
      <c r="N24" s="74">
        <v>-21</v>
      </c>
      <c r="O24" s="47">
        <v>-21</v>
      </c>
      <c r="P24" s="47">
        <v>-50</v>
      </c>
      <c r="Q24" s="47">
        <v>-50</v>
      </c>
      <c r="R24" s="47">
        <v>0</v>
      </c>
      <c r="S24" s="75">
        <v>0</v>
      </c>
      <c r="U24" s="74">
        <v>-143</v>
      </c>
      <c r="V24" s="75">
        <v>3.85</v>
      </c>
      <c r="W24">
        <v>-21</v>
      </c>
      <c r="X24">
        <v>-21</v>
      </c>
      <c r="Y24">
        <v>-1</v>
      </c>
      <c r="Z24">
        <v>3.85</v>
      </c>
      <c r="AA24">
        <v>-50</v>
      </c>
      <c r="AB24">
        <v>0</v>
      </c>
      <c r="AC24">
        <v>-50</v>
      </c>
    </row>
    <row r="25" spans="7:29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4.42</v>
      </c>
      <c r="M25" s="75">
        <v>0</v>
      </c>
      <c r="N25" s="74">
        <v>-21</v>
      </c>
      <c r="O25" s="47">
        <v>-27</v>
      </c>
      <c r="P25" s="47">
        <v>-25</v>
      </c>
      <c r="Q25" s="47">
        <v>-50</v>
      </c>
      <c r="R25" s="47">
        <v>0</v>
      </c>
      <c r="S25" s="75">
        <v>0</v>
      </c>
      <c r="U25" s="74">
        <v>-124</v>
      </c>
      <c r="V25" s="75">
        <v>4.42</v>
      </c>
      <c r="W25">
        <v>-21</v>
      </c>
      <c r="X25">
        <v>-27</v>
      </c>
      <c r="Y25">
        <v>-1</v>
      </c>
      <c r="Z25">
        <v>4.42</v>
      </c>
      <c r="AA25">
        <v>-50</v>
      </c>
      <c r="AB25">
        <v>0</v>
      </c>
      <c r="AC25">
        <v>-25</v>
      </c>
    </row>
    <row r="26" spans="7:29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4.8099999999999996</v>
      </c>
      <c r="M26" s="75">
        <v>0</v>
      </c>
      <c r="N26" s="74">
        <v>-38</v>
      </c>
      <c r="O26" s="47">
        <v>-26</v>
      </c>
      <c r="P26" s="47">
        <v>-25</v>
      </c>
      <c r="Q26" s="47">
        <v>-50</v>
      </c>
      <c r="R26" s="47">
        <v>0</v>
      </c>
      <c r="S26" s="75">
        <v>0</v>
      </c>
      <c r="U26" s="74">
        <v>-140</v>
      </c>
      <c r="V26" s="75">
        <v>4.8099999999999996</v>
      </c>
      <c r="W26">
        <v>-38</v>
      </c>
      <c r="X26">
        <v>-26</v>
      </c>
      <c r="Y26">
        <v>-1</v>
      </c>
      <c r="Z26">
        <v>4.8099999999999996</v>
      </c>
      <c r="AA26">
        <v>-50</v>
      </c>
      <c r="AB26">
        <v>0</v>
      </c>
      <c r="AC26">
        <v>-25</v>
      </c>
    </row>
    <row r="27" spans="7:29">
      <c r="G27" t="s">
        <v>69</v>
      </c>
      <c r="H27" s="74">
        <v>43.27</v>
      </c>
      <c r="I27" s="47">
        <v>14.43</v>
      </c>
      <c r="J27" s="47">
        <v>0</v>
      </c>
      <c r="K27" s="47">
        <v>0</v>
      </c>
      <c r="L27" s="47">
        <v>5.58</v>
      </c>
      <c r="M27" s="75">
        <v>0</v>
      </c>
      <c r="N27" s="74">
        <v>0</v>
      </c>
      <c r="O27" s="47">
        <v>0</v>
      </c>
      <c r="P27" s="47">
        <v>0</v>
      </c>
      <c r="Q27" s="47">
        <v>-50</v>
      </c>
      <c r="R27" s="47">
        <v>0</v>
      </c>
      <c r="S27" s="75">
        <v>0</v>
      </c>
      <c r="U27" s="74">
        <v>-51</v>
      </c>
      <c r="V27" s="75">
        <v>63.28</v>
      </c>
      <c r="W27">
        <v>43.27</v>
      </c>
      <c r="X27">
        <v>14.43</v>
      </c>
      <c r="Y27">
        <v>-1</v>
      </c>
      <c r="Z27">
        <v>5.58</v>
      </c>
      <c r="AA27">
        <v>-50</v>
      </c>
      <c r="AB27">
        <v>0</v>
      </c>
      <c r="AC27">
        <v>0</v>
      </c>
    </row>
    <row r="28" spans="7:29">
      <c r="G28" t="s">
        <v>70</v>
      </c>
      <c r="H28" s="74">
        <v>40.39</v>
      </c>
      <c r="I28" s="47">
        <v>0</v>
      </c>
      <c r="J28" s="47">
        <v>0</v>
      </c>
      <c r="K28" s="47">
        <v>0</v>
      </c>
      <c r="L28" s="47">
        <v>5.96</v>
      </c>
      <c r="M28" s="75">
        <v>0</v>
      </c>
      <c r="N28" s="74">
        <v>0</v>
      </c>
      <c r="O28" s="47">
        <v>-15</v>
      </c>
      <c r="P28" s="47">
        <v>0</v>
      </c>
      <c r="Q28" s="47">
        <v>-50</v>
      </c>
      <c r="R28" s="47">
        <v>0</v>
      </c>
      <c r="S28" s="75">
        <v>0</v>
      </c>
      <c r="U28" s="74">
        <v>-66</v>
      </c>
      <c r="V28" s="75">
        <v>46.35</v>
      </c>
      <c r="W28">
        <v>40.39</v>
      </c>
      <c r="X28">
        <v>-15</v>
      </c>
      <c r="Y28">
        <v>-1</v>
      </c>
      <c r="Z28">
        <v>5.96</v>
      </c>
      <c r="AA28">
        <v>-50</v>
      </c>
      <c r="AB28">
        <v>0</v>
      </c>
      <c r="AC28">
        <v>0</v>
      </c>
    </row>
    <row r="29" spans="7:29">
      <c r="G29" t="s">
        <v>71</v>
      </c>
      <c r="H29" s="74">
        <v>42.32</v>
      </c>
      <c r="I29" s="47">
        <v>0</v>
      </c>
      <c r="J29" s="47">
        <v>24.04</v>
      </c>
      <c r="K29" s="47">
        <v>0</v>
      </c>
      <c r="L29" s="47">
        <v>6.06</v>
      </c>
      <c r="M29" s="75">
        <v>0</v>
      </c>
      <c r="N29" s="74">
        <v>0</v>
      </c>
      <c r="O29" s="47">
        <v>-12</v>
      </c>
      <c r="P29" s="47">
        <v>0</v>
      </c>
      <c r="Q29" s="47">
        <v>-50</v>
      </c>
      <c r="R29" s="47">
        <v>0</v>
      </c>
      <c r="S29" s="75">
        <v>0</v>
      </c>
      <c r="U29" s="74">
        <v>-63</v>
      </c>
      <c r="V29" s="75">
        <v>72.42</v>
      </c>
      <c r="W29">
        <v>42.32</v>
      </c>
      <c r="X29">
        <v>-12</v>
      </c>
      <c r="Y29">
        <v>-1</v>
      </c>
      <c r="Z29">
        <v>6.06</v>
      </c>
      <c r="AA29">
        <v>-50</v>
      </c>
      <c r="AB29">
        <v>0</v>
      </c>
      <c r="AC29">
        <v>24.04</v>
      </c>
    </row>
    <row r="30" spans="7:29">
      <c r="G30" t="s">
        <v>72</v>
      </c>
      <c r="H30" s="74">
        <v>13.46</v>
      </c>
      <c r="I30" s="47">
        <v>0</v>
      </c>
      <c r="J30" s="47">
        <v>28.86</v>
      </c>
      <c r="K30" s="47">
        <v>0</v>
      </c>
      <c r="L30" s="47">
        <v>5.77</v>
      </c>
      <c r="M30" s="75">
        <v>0</v>
      </c>
      <c r="N30" s="74">
        <v>0</v>
      </c>
      <c r="O30" s="47">
        <v>-11</v>
      </c>
      <c r="P30" s="47">
        <v>0</v>
      </c>
      <c r="Q30" s="47">
        <v>-50</v>
      </c>
      <c r="R30" s="47">
        <v>0</v>
      </c>
      <c r="S30" s="75">
        <v>0</v>
      </c>
      <c r="U30" s="74">
        <v>-62</v>
      </c>
      <c r="V30" s="75">
        <v>48.08</v>
      </c>
      <c r="W30">
        <v>13.46</v>
      </c>
      <c r="X30">
        <v>-11</v>
      </c>
      <c r="Y30">
        <v>-1</v>
      </c>
      <c r="Z30">
        <v>5.77</v>
      </c>
      <c r="AA30">
        <v>-50</v>
      </c>
      <c r="AB30">
        <v>0</v>
      </c>
      <c r="AC30">
        <v>28.86</v>
      </c>
    </row>
    <row r="31" spans="7:29">
      <c r="G31" t="s">
        <v>73</v>
      </c>
      <c r="H31" s="74">
        <v>0</v>
      </c>
      <c r="I31" s="47">
        <v>0</v>
      </c>
      <c r="J31" s="47">
        <v>19.239999999999998</v>
      </c>
      <c r="K31" s="47">
        <v>0</v>
      </c>
      <c r="L31" s="47">
        <v>5.67</v>
      </c>
      <c r="M31" s="75">
        <v>0</v>
      </c>
      <c r="N31" s="74">
        <v>0</v>
      </c>
      <c r="O31" s="47">
        <v>-49</v>
      </c>
      <c r="P31" s="47">
        <v>0</v>
      </c>
      <c r="Q31" s="47">
        <v>-50</v>
      </c>
      <c r="R31" s="47">
        <v>0</v>
      </c>
      <c r="S31" s="75">
        <v>0</v>
      </c>
      <c r="U31" s="74">
        <v>-107</v>
      </c>
      <c r="V31" s="75">
        <v>24.91</v>
      </c>
      <c r="W31">
        <v>0</v>
      </c>
      <c r="X31">
        <v>-49</v>
      </c>
      <c r="Y31">
        <v>-8</v>
      </c>
      <c r="Z31">
        <v>5.67</v>
      </c>
      <c r="AA31">
        <v>-50</v>
      </c>
      <c r="AB31">
        <v>0</v>
      </c>
      <c r="AC31">
        <v>19.239999999999998</v>
      </c>
    </row>
    <row r="32" spans="7:29">
      <c r="G32" t="s">
        <v>74</v>
      </c>
      <c r="H32" s="74">
        <v>0</v>
      </c>
      <c r="I32" s="47">
        <v>0</v>
      </c>
      <c r="J32" s="47">
        <v>19.239999999999998</v>
      </c>
      <c r="K32" s="47">
        <v>0</v>
      </c>
      <c r="L32" s="47">
        <v>5.96</v>
      </c>
      <c r="M32" s="75">
        <v>0</v>
      </c>
      <c r="N32" s="74">
        <v>0</v>
      </c>
      <c r="O32" s="47">
        <v>-43</v>
      </c>
      <c r="P32" s="47">
        <v>0</v>
      </c>
      <c r="Q32" s="47">
        <v>-50</v>
      </c>
      <c r="R32" s="47">
        <v>0</v>
      </c>
      <c r="S32" s="75">
        <v>0</v>
      </c>
      <c r="U32" s="74">
        <v>-101</v>
      </c>
      <c r="V32" s="75">
        <v>25.2</v>
      </c>
      <c r="W32">
        <v>0</v>
      </c>
      <c r="X32">
        <v>-43</v>
      </c>
      <c r="Y32">
        <v>-8</v>
      </c>
      <c r="Z32">
        <v>5.96</v>
      </c>
      <c r="AA32">
        <v>-50</v>
      </c>
      <c r="AB32">
        <v>0</v>
      </c>
      <c r="AC32">
        <v>19.239999999999998</v>
      </c>
    </row>
    <row r="33" spans="7:29">
      <c r="G33" t="s">
        <v>75</v>
      </c>
      <c r="H33" s="74">
        <v>10.58</v>
      </c>
      <c r="I33" s="47">
        <v>0</v>
      </c>
      <c r="J33" s="47">
        <v>43.27</v>
      </c>
      <c r="K33" s="47">
        <v>0</v>
      </c>
      <c r="L33" s="47">
        <v>6.83</v>
      </c>
      <c r="M33" s="75">
        <v>0</v>
      </c>
      <c r="N33" s="74">
        <v>0</v>
      </c>
      <c r="O33" s="47">
        <v>-45</v>
      </c>
      <c r="P33" s="47">
        <v>0</v>
      </c>
      <c r="Q33" s="47">
        <v>-50</v>
      </c>
      <c r="R33" s="47">
        <v>0</v>
      </c>
      <c r="S33" s="75">
        <v>0</v>
      </c>
      <c r="U33" s="74">
        <v>-103</v>
      </c>
      <c r="V33" s="75">
        <v>60.68</v>
      </c>
      <c r="W33">
        <v>10.58</v>
      </c>
      <c r="X33">
        <v>-45</v>
      </c>
      <c r="Y33">
        <v>-8</v>
      </c>
      <c r="Z33">
        <v>6.83</v>
      </c>
      <c r="AA33">
        <v>-50</v>
      </c>
      <c r="AB33">
        <v>0</v>
      </c>
      <c r="AC33">
        <v>43.27</v>
      </c>
    </row>
    <row r="34" spans="7:29">
      <c r="G34" t="s">
        <v>76</v>
      </c>
      <c r="H34" s="74">
        <v>0</v>
      </c>
      <c r="I34" s="47">
        <v>0</v>
      </c>
      <c r="J34" s="47">
        <v>43.28</v>
      </c>
      <c r="K34" s="47">
        <v>0</v>
      </c>
      <c r="L34" s="47">
        <v>7.31</v>
      </c>
      <c r="M34" s="75">
        <v>0</v>
      </c>
      <c r="N34" s="74">
        <v>-12</v>
      </c>
      <c r="O34" s="47">
        <v>-50</v>
      </c>
      <c r="P34" s="47">
        <v>0</v>
      </c>
      <c r="Q34" s="47">
        <v>-50</v>
      </c>
      <c r="R34" s="47">
        <v>0</v>
      </c>
      <c r="S34" s="75">
        <v>0</v>
      </c>
      <c r="U34" s="74">
        <v>-120</v>
      </c>
      <c r="V34" s="75">
        <v>50.59</v>
      </c>
      <c r="W34">
        <v>-12</v>
      </c>
      <c r="X34">
        <v>-50</v>
      </c>
      <c r="Y34">
        <v>-8</v>
      </c>
      <c r="Z34">
        <v>7.31</v>
      </c>
      <c r="AA34">
        <v>-50</v>
      </c>
      <c r="AB34">
        <v>0</v>
      </c>
      <c r="AC34">
        <v>43.28</v>
      </c>
    </row>
    <row r="35" spans="7:29">
      <c r="G35" t="s">
        <v>77</v>
      </c>
      <c r="H35" s="74">
        <v>12.5</v>
      </c>
      <c r="I35" s="47">
        <v>0</v>
      </c>
      <c r="J35" s="47">
        <v>67.319999999999993</v>
      </c>
      <c r="K35" s="47">
        <v>0</v>
      </c>
      <c r="L35" s="47">
        <v>8.56</v>
      </c>
      <c r="M35" s="75">
        <v>0</v>
      </c>
      <c r="N35" s="74">
        <v>0</v>
      </c>
      <c r="O35" s="47">
        <v>0</v>
      </c>
      <c r="P35" s="47">
        <v>0</v>
      </c>
      <c r="Q35" s="47">
        <v>-50</v>
      </c>
      <c r="R35" s="47">
        <v>0</v>
      </c>
      <c r="S35" s="75">
        <v>0</v>
      </c>
      <c r="U35" s="74">
        <v>-58</v>
      </c>
      <c r="V35" s="75">
        <v>88.38</v>
      </c>
      <c r="W35">
        <v>12.5</v>
      </c>
      <c r="X35">
        <v>0</v>
      </c>
      <c r="Y35">
        <v>-8</v>
      </c>
      <c r="Z35">
        <v>8.56</v>
      </c>
      <c r="AA35">
        <v>-50</v>
      </c>
      <c r="AB35">
        <v>0</v>
      </c>
      <c r="AC35">
        <v>67.319999999999993</v>
      </c>
    </row>
    <row r="36" spans="7:29">
      <c r="G36" t="s">
        <v>78</v>
      </c>
      <c r="H36" s="74">
        <v>0</v>
      </c>
      <c r="I36" s="47">
        <v>0</v>
      </c>
      <c r="J36" s="47">
        <v>81.739999999999995</v>
      </c>
      <c r="K36" s="47">
        <v>0</v>
      </c>
      <c r="L36" s="47">
        <v>10.58</v>
      </c>
      <c r="M36" s="75">
        <v>0</v>
      </c>
      <c r="N36" s="74">
        <v>-4</v>
      </c>
      <c r="O36" s="47">
        <v>0</v>
      </c>
      <c r="P36" s="47">
        <v>0</v>
      </c>
      <c r="Q36" s="47">
        <v>-50</v>
      </c>
      <c r="R36" s="47">
        <v>0</v>
      </c>
      <c r="S36" s="75">
        <v>0</v>
      </c>
      <c r="U36" s="74">
        <v>-62</v>
      </c>
      <c r="V36" s="75">
        <v>92.32</v>
      </c>
      <c r="W36">
        <v>-4</v>
      </c>
      <c r="X36">
        <v>0</v>
      </c>
      <c r="Y36">
        <v>-8</v>
      </c>
      <c r="Z36">
        <v>10.58</v>
      </c>
      <c r="AA36">
        <v>-50</v>
      </c>
      <c r="AB36">
        <v>0</v>
      </c>
      <c r="AC36">
        <v>81.739999999999995</v>
      </c>
    </row>
    <row r="37" spans="7:29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11.25</v>
      </c>
      <c r="M37" s="75">
        <v>0</v>
      </c>
      <c r="N37" s="74">
        <v>-20</v>
      </c>
      <c r="O37" s="47">
        <v>0</v>
      </c>
      <c r="P37" s="47">
        <v>-120</v>
      </c>
      <c r="Q37" s="47">
        <v>-50</v>
      </c>
      <c r="R37" s="47">
        <v>0</v>
      </c>
      <c r="S37" s="75">
        <v>0</v>
      </c>
      <c r="U37" s="74">
        <v>-198</v>
      </c>
      <c r="V37" s="75">
        <v>11.25</v>
      </c>
      <c r="W37">
        <v>-20</v>
      </c>
      <c r="X37">
        <v>0</v>
      </c>
      <c r="Y37">
        <v>-8</v>
      </c>
      <c r="Z37">
        <v>11.25</v>
      </c>
      <c r="AA37">
        <v>-50</v>
      </c>
      <c r="AB37">
        <v>0</v>
      </c>
      <c r="AC37">
        <v>-120</v>
      </c>
    </row>
    <row r="38" spans="7:29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12.5</v>
      </c>
      <c r="M38" s="75">
        <v>0</v>
      </c>
      <c r="N38" s="74">
        <v>-31</v>
      </c>
      <c r="O38" s="47">
        <v>0</v>
      </c>
      <c r="P38" s="47">
        <v>-80</v>
      </c>
      <c r="Q38" s="47">
        <v>-50</v>
      </c>
      <c r="R38" s="47">
        <v>0</v>
      </c>
      <c r="S38" s="75">
        <v>0</v>
      </c>
      <c r="U38" s="74">
        <v>-169</v>
      </c>
      <c r="V38" s="75">
        <v>12.5</v>
      </c>
      <c r="W38">
        <v>-31</v>
      </c>
      <c r="X38">
        <v>0</v>
      </c>
      <c r="Y38">
        <v>-8</v>
      </c>
      <c r="Z38">
        <v>12.5</v>
      </c>
      <c r="AA38">
        <v>-50</v>
      </c>
      <c r="AB38">
        <v>0</v>
      </c>
      <c r="AC38">
        <v>-80</v>
      </c>
    </row>
    <row r="39" spans="7:29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13.18</v>
      </c>
      <c r="M39" s="75">
        <v>0</v>
      </c>
      <c r="N39" s="74">
        <v>-38</v>
      </c>
      <c r="O39" s="47">
        <v>0</v>
      </c>
      <c r="P39" s="47">
        <v>0</v>
      </c>
      <c r="Q39" s="47">
        <v>-50</v>
      </c>
      <c r="R39" s="47">
        <v>0</v>
      </c>
      <c r="S39" s="75">
        <v>0</v>
      </c>
      <c r="U39" s="74">
        <v>-96</v>
      </c>
      <c r="V39" s="75">
        <v>13.18</v>
      </c>
      <c r="W39">
        <v>-38</v>
      </c>
      <c r="X39">
        <v>0</v>
      </c>
      <c r="Y39">
        <v>-8</v>
      </c>
      <c r="Z39">
        <v>13.18</v>
      </c>
      <c r="AA39">
        <v>-50</v>
      </c>
      <c r="AB39">
        <v>0</v>
      </c>
      <c r="AC39">
        <v>0</v>
      </c>
    </row>
    <row r="40" spans="7:29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13.18</v>
      </c>
      <c r="M40" s="75">
        <v>0</v>
      </c>
      <c r="N40" s="74">
        <v>-29</v>
      </c>
      <c r="O40" s="47">
        <v>0</v>
      </c>
      <c r="P40" s="47">
        <v>0</v>
      </c>
      <c r="Q40" s="47">
        <v>-50</v>
      </c>
      <c r="R40" s="47">
        <v>0</v>
      </c>
      <c r="S40" s="75">
        <v>0</v>
      </c>
      <c r="U40" s="74">
        <v>-87</v>
      </c>
      <c r="V40" s="75">
        <v>13.18</v>
      </c>
      <c r="W40">
        <v>-29</v>
      </c>
      <c r="X40">
        <v>0</v>
      </c>
      <c r="Y40">
        <v>-8</v>
      </c>
      <c r="Z40">
        <v>13.18</v>
      </c>
      <c r="AA40">
        <v>-50</v>
      </c>
      <c r="AB40">
        <v>0</v>
      </c>
      <c r="AC40">
        <v>0</v>
      </c>
    </row>
    <row r="41" spans="7:29">
      <c r="G41" t="s">
        <v>83</v>
      </c>
      <c r="H41" s="74">
        <v>8.66</v>
      </c>
      <c r="I41" s="47">
        <v>0</v>
      </c>
      <c r="J41" s="47">
        <v>67.31</v>
      </c>
      <c r="K41" s="47">
        <v>0</v>
      </c>
      <c r="L41" s="47">
        <v>12.6</v>
      </c>
      <c r="M41" s="75">
        <v>0</v>
      </c>
      <c r="N41" s="74">
        <v>0</v>
      </c>
      <c r="O41" s="47">
        <v>-10</v>
      </c>
      <c r="P41" s="47">
        <v>0</v>
      </c>
      <c r="Q41" s="47">
        <v>-50</v>
      </c>
      <c r="R41" s="47">
        <v>0</v>
      </c>
      <c r="S41" s="75">
        <v>0</v>
      </c>
      <c r="U41" s="74">
        <v>-68</v>
      </c>
      <c r="V41" s="75">
        <v>88.57</v>
      </c>
      <c r="W41">
        <v>8.66</v>
      </c>
      <c r="X41">
        <v>-10</v>
      </c>
      <c r="Y41">
        <v>-8</v>
      </c>
      <c r="Z41">
        <v>12.6</v>
      </c>
      <c r="AA41">
        <v>-50</v>
      </c>
      <c r="AB41">
        <v>0</v>
      </c>
      <c r="AC41">
        <v>67.31</v>
      </c>
    </row>
    <row r="42" spans="7:29">
      <c r="G42" t="s">
        <v>84</v>
      </c>
      <c r="H42" s="74">
        <v>14.43</v>
      </c>
      <c r="I42" s="47">
        <v>0</v>
      </c>
      <c r="J42" s="47">
        <v>62.51</v>
      </c>
      <c r="K42" s="47">
        <v>0</v>
      </c>
      <c r="L42" s="47">
        <v>11.25</v>
      </c>
      <c r="M42" s="75">
        <v>0</v>
      </c>
      <c r="N42" s="74">
        <v>0</v>
      </c>
      <c r="O42" s="47">
        <v>-20</v>
      </c>
      <c r="P42" s="47">
        <v>0</v>
      </c>
      <c r="Q42" s="47">
        <v>-50</v>
      </c>
      <c r="R42" s="47">
        <v>0</v>
      </c>
      <c r="S42" s="75">
        <v>0</v>
      </c>
      <c r="U42" s="74">
        <v>-78</v>
      </c>
      <c r="V42" s="75">
        <v>88.19</v>
      </c>
      <c r="W42">
        <v>14.43</v>
      </c>
      <c r="X42">
        <v>-20</v>
      </c>
      <c r="Y42">
        <v>-8</v>
      </c>
      <c r="Z42">
        <v>11.25</v>
      </c>
      <c r="AA42">
        <v>-50</v>
      </c>
      <c r="AB42">
        <v>0</v>
      </c>
      <c r="AC42">
        <v>62.51</v>
      </c>
    </row>
    <row r="43" spans="7:29">
      <c r="G43" t="s">
        <v>85</v>
      </c>
      <c r="H43" s="74">
        <v>0</v>
      </c>
      <c r="I43" s="47">
        <v>0</v>
      </c>
      <c r="J43" s="47">
        <v>19.239999999999998</v>
      </c>
      <c r="K43" s="47">
        <v>0</v>
      </c>
      <c r="L43" s="47">
        <v>10.96</v>
      </c>
      <c r="M43" s="75">
        <v>0</v>
      </c>
      <c r="N43" s="74">
        <v>-40</v>
      </c>
      <c r="O43" s="47">
        <v>-31</v>
      </c>
      <c r="P43" s="47">
        <v>0</v>
      </c>
      <c r="Q43" s="47">
        <v>-50</v>
      </c>
      <c r="R43" s="47">
        <v>0</v>
      </c>
      <c r="S43" s="75">
        <v>0</v>
      </c>
      <c r="U43" s="74">
        <v>-129</v>
      </c>
      <c r="V43" s="75">
        <v>30.2</v>
      </c>
      <c r="W43">
        <v>-40</v>
      </c>
      <c r="X43">
        <v>-31</v>
      </c>
      <c r="Y43">
        <v>-8</v>
      </c>
      <c r="Z43">
        <v>10.96</v>
      </c>
      <c r="AA43">
        <v>-50</v>
      </c>
      <c r="AB43">
        <v>0</v>
      </c>
      <c r="AC43">
        <v>19.239999999999998</v>
      </c>
    </row>
    <row r="44" spans="7:29">
      <c r="G44" t="s">
        <v>86</v>
      </c>
      <c r="H44" s="74">
        <v>0</v>
      </c>
      <c r="I44" s="47">
        <v>0</v>
      </c>
      <c r="J44" s="47">
        <v>9.6199999999999992</v>
      </c>
      <c r="K44" s="47">
        <v>0</v>
      </c>
      <c r="L44" s="47">
        <v>10.58</v>
      </c>
      <c r="M44" s="75">
        <v>0</v>
      </c>
      <c r="N44" s="74">
        <v>-29</v>
      </c>
      <c r="O44" s="47">
        <v>-35</v>
      </c>
      <c r="P44" s="47">
        <v>0</v>
      </c>
      <c r="Q44" s="47">
        <v>-40</v>
      </c>
      <c r="R44" s="47">
        <v>0</v>
      </c>
      <c r="S44" s="75">
        <v>0</v>
      </c>
      <c r="U44" s="74">
        <v>-112</v>
      </c>
      <c r="V44" s="75">
        <v>20.2</v>
      </c>
      <c r="W44">
        <v>-29</v>
      </c>
      <c r="X44">
        <v>-35</v>
      </c>
      <c r="Y44">
        <v>-8</v>
      </c>
      <c r="Z44">
        <v>10.58</v>
      </c>
      <c r="AA44">
        <v>-40</v>
      </c>
      <c r="AB44">
        <v>0</v>
      </c>
      <c r="AC44">
        <v>9.6199999999999992</v>
      </c>
    </row>
    <row r="45" spans="7:29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10.67</v>
      </c>
      <c r="M45" s="75">
        <v>0</v>
      </c>
      <c r="N45" s="74">
        <v>-22</v>
      </c>
      <c r="O45" s="47">
        <v>-33</v>
      </c>
      <c r="P45" s="47">
        <v>0</v>
      </c>
      <c r="Q45" s="47">
        <v>-38</v>
      </c>
      <c r="R45" s="47">
        <v>0</v>
      </c>
      <c r="S45" s="75">
        <v>0</v>
      </c>
      <c r="U45" s="74">
        <v>-101</v>
      </c>
      <c r="V45" s="75">
        <v>10.67</v>
      </c>
      <c r="W45">
        <v>-22</v>
      </c>
      <c r="X45">
        <v>-33</v>
      </c>
      <c r="Y45">
        <v>-8</v>
      </c>
      <c r="Z45">
        <v>10.67</v>
      </c>
      <c r="AA45">
        <v>-38</v>
      </c>
      <c r="AB45">
        <v>0</v>
      </c>
      <c r="AC45">
        <v>0</v>
      </c>
    </row>
    <row r="46" spans="7:29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11.06</v>
      </c>
      <c r="M46" s="75">
        <v>0</v>
      </c>
      <c r="N46" s="74">
        <v>0</v>
      </c>
      <c r="O46" s="47">
        <v>-33</v>
      </c>
      <c r="P46" s="47">
        <v>0</v>
      </c>
      <c r="Q46" s="47">
        <v>-33</v>
      </c>
      <c r="R46" s="47">
        <v>0</v>
      </c>
      <c r="S46" s="75">
        <v>0</v>
      </c>
      <c r="U46" s="74">
        <v>-74</v>
      </c>
      <c r="V46" s="75">
        <v>11.06</v>
      </c>
      <c r="W46">
        <v>0</v>
      </c>
      <c r="X46">
        <v>-33</v>
      </c>
      <c r="Y46">
        <v>-8</v>
      </c>
      <c r="Z46">
        <v>11.06</v>
      </c>
      <c r="AA46">
        <v>-33</v>
      </c>
      <c r="AB46">
        <v>0</v>
      </c>
      <c r="AC46">
        <v>0</v>
      </c>
    </row>
    <row r="47" spans="7:29">
      <c r="G47" t="s">
        <v>89</v>
      </c>
      <c r="H47" s="74">
        <v>0</v>
      </c>
      <c r="I47" s="47">
        <v>0</v>
      </c>
      <c r="J47" s="47">
        <v>38.47</v>
      </c>
      <c r="K47" s="47">
        <v>0</v>
      </c>
      <c r="L47" s="47">
        <v>11.54</v>
      </c>
      <c r="M47" s="75">
        <v>0</v>
      </c>
      <c r="N47" s="74">
        <v>-21</v>
      </c>
      <c r="O47" s="47">
        <v>-62</v>
      </c>
      <c r="P47" s="47">
        <v>0</v>
      </c>
      <c r="Q47" s="47">
        <v>-31</v>
      </c>
      <c r="R47" s="47">
        <v>0</v>
      </c>
      <c r="S47" s="75">
        <v>0</v>
      </c>
      <c r="U47" s="74">
        <v>-122</v>
      </c>
      <c r="V47" s="75">
        <v>50.01</v>
      </c>
      <c r="W47">
        <v>-21</v>
      </c>
      <c r="X47">
        <v>-62</v>
      </c>
      <c r="Y47">
        <v>-8</v>
      </c>
      <c r="Z47">
        <v>11.54</v>
      </c>
      <c r="AA47">
        <v>-31</v>
      </c>
      <c r="AB47">
        <v>0</v>
      </c>
      <c r="AC47">
        <v>38.47</v>
      </c>
    </row>
    <row r="48" spans="7:29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11.54</v>
      </c>
      <c r="M48" s="75">
        <v>0</v>
      </c>
      <c r="N48" s="74">
        <v>-10</v>
      </c>
      <c r="O48" s="47">
        <v>-66</v>
      </c>
      <c r="P48" s="47">
        <v>-65</v>
      </c>
      <c r="Q48" s="47">
        <v>-30</v>
      </c>
      <c r="R48" s="47">
        <v>0</v>
      </c>
      <c r="S48" s="75">
        <v>0</v>
      </c>
      <c r="U48" s="74">
        <v>-179</v>
      </c>
      <c r="V48" s="75">
        <v>11.54</v>
      </c>
      <c r="W48">
        <v>-10</v>
      </c>
      <c r="X48">
        <v>-66</v>
      </c>
      <c r="Y48">
        <v>-8</v>
      </c>
      <c r="Z48">
        <v>11.54</v>
      </c>
      <c r="AA48">
        <v>-30</v>
      </c>
      <c r="AB48">
        <v>0</v>
      </c>
      <c r="AC48">
        <v>-65</v>
      </c>
    </row>
    <row r="49" spans="7:29">
      <c r="G49" t="s">
        <v>91</v>
      </c>
      <c r="H49" s="74">
        <v>43.27</v>
      </c>
      <c r="I49" s="47">
        <v>0</v>
      </c>
      <c r="J49" s="47">
        <v>0</v>
      </c>
      <c r="K49" s="47">
        <v>0</v>
      </c>
      <c r="L49" s="47">
        <v>9.14</v>
      </c>
      <c r="M49" s="75">
        <v>0</v>
      </c>
      <c r="N49" s="74">
        <v>0</v>
      </c>
      <c r="O49" s="47">
        <v>-85</v>
      </c>
      <c r="P49" s="47">
        <v>0</v>
      </c>
      <c r="Q49" s="47">
        <v>-29</v>
      </c>
      <c r="R49" s="47">
        <v>0</v>
      </c>
      <c r="S49" s="75">
        <v>0</v>
      </c>
      <c r="U49" s="74">
        <v>-122</v>
      </c>
      <c r="V49" s="75">
        <v>52.41</v>
      </c>
      <c r="W49">
        <v>43.27</v>
      </c>
      <c r="X49">
        <v>-85</v>
      </c>
      <c r="Y49">
        <v>-8</v>
      </c>
      <c r="Z49">
        <v>9.14</v>
      </c>
      <c r="AA49">
        <v>-29</v>
      </c>
      <c r="AB49">
        <v>0</v>
      </c>
      <c r="AC49">
        <v>0</v>
      </c>
    </row>
    <row r="50" spans="7:29">
      <c r="G50" t="s">
        <v>92</v>
      </c>
      <c r="H50" s="74">
        <v>51.93</v>
      </c>
      <c r="I50" s="47">
        <v>0</v>
      </c>
      <c r="J50" s="47">
        <v>38.47</v>
      </c>
      <c r="K50" s="47">
        <v>0</v>
      </c>
      <c r="L50" s="47">
        <v>9.14</v>
      </c>
      <c r="M50" s="75">
        <v>0</v>
      </c>
      <c r="N50" s="74">
        <v>0</v>
      </c>
      <c r="O50" s="47">
        <v>-85</v>
      </c>
      <c r="P50" s="47">
        <v>0</v>
      </c>
      <c r="Q50" s="47">
        <v>-30</v>
      </c>
      <c r="R50" s="47">
        <v>0</v>
      </c>
      <c r="S50" s="75">
        <v>0</v>
      </c>
      <c r="U50" s="74">
        <v>-123</v>
      </c>
      <c r="V50" s="75">
        <v>99.54</v>
      </c>
      <c r="W50">
        <v>51.93</v>
      </c>
      <c r="X50">
        <v>-85</v>
      </c>
      <c r="Y50">
        <v>-8</v>
      </c>
      <c r="Z50">
        <v>9.14</v>
      </c>
      <c r="AA50">
        <v>-30</v>
      </c>
      <c r="AB50">
        <v>0</v>
      </c>
      <c r="AC50">
        <v>38.47</v>
      </c>
    </row>
    <row r="51" spans="7:29">
      <c r="G51" t="s">
        <v>93</v>
      </c>
      <c r="H51" s="74">
        <v>55.78</v>
      </c>
      <c r="I51" s="47">
        <v>0</v>
      </c>
      <c r="J51" s="47">
        <v>0</v>
      </c>
      <c r="K51" s="47">
        <v>0</v>
      </c>
      <c r="L51" s="47">
        <v>7.98</v>
      </c>
      <c r="M51" s="75">
        <v>0</v>
      </c>
      <c r="N51" s="74">
        <v>0</v>
      </c>
      <c r="O51" s="47">
        <v>-64</v>
      </c>
      <c r="P51" s="47">
        <v>-15</v>
      </c>
      <c r="Q51" s="47">
        <v>-30</v>
      </c>
      <c r="R51" s="47">
        <v>0</v>
      </c>
      <c r="S51" s="75">
        <v>0</v>
      </c>
      <c r="U51" s="74">
        <v>-117</v>
      </c>
      <c r="V51" s="75">
        <v>63.76</v>
      </c>
      <c r="W51">
        <v>55.78</v>
      </c>
      <c r="X51">
        <v>-64</v>
      </c>
      <c r="Y51">
        <v>-8</v>
      </c>
      <c r="Z51">
        <v>7.98</v>
      </c>
      <c r="AA51">
        <v>-30</v>
      </c>
      <c r="AB51">
        <v>0</v>
      </c>
      <c r="AC51">
        <v>-15</v>
      </c>
    </row>
    <row r="52" spans="7:29">
      <c r="G52" t="s">
        <v>94</v>
      </c>
      <c r="H52" s="74">
        <v>59.63</v>
      </c>
      <c r="I52" s="47">
        <v>0</v>
      </c>
      <c r="J52" s="47">
        <v>0</v>
      </c>
      <c r="K52" s="47">
        <v>0</v>
      </c>
      <c r="L52" s="47">
        <v>8.75</v>
      </c>
      <c r="M52" s="75">
        <v>0</v>
      </c>
      <c r="N52" s="74">
        <v>0</v>
      </c>
      <c r="O52" s="47">
        <v>-64</v>
      </c>
      <c r="P52" s="47">
        <v>-20</v>
      </c>
      <c r="Q52" s="47">
        <v>-33</v>
      </c>
      <c r="R52" s="47">
        <v>0</v>
      </c>
      <c r="S52" s="75">
        <v>0</v>
      </c>
      <c r="U52" s="74">
        <v>-125</v>
      </c>
      <c r="V52" s="75">
        <v>68.38</v>
      </c>
      <c r="W52">
        <v>59.63</v>
      </c>
      <c r="X52">
        <v>-64</v>
      </c>
      <c r="Y52">
        <v>-8</v>
      </c>
      <c r="Z52">
        <v>8.75</v>
      </c>
      <c r="AA52">
        <v>-33</v>
      </c>
      <c r="AB52">
        <v>0</v>
      </c>
      <c r="AC52">
        <v>-20</v>
      </c>
    </row>
    <row r="53" spans="7:29">
      <c r="G53" t="s">
        <v>95</v>
      </c>
      <c r="H53" s="74">
        <v>66.36</v>
      </c>
      <c r="I53" s="47">
        <v>0</v>
      </c>
      <c r="J53" s="47">
        <v>0</v>
      </c>
      <c r="K53" s="47">
        <v>0</v>
      </c>
      <c r="L53" s="47">
        <v>8.4600000000000009</v>
      </c>
      <c r="M53" s="75">
        <v>0</v>
      </c>
      <c r="N53" s="74">
        <v>0</v>
      </c>
      <c r="O53" s="47">
        <v>-43</v>
      </c>
      <c r="P53" s="47">
        <v>-60</v>
      </c>
      <c r="Q53" s="47">
        <v>-34</v>
      </c>
      <c r="R53" s="47">
        <v>0</v>
      </c>
      <c r="S53" s="75">
        <v>0</v>
      </c>
      <c r="U53" s="74">
        <v>-145</v>
      </c>
      <c r="V53" s="75">
        <v>74.819999999999993</v>
      </c>
      <c r="W53">
        <v>66.36</v>
      </c>
      <c r="X53">
        <v>-43</v>
      </c>
      <c r="Y53">
        <v>-8</v>
      </c>
      <c r="Z53">
        <v>8.4600000000000009</v>
      </c>
      <c r="AA53">
        <v>-34</v>
      </c>
      <c r="AB53">
        <v>0</v>
      </c>
      <c r="AC53">
        <v>-60</v>
      </c>
    </row>
    <row r="54" spans="7:29">
      <c r="G54" t="s">
        <v>96</v>
      </c>
      <c r="H54" s="74">
        <v>69.239999999999995</v>
      </c>
      <c r="I54" s="47">
        <v>0</v>
      </c>
      <c r="J54" s="47">
        <v>0</v>
      </c>
      <c r="K54" s="47">
        <v>0</v>
      </c>
      <c r="L54" s="47">
        <v>10.48</v>
      </c>
      <c r="M54" s="75">
        <v>0</v>
      </c>
      <c r="N54" s="74">
        <v>0</v>
      </c>
      <c r="O54" s="47">
        <v>-44</v>
      </c>
      <c r="P54" s="47">
        <v>-60</v>
      </c>
      <c r="Q54" s="47">
        <v>-35</v>
      </c>
      <c r="R54" s="47">
        <v>0</v>
      </c>
      <c r="S54" s="75">
        <v>0</v>
      </c>
      <c r="U54" s="74">
        <v>-147</v>
      </c>
      <c r="V54" s="75">
        <v>79.72</v>
      </c>
      <c r="W54">
        <v>69.239999999999995</v>
      </c>
      <c r="X54">
        <v>-44</v>
      </c>
      <c r="Y54">
        <v>-8</v>
      </c>
      <c r="Z54">
        <v>10.48</v>
      </c>
      <c r="AA54">
        <v>-35</v>
      </c>
      <c r="AB54">
        <v>0</v>
      </c>
      <c r="AC54">
        <v>-60</v>
      </c>
    </row>
    <row r="55" spans="7:29">
      <c r="G55" t="s">
        <v>97</v>
      </c>
      <c r="H55" s="74">
        <v>29.82</v>
      </c>
      <c r="I55" s="47">
        <v>0</v>
      </c>
      <c r="J55" s="47">
        <v>0</v>
      </c>
      <c r="K55" s="47">
        <v>0</v>
      </c>
      <c r="L55" s="47">
        <v>7.69</v>
      </c>
      <c r="M55" s="75">
        <v>0</v>
      </c>
      <c r="N55" s="74">
        <v>0</v>
      </c>
      <c r="O55" s="47">
        <v>0</v>
      </c>
      <c r="P55" s="47">
        <v>-45</v>
      </c>
      <c r="Q55" s="47">
        <v>-34</v>
      </c>
      <c r="R55" s="47">
        <v>0</v>
      </c>
      <c r="S55" s="75">
        <v>0</v>
      </c>
      <c r="U55" s="74">
        <v>-87</v>
      </c>
      <c r="V55" s="75">
        <v>37.51</v>
      </c>
      <c r="W55">
        <v>29.82</v>
      </c>
      <c r="X55">
        <v>0</v>
      </c>
      <c r="Y55">
        <v>-8</v>
      </c>
      <c r="Z55">
        <v>7.69</v>
      </c>
      <c r="AA55">
        <v>-34</v>
      </c>
      <c r="AB55">
        <v>0</v>
      </c>
      <c r="AC55">
        <v>-45</v>
      </c>
    </row>
    <row r="56" spans="7:29">
      <c r="G56" t="s">
        <v>98</v>
      </c>
      <c r="H56" s="74">
        <v>29.82</v>
      </c>
      <c r="I56" s="47">
        <v>0</v>
      </c>
      <c r="J56" s="47">
        <v>0</v>
      </c>
      <c r="K56" s="47">
        <v>0</v>
      </c>
      <c r="L56" s="47">
        <v>8.17</v>
      </c>
      <c r="M56" s="75">
        <v>0</v>
      </c>
      <c r="N56" s="74">
        <v>0</v>
      </c>
      <c r="O56" s="47">
        <v>-6</v>
      </c>
      <c r="P56" s="47">
        <v>-50</v>
      </c>
      <c r="Q56" s="47">
        <v>-37</v>
      </c>
      <c r="R56" s="47">
        <v>0</v>
      </c>
      <c r="S56" s="75">
        <v>0</v>
      </c>
      <c r="U56" s="74">
        <v>-101</v>
      </c>
      <c r="V56" s="75">
        <v>37.99</v>
      </c>
      <c r="W56">
        <v>29.82</v>
      </c>
      <c r="X56">
        <v>-6</v>
      </c>
      <c r="Y56">
        <v>-8</v>
      </c>
      <c r="Z56">
        <v>8.17</v>
      </c>
      <c r="AA56">
        <v>-37</v>
      </c>
      <c r="AB56">
        <v>0</v>
      </c>
      <c r="AC56">
        <v>-50</v>
      </c>
    </row>
    <row r="57" spans="7:29">
      <c r="G57" t="s">
        <v>99</v>
      </c>
      <c r="H57" s="74">
        <v>64.44</v>
      </c>
      <c r="I57" s="47">
        <v>0</v>
      </c>
      <c r="J57" s="47">
        <v>0</v>
      </c>
      <c r="K57" s="47">
        <v>0</v>
      </c>
      <c r="L57" s="47">
        <v>10</v>
      </c>
      <c r="M57" s="75">
        <v>0</v>
      </c>
      <c r="N57" s="74">
        <v>0</v>
      </c>
      <c r="O57" s="47">
        <v>0</v>
      </c>
      <c r="P57" s="47">
        <v>-15</v>
      </c>
      <c r="Q57" s="47">
        <v>-37</v>
      </c>
      <c r="R57" s="47">
        <v>0</v>
      </c>
      <c r="S57" s="75">
        <v>0</v>
      </c>
      <c r="U57" s="74">
        <v>-60</v>
      </c>
      <c r="V57" s="75">
        <v>74.44</v>
      </c>
      <c r="W57">
        <v>64.44</v>
      </c>
      <c r="X57">
        <v>0</v>
      </c>
      <c r="Y57">
        <v>-8</v>
      </c>
      <c r="Z57">
        <v>10</v>
      </c>
      <c r="AA57">
        <v>-37</v>
      </c>
      <c r="AB57">
        <v>0</v>
      </c>
      <c r="AC57">
        <v>-15</v>
      </c>
    </row>
    <row r="58" spans="7:29">
      <c r="G58" t="s">
        <v>100</v>
      </c>
      <c r="H58" s="74">
        <v>50.97</v>
      </c>
      <c r="I58" s="47">
        <v>0</v>
      </c>
      <c r="J58" s="47">
        <v>0</v>
      </c>
      <c r="K58" s="47">
        <v>0</v>
      </c>
      <c r="L58" s="47">
        <v>8.75</v>
      </c>
      <c r="M58" s="75">
        <v>0</v>
      </c>
      <c r="N58" s="74">
        <v>0</v>
      </c>
      <c r="O58" s="47">
        <v>0</v>
      </c>
      <c r="P58" s="47">
        <v>-20</v>
      </c>
      <c r="Q58" s="47">
        <v>-41</v>
      </c>
      <c r="R58" s="47">
        <v>0</v>
      </c>
      <c r="S58" s="75">
        <v>0</v>
      </c>
      <c r="U58" s="74">
        <v>-69</v>
      </c>
      <c r="V58" s="75">
        <v>59.72</v>
      </c>
      <c r="W58">
        <v>50.97</v>
      </c>
      <c r="X58">
        <v>0</v>
      </c>
      <c r="Y58">
        <v>-8</v>
      </c>
      <c r="Z58">
        <v>8.75</v>
      </c>
      <c r="AA58">
        <v>-41</v>
      </c>
      <c r="AB58">
        <v>0</v>
      </c>
      <c r="AC58">
        <v>-20</v>
      </c>
    </row>
    <row r="59" spans="7:29">
      <c r="G59" t="s">
        <v>101</v>
      </c>
      <c r="H59" s="74">
        <v>3.85</v>
      </c>
      <c r="I59" s="47">
        <v>0</v>
      </c>
      <c r="J59" s="47">
        <v>0</v>
      </c>
      <c r="K59" s="47">
        <v>0</v>
      </c>
      <c r="L59" s="47">
        <v>9.1300000000000008</v>
      </c>
      <c r="M59" s="75">
        <v>0</v>
      </c>
      <c r="N59" s="74">
        <v>0</v>
      </c>
      <c r="O59" s="47">
        <v>0</v>
      </c>
      <c r="P59" s="47">
        <v>-12</v>
      </c>
      <c r="Q59" s="47">
        <v>-40</v>
      </c>
      <c r="R59" s="47">
        <v>0</v>
      </c>
      <c r="S59" s="75">
        <v>0</v>
      </c>
      <c r="U59" s="74">
        <v>-60</v>
      </c>
      <c r="V59" s="75">
        <v>12.98</v>
      </c>
      <c r="W59">
        <v>3.85</v>
      </c>
      <c r="X59">
        <v>0</v>
      </c>
      <c r="Y59">
        <v>-8</v>
      </c>
      <c r="Z59">
        <v>9.1300000000000008</v>
      </c>
      <c r="AA59">
        <v>-40</v>
      </c>
      <c r="AB59">
        <v>0</v>
      </c>
      <c r="AC59">
        <v>-12</v>
      </c>
    </row>
    <row r="60" spans="7:29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9.23</v>
      </c>
      <c r="M60" s="75">
        <v>0</v>
      </c>
      <c r="N60" s="74">
        <v>-26</v>
      </c>
      <c r="O60" s="47">
        <v>0</v>
      </c>
      <c r="P60" s="47">
        <v>-20</v>
      </c>
      <c r="Q60" s="47">
        <v>-36</v>
      </c>
      <c r="R60" s="47">
        <v>0</v>
      </c>
      <c r="S60" s="75">
        <v>0</v>
      </c>
      <c r="U60" s="74">
        <v>-90</v>
      </c>
      <c r="V60" s="75">
        <v>9.23</v>
      </c>
      <c r="W60">
        <v>-26</v>
      </c>
      <c r="X60">
        <v>0</v>
      </c>
      <c r="Y60">
        <v>-8</v>
      </c>
      <c r="Z60">
        <v>9.23</v>
      </c>
      <c r="AA60">
        <v>-36</v>
      </c>
      <c r="AB60">
        <v>0</v>
      </c>
      <c r="AC60">
        <v>-20</v>
      </c>
    </row>
    <row r="61" spans="7:29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8.66</v>
      </c>
      <c r="M61" s="75">
        <v>0</v>
      </c>
      <c r="N61" s="74">
        <v>-54</v>
      </c>
      <c r="O61" s="47">
        <v>-30</v>
      </c>
      <c r="P61" s="47">
        <v>-40</v>
      </c>
      <c r="Q61" s="47">
        <v>-36</v>
      </c>
      <c r="R61" s="47">
        <v>0</v>
      </c>
      <c r="S61" s="75">
        <v>0</v>
      </c>
      <c r="U61" s="74">
        <v>-168</v>
      </c>
      <c r="V61" s="75">
        <v>8.66</v>
      </c>
      <c r="W61">
        <v>-54</v>
      </c>
      <c r="X61">
        <v>-30</v>
      </c>
      <c r="Y61">
        <v>-8</v>
      </c>
      <c r="Z61">
        <v>8.66</v>
      </c>
      <c r="AA61">
        <v>-36</v>
      </c>
      <c r="AB61">
        <v>0</v>
      </c>
      <c r="AC61">
        <v>-40</v>
      </c>
    </row>
    <row r="62" spans="7:29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8.66</v>
      </c>
      <c r="M62" s="75">
        <v>0</v>
      </c>
      <c r="N62" s="74">
        <v>-45</v>
      </c>
      <c r="O62" s="47">
        <v>-30</v>
      </c>
      <c r="P62" s="47">
        <v>0</v>
      </c>
      <c r="Q62" s="47">
        <v>-35</v>
      </c>
      <c r="R62" s="47">
        <v>0</v>
      </c>
      <c r="S62" s="75">
        <v>0</v>
      </c>
      <c r="U62" s="74">
        <v>-118</v>
      </c>
      <c r="V62" s="75">
        <v>8.66</v>
      </c>
      <c r="W62">
        <v>-45</v>
      </c>
      <c r="X62">
        <v>-30</v>
      </c>
      <c r="Y62">
        <v>-8</v>
      </c>
      <c r="Z62">
        <v>8.66</v>
      </c>
      <c r="AA62">
        <v>-35</v>
      </c>
      <c r="AB62">
        <v>0</v>
      </c>
      <c r="AC62">
        <v>0</v>
      </c>
    </row>
    <row r="63" spans="7:29">
      <c r="G63" t="s">
        <v>105</v>
      </c>
      <c r="H63" s="74">
        <v>19.23</v>
      </c>
      <c r="I63" s="47">
        <v>0</v>
      </c>
      <c r="J63" s="47">
        <v>0</v>
      </c>
      <c r="K63" s="47">
        <v>0</v>
      </c>
      <c r="L63" s="47">
        <v>8.66</v>
      </c>
      <c r="M63" s="75">
        <v>0</v>
      </c>
      <c r="N63" s="74">
        <v>0</v>
      </c>
      <c r="O63" s="47">
        <v>-30</v>
      </c>
      <c r="P63" s="47">
        <v>-30</v>
      </c>
      <c r="Q63" s="47">
        <v>-35</v>
      </c>
      <c r="R63" s="47">
        <v>0</v>
      </c>
      <c r="S63" s="75">
        <v>0</v>
      </c>
      <c r="U63" s="74">
        <v>-103</v>
      </c>
      <c r="V63" s="75">
        <v>27.89</v>
      </c>
      <c r="W63">
        <v>19.23</v>
      </c>
      <c r="X63">
        <v>-30</v>
      </c>
      <c r="Y63">
        <v>-8</v>
      </c>
      <c r="Z63">
        <v>8.66</v>
      </c>
      <c r="AA63">
        <v>-35</v>
      </c>
      <c r="AB63">
        <v>0</v>
      </c>
      <c r="AC63">
        <v>-30</v>
      </c>
    </row>
    <row r="64" spans="7:29">
      <c r="G64" t="s">
        <v>106</v>
      </c>
      <c r="H64" s="74">
        <v>34.619999999999997</v>
      </c>
      <c r="I64" s="47">
        <v>0</v>
      </c>
      <c r="J64" s="47">
        <v>0</v>
      </c>
      <c r="K64" s="47">
        <v>0</v>
      </c>
      <c r="L64" s="47">
        <v>9.6199999999999992</v>
      </c>
      <c r="M64" s="75">
        <v>0</v>
      </c>
      <c r="N64" s="74">
        <v>0</v>
      </c>
      <c r="O64" s="47">
        <v>-35</v>
      </c>
      <c r="P64" s="47">
        <v>-70</v>
      </c>
      <c r="Q64" s="47">
        <v>-33</v>
      </c>
      <c r="R64" s="47">
        <v>0</v>
      </c>
      <c r="S64" s="75">
        <v>0</v>
      </c>
      <c r="U64" s="74">
        <v>-146</v>
      </c>
      <c r="V64" s="75">
        <v>44.24</v>
      </c>
      <c r="W64">
        <v>34.619999999999997</v>
      </c>
      <c r="X64">
        <v>-35</v>
      </c>
      <c r="Y64">
        <v>-8</v>
      </c>
      <c r="Z64">
        <v>9.6199999999999992</v>
      </c>
      <c r="AA64">
        <v>-33</v>
      </c>
      <c r="AB64">
        <v>0</v>
      </c>
      <c r="AC64">
        <v>-70</v>
      </c>
    </row>
    <row r="65" spans="7:29">
      <c r="G65" t="s">
        <v>107</v>
      </c>
      <c r="H65" s="74">
        <v>41.36</v>
      </c>
      <c r="I65" s="47">
        <v>0</v>
      </c>
      <c r="J65" s="47">
        <v>0</v>
      </c>
      <c r="K65" s="47">
        <v>0</v>
      </c>
      <c r="L65" s="47">
        <v>7.21</v>
      </c>
      <c r="M65" s="75">
        <v>0</v>
      </c>
      <c r="N65" s="74">
        <v>0</v>
      </c>
      <c r="O65" s="47">
        <v>0</v>
      </c>
      <c r="P65" s="47">
        <v>0</v>
      </c>
      <c r="Q65" s="47">
        <v>-35</v>
      </c>
      <c r="R65" s="47">
        <v>0</v>
      </c>
      <c r="S65" s="75">
        <v>0</v>
      </c>
      <c r="U65" s="74">
        <v>-43</v>
      </c>
      <c r="V65" s="75">
        <v>48.57</v>
      </c>
      <c r="W65">
        <v>41.36</v>
      </c>
      <c r="X65">
        <v>0</v>
      </c>
      <c r="Y65">
        <v>-8</v>
      </c>
      <c r="Z65">
        <v>7.21</v>
      </c>
      <c r="AA65">
        <v>-35</v>
      </c>
      <c r="AB65">
        <v>0</v>
      </c>
      <c r="AC65">
        <v>0</v>
      </c>
    </row>
    <row r="66" spans="7:29">
      <c r="G66" t="s">
        <v>108</v>
      </c>
      <c r="H66" s="74">
        <v>36.549999999999997</v>
      </c>
      <c r="I66" s="47">
        <v>0</v>
      </c>
      <c r="J66" s="47">
        <v>0</v>
      </c>
      <c r="K66" s="47">
        <v>0</v>
      </c>
      <c r="L66" s="47">
        <v>8.17</v>
      </c>
      <c r="M66" s="75">
        <v>0</v>
      </c>
      <c r="N66" s="74">
        <v>0</v>
      </c>
      <c r="O66" s="47">
        <v>0</v>
      </c>
      <c r="P66" s="47">
        <v>-5</v>
      </c>
      <c r="Q66" s="47">
        <v>-37</v>
      </c>
      <c r="R66" s="47">
        <v>0</v>
      </c>
      <c r="S66" s="75">
        <v>0</v>
      </c>
      <c r="U66" s="74">
        <v>-50</v>
      </c>
      <c r="V66" s="75">
        <v>44.72</v>
      </c>
      <c r="W66">
        <v>36.549999999999997</v>
      </c>
      <c r="X66">
        <v>0</v>
      </c>
      <c r="Y66">
        <v>-8</v>
      </c>
      <c r="Z66">
        <v>8.17</v>
      </c>
      <c r="AA66">
        <v>-37</v>
      </c>
      <c r="AB66">
        <v>0</v>
      </c>
      <c r="AC66">
        <v>-5</v>
      </c>
    </row>
    <row r="67" spans="7:29">
      <c r="G67" t="s">
        <v>109</v>
      </c>
      <c r="H67" s="74">
        <v>35.58</v>
      </c>
      <c r="I67" s="47">
        <v>24.04</v>
      </c>
      <c r="J67" s="47">
        <v>0</v>
      </c>
      <c r="K67" s="47">
        <v>0</v>
      </c>
      <c r="L67" s="47">
        <v>9.6199999999999992</v>
      </c>
      <c r="M67" s="75">
        <v>0</v>
      </c>
      <c r="N67" s="74">
        <v>0</v>
      </c>
      <c r="O67" s="47">
        <v>0</v>
      </c>
      <c r="P67" s="47">
        <v>0</v>
      </c>
      <c r="Q67" s="47">
        <v>-39</v>
      </c>
      <c r="R67" s="47">
        <v>0</v>
      </c>
      <c r="S67" s="75">
        <v>0</v>
      </c>
      <c r="U67" s="74">
        <v>-47</v>
      </c>
      <c r="V67" s="75">
        <v>69.239999999999995</v>
      </c>
      <c r="W67">
        <v>35.58</v>
      </c>
      <c r="X67">
        <v>24.04</v>
      </c>
      <c r="Y67">
        <v>-8</v>
      </c>
      <c r="Z67">
        <v>9.6199999999999992</v>
      </c>
      <c r="AA67">
        <v>-39</v>
      </c>
      <c r="AB67">
        <v>0</v>
      </c>
      <c r="AC67">
        <v>0</v>
      </c>
    </row>
    <row r="68" spans="7:29">
      <c r="G68" t="s">
        <v>110</v>
      </c>
      <c r="H68" s="74">
        <v>13.46</v>
      </c>
      <c r="I68" s="47">
        <v>14.42</v>
      </c>
      <c r="J68" s="47">
        <v>4.8099999999999996</v>
      </c>
      <c r="K68" s="47">
        <v>0</v>
      </c>
      <c r="L68" s="47">
        <v>8.66</v>
      </c>
      <c r="M68" s="75">
        <v>0</v>
      </c>
      <c r="N68" s="74">
        <v>0</v>
      </c>
      <c r="O68" s="47">
        <v>0</v>
      </c>
      <c r="P68" s="47">
        <v>0</v>
      </c>
      <c r="Q68" s="47">
        <v>-37</v>
      </c>
      <c r="R68" s="47">
        <v>0</v>
      </c>
      <c r="S68" s="75">
        <v>0</v>
      </c>
      <c r="U68" s="74">
        <v>-45</v>
      </c>
      <c r="V68" s="75">
        <v>41.35</v>
      </c>
      <c r="W68">
        <v>13.46</v>
      </c>
      <c r="X68">
        <v>14.42</v>
      </c>
      <c r="Y68">
        <v>-8</v>
      </c>
      <c r="Z68">
        <v>8.66</v>
      </c>
      <c r="AA68">
        <v>-37</v>
      </c>
      <c r="AB68">
        <v>0</v>
      </c>
      <c r="AC68">
        <v>4.8099999999999996</v>
      </c>
    </row>
    <row r="69" spans="7:29">
      <c r="G69" t="s">
        <v>111</v>
      </c>
      <c r="H69" s="74">
        <v>17.309999999999999</v>
      </c>
      <c r="I69" s="47">
        <v>14.43</v>
      </c>
      <c r="J69" s="47">
        <v>38.46</v>
      </c>
      <c r="K69" s="47">
        <v>0</v>
      </c>
      <c r="L69" s="47">
        <v>8.66</v>
      </c>
      <c r="M69" s="75">
        <v>0</v>
      </c>
      <c r="N69" s="74">
        <v>0</v>
      </c>
      <c r="O69" s="47">
        <v>0</v>
      </c>
      <c r="P69" s="47">
        <v>0</v>
      </c>
      <c r="Q69" s="47">
        <v>-38</v>
      </c>
      <c r="R69" s="47">
        <v>0</v>
      </c>
      <c r="S69" s="75">
        <v>0</v>
      </c>
      <c r="U69" s="74">
        <v>-46</v>
      </c>
      <c r="V69" s="75">
        <v>78.86</v>
      </c>
      <c r="W69">
        <v>17.309999999999999</v>
      </c>
      <c r="X69">
        <v>14.43</v>
      </c>
      <c r="Y69">
        <v>-8</v>
      </c>
      <c r="Z69">
        <v>8.66</v>
      </c>
      <c r="AA69">
        <v>-38</v>
      </c>
      <c r="AB69">
        <v>0</v>
      </c>
      <c r="AC69">
        <v>38.46</v>
      </c>
    </row>
    <row r="70" spans="7:29">
      <c r="G70" t="s">
        <v>112</v>
      </c>
      <c r="H70" s="74">
        <v>13.46</v>
      </c>
      <c r="I70" s="47">
        <v>4.8099999999999996</v>
      </c>
      <c r="J70" s="47">
        <v>28.85</v>
      </c>
      <c r="K70" s="47">
        <v>0</v>
      </c>
      <c r="L70" s="47">
        <v>8.66</v>
      </c>
      <c r="M70" s="75">
        <v>0</v>
      </c>
      <c r="N70" s="74">
        <v>0</v>
      </c>
      <c r="O70" s="47">
        <v>0</v>
      </c>
      <c r="P70" s="47">
        <v>0</v>
      </c>
      <c r="Q70" s="47">
        <v>-35</v>
      </c>
      <c r="R70" s="47">
        <v>0</v>
      </c>
      <c r="S70" s="75">
        <v>0</v>
      </c>
      <c r="U70" s="74">
        <v>-43</v>
      </c>
      <c r="V70" s="75">
        <v>55.78</v>
      </c>
      <c r="W70">
        <v>13.46</v>
      </c>
      <c r="X70">
        <v>4.8099999999999996</v>
      </c>
      <c r="Y70">
        <v>-8</v>
      </c>
      <c r="Z70">
        <v>8.66</v>
      </c>
      <c r="AA70">
        <v>-35</v>
      </c>
      <c r="AB70">
        <v>0</v>
      </c>
      <c r="AC70">
        <v>28.85</v>
      </c>
    </row>
    <row r="71" spans="7:29">
      <c r="G71" t="s">
        <v>113</v>
      </c>
      <c r="H71" s="74">
        <v>35.58</v>
      </c>
      <c r="I71" s="47">
        <v>0</v>
      </c>
      <c r="J71" s="47">
        <v>37.5</v>
      </c>
      <c r="K71" s="47">
        <v>0</v>
      </c>
      <c r="L71" s="47">
        <v>8.66</v>
      </c>
      <c r="M71" s="75">
        <v>0</v>
      </c>
      <c r="N71" s="74">
        <v>0</v>
      </c>
      <c r="O71" s="47">
        <v>0</v>
      </c>
      <c r="P71" s="47">
        <v>0</v>
      </c>
      <c r="Q71" s="47">
        <v>-12</v>
      </c>
      <c r="R71" s="47">
        <v>0</v>
      </c>
      <c r="S71" s="75">
        <v>0</v>
      </c>
      <c r="U71" s="74">
        <v>-20.5</v>
      </c>
      <c r="V71" s="75">
        <v>81.739999999999995</v>
      </c>
      <c r="W71">
        <v>35.58</v>
      </c>
      <c r="X71">
        <v>0</v>
      </c>
      <c r="Y71">
        <v>-8.5</v>
      </c>
      <c r="Z71">
        <v>8.66</v>
      </c>
      <c r="AA71">
        <v>-12</v>
      </c>
      <c r="AB71">
        <v>0</v>
      </c>
      <c r="AC71">
        <v>37.5</v>
      </c>
    </row>
    <row r="72" spans="7:29">
      <c r="G72" t="s">
        <v>114</v>
      </c>
      <c r="H72" s="74">
        <v>38.479999999999997</v>
      </c>
      <c r="I72" s="47">
        <v>0</v>
      </c>
      <c r="J72" s="47">
        <v>25</v>
      </c>
      <c r="K72" s="47">
        <v>0</v>
      </c>
      <c r="L72" s="47">
        <v>7.69</v>
      </c>
      <c r="M72" s="75">
        <v>0</v>
      </c>
      <c r="N72" s="74">
        <v>0</v>
      </c>
      <c r="O72" s="47">
        <v>0</v>
      </c>
      <c r="P72" s="47">
        <v>0</v>
      </c>
      <c r="Q72" s="47">
        <v>-20</v>
      </c>
      <c r="R72" s="47">
        <v>0</v>
      </c>
      <c r="S72" s="75">
        <v>0</v>
      </c>
      <c r="U72" s="74">
        <v>-28.5</v>
      </c>
      <c r="V72" s="75">
        <v>71.17</v>
      </c>
      <c r="W72">
        <v>38.479999999999997</v>
      </c>
      <c r="X72">
        <v>0</v>
      </c>
      <c r="Y72">
        <v>-8.5</v>
      </c>
      <c r="Z72">
        <v>7.69</v>
      </c>
      <c r="AA72">
        <v>-20</v>
      </c>
      <c r="AB72">
        <v>0</v>
      </c>
      <c r="AC72">
        <v>25</v>
      </c>
    </row>
    <row r="73" spans="7:29">
      <c r="G73" t="s">
        <v>115</v>
      </c>
      <c r="H73" s="74">
        <v>41.35</v>
      </c>
      <c r="I73" s="47">
        <v>14.43</v>
      </c>
      <c r="J73" s="47">
        <v>21.16</v>
      </c>
      <c r="K73" s="47">
        <v>0</v>
      </c>
      <c r="L73" s="47">
        <v>6.73</v>
      </c>
      <c r="M73" s="75">
        <v>0</v>
      </c>
      <c r="N73" s="74">
        <v>0</v>
      </c>
      <c r="O73" s="47">
        <v>0</v>
      </c>
      <c r="P73" s="47">
        <v>0</v>
      </c>
      <c r="Q73" s="47">
        <v>-37</v>
      </c>
      <c r="R73" s="47">
        <v>0</v>
      </c>
      <c r="S73" s="75">
        <v>0</v>
      </c>
      <c r="U73" s="74">
        <v>-45.5</v>
      </c>
      <c r="V73" s="75">
        <v>83.67</v>
      </c>
      <c r="W73">
        <v>41.35</v>
      </c>
      <c r="X73">
        <v>14.43</v>
      </c>
      <c r="Y73">
        <v>-8.5</v>
      </c>
      <c r="Z73">
        <v>6.73</v>
      </c>
      <c r="AA73">
        <v>-37</v>
      </c>
      <c r="AB73">
        <v>0</v>
      </c>
      <c r="AC73">
        <v>21.16</v>
      </c>
    </row>
    <row r="74" spans="7:29">
      <c r="G74" t="s">
        <v>116</v>
      </c>
      <c r="H74" s="74">
        <v>14.43</v>
      </c>
      <c r="I74" s="47">
        <v>14.43</v>
      </c>
      <c r="J74" s="47">
        <v>12.5</v>
      </c>
      <c r="K74" s="47">
        <v>0</v>
      </c>
      <c r="L74" s="47">
        <v>6.73</v>
      </c>
      <c r="M74" s="75">
        <v>0</v>
      </c>
      <c r="N74" s="74">
        <v>0</v>
      </c>
      <c r="O74" s="47">
        <v>0</v>
      </c>
      <c r="P74" s="47">
        <v>0</v>
      </c>
      <c r="Q74" s="47">
        <v>-44</v>
      </c>
      <c r="R74" s="47">
        <v>0</v>
      </c>
      <c r="S74" s="75">
        <v>0</v>
      </c>
      <c r="U74" s="74">
        <v>-52.5</v>
      </c>
      <c r="V74" s="75">
        <v>48.08</v>
      </c>
      <c r="W74">
        <v>14.43</v>
      </c>
      <c r="X74">
        <v>14.43</v>
      </c>
      <c r="Y74">
        <v>-8.5</v>
      </c>
      <c r="Z74">
        <v>6.73</v>
      </c>
      <c r="AA74">
        <v>-44</v>
      </c>
      <c r="AB74">
        <v>0</v>
      </c>
      <c r="AC74">
        <v>12.5</v>
      </c>
    </row>
    <row r="75" spans="7:29">
      <c r="G75" t="s">
        <v>117</v>
      </c>
      <c r="H75" s="74">
        <v>61.55</v>
      </c>
      <c r="I75" s="47">
        <v>0</v>
      </c>
      <c r="J75" s="47">
        <v>0</v>
      </c>
      <c r="K75" s="47">
        <v>0</v>
      </c>
      <c r="L75" s="47">
        <v>6.73</v>
      </c>
      <c r="M75" s="75">
        <v>0</v>
      </c>
      <c r="N75" s="74">
        <v>0</v>
      </c>
      <c r="O75" s="47">
        <v>-15</v>
      </c>
      <c r="P75" s="47">
        <v>-40</v>
      </c>
      <c r="Q75" s="47">
        <v>-36</v>
      </c>
      <c r="R75" s="47">
        <v>0</v>
      </c>
      <c r="S75" s="75">
        <v>0</v>
      </c>
      <c r="U75" s="74">
        <v>-96.5</v>
      </c>
      <c r="V75" s="75">
        <v>68.28</v>
      </c>
      <c r="W75">
        <v>61.55</v>
      </c>
      <c r="X75">
        <v>-15</v>
      </c>
      <c r="Y75">
        <v>-5.5</v>
      </c>
      <c r="Z75">
        <v>6.73</v>
      </c>
      <c r="AA75">
        <v>-36</v>
      </c>
      <c r="AB75">
        <v>0</v>
      </c>
      <c r="AC75">
        <v>-40</v>
      </c>
    </row>
    <row r="76" spans="7:29">
      <c r="G76" t="s">
        <v>118</v>
      </c>
      <c r="H76" s="74">
        <v>29.81</v>
      </c>
      <c r="I76" s="47">
        <v>0</v>
      </c>
      <c r="J76" s="47">
        <v>0</v>
      </c>
      <c r="K76" s="47">
        <v>0</v>
      </c>
      <c r="L76" s="47">
        <v>7.21</v>
      </c>
      <c r="M76" s="75">
        <v>0.1</v>
      </c>
      <c r="N76" s="74">
        <v>0</v>
      </c>
      <c r="O76" s="47">
        <v>0</v>
      </c>
      <c r="P76" s="47">
        <v>-58</v>
      </c>
      <c r="Q76" s="47">
        <v>-42</v>
      </c>
      <c r="R76" s="47">
        <v>0</v>
      </c>
      <c r="S76" s="75">
        <v>0</v>
      </c>
      <c r="U76" s="74">
        <v>-101.5</v>
      </c>
      <c r="V76" s="75">
        <v>37.119999999999997</v>
      </c>
      <c r="W76">
        <v>29.81</v>
      </c>
      <c r="X76">
        <v>0</v>
      </c>
      <c r="Y76">
        <v>-1.5</v>
      </c>
      <c r="Z76">
        <v>7.21</v>
      </c>
      <c r="AA76">
        <v>-42</v>
      </c>
      <c r="AB76">
        <v>0.1</v>
      </c>
      <c r="AC76">
        <v>-58</v>
      </c>
    </row>
    <row r="77" spans="7:29">
      <c r="G77" t="s">
        <v>119</v>
      </c>
      <c r="H77" s="74">
        <v>67.45</v>
      </c>
      <c r="I77" s="47">
        <v>0</v>
      </c>
      <c r="J77" s="47">
        <v>0</v>
      </c>
      <c r="K77" s="47">
        <v>0</v>
      </c>
      <c r="L77" s="47">
        <v>5.51</v>
      </c>
      <c r="M77" s="75">
        <v>0.35</v>
      </c>
      <c r="N77" s="74">
        <v>0</v>
      </c>
      <c r="O77" s="47">
        <v>-74</v>
      </c>
      <c r="P77" s="47">
        <v>-45</v>
      </c>
      <c r="Q77" s="47">
        <v>-40</v>
      </c>
      <c r="R77" s="47">
        <v>0</v>
      </c>
      <c r="S77" s="75">
        <v>0</v>
      </c>
      <c r="U77" s="74">
        <v>-160.5</v>
      </c>
      <c r="V77" s="75">
        <v>73.31</v>
      </c>
      <c r="W77">
        <v>67.45</v>
      </c>
      <c r="X77">
        <v>-74</v>
      </c>
      <c r="Y77">
        <v>-1.5</v>
      </c>
      <c r="Z77">
        <v>5.51</v>
      </c>
      <c r="AA77">
        <v>-40</v>
      </c>
      <c r="AB77">
        <v>0.35</v>
      </c>
      <c r="AC77">
        <v>-45</v>
      </c>
    </row>
    <row r="78" spans="7:29">
      <c r="G78" t="s">
        <v>120</v>
      </c>
      <c r="H78" s="74">
        <v>34.729999999999997</v>
      </c>
      <c r="I78" s="47">
        <v>0</v>
      </c>
      <c r="J78" s="47">
        <v>0</v>
      </c>
      <c r="K78" s="47">
        <v>0</v>
      </c>
      <c r="L78" s="47">
        <v>3.97</v>
      </c>
      <c r="M78" s="75">
        <v>2.23</v>
      </c>
      <c r="N78" s="74">
        <v>0</v>
      </c>
      <c r="O78" s="47">
        <v>-82</v>
      </c>
      <c r="P78" s="47">
        <v>-50</v>
      </c>
      <c r="Q78" s="47">
        <v>-41</v>
      </c>
      <c r="R78" s="47">
        <v>0</v>
      </c>
      <c r="S78" s="75">
        <v>0</v>
      </c>
      <c r="U78" s="74">
        <v>-174.5</v>
      </c>
      <c r="V78" s="75">
        <v>40.93</v>
      </c>
      <c r="W78">
        <v>34.729999999999997</v>
      </c>
      <c r="X78">
        <v>-82</v>
      </c>
      <c r="Y78">
        <v>-1.5</v>
      </c>
      <c r="Z78">
        <v>3.97</v>
      </c>
      <c r="AA78">
        <v>-41</v>
      </c>
      <c r="AB78">
        <v>2.23</v>
      </c>
      <c r="AC78">
        <v>-50</v>
      </c>
    </row>
    <row r="79" spans="7:29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1.3</v>
      </c>
      <c r="M79" s="75">
        <v>0.25</v>
      </c>
      <c r="N79" s="74">
        <v>-44</v>
      </c>
      <c r="O79" s="47">
        <v>-51</v>
      </c>
      <c r="P79" s="47">
        <v>-111</v>
      </c>
      <c r="Q79" s="47">
        <v>-33</v>
      </c>
      <c r="R79" s="47">
        <v>0</v>
      </c>
      <c r="S79" s="75">
        <v>0</v>
      </c>
      <c r="U79" s="74">
        <v>-240.5</v>
      </c>
      <c r="V79" s="75">
        <v>1.55</v>
      </c>
      <c r="W79">
        <v>-44</v>
      </c>
      <c r="X79">
        <v>-51</v>
      </c>
      <c r="Y79">
        <v>-1.5</v>
      </c>
      <c r="Z79">
        <v>1.3</v>
      </c>
      <c r="AA79">
        <v>-33</v>
      </c>
      <c r="AB79">
        <v>0.25</v>
      </c>
      <c r="AC79">
        <v>-111</v>
      </c>
    </row>
    <row r="80" spans="7:29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1.05</v>
      </c>
      <c r="M80" s="75">
        <v>0.5</v>
      </c>
      <c r="N80" s="74">
        <v>-31</v>
      </c>
      <c r="O80" s="47">
        <v>-57</v>
      </c>
      <c r="P80" s="47">
        <v>-142</v>
      </c>
      <c r="Q80" s="47">
        <v>-33</v>
      </c>
      <c r="R80" s="47">
        <v>0</v>
      </c>
      <c r="S80" s="75">
        <v>0</v>
      </c>
      <c r="U80" s="74">
        <v>-264.5</v>
      </c>
      <c r="V80" s="75">
        <v>1.55</v>
      </c>
      <c r="W80">
        <v>-31</v>
      </c>
      <c r="X80">
        <v>-57</v>
      </c>
      <c r="Y80">
        <v>-1.5</v>
      </c>
      <c r="Z80">
        <v>1.05</v>
      </c>
      <c r="AA80">
        <v>-33</v>
      </c>
      <c r="AB80">
        <v>0.5</v>
      </c>
      <c r="AC80">
        <v>-142</v>
      </c>
    </row>
    <row r="81" spans="7:29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0.44</v>
      </c>
      <c r="M81" s="75">
        <v>0.12</v>
      </c>
      <c r="N81" s="74">
        <v>-20</v>
      </c>
      <c r="O81" s="47">
        <v>-41</v>
      </c>
      <c r="P81" s="47">
        <v>-120</v>
      </c>
      <c r="Q81" s="47">
        <v>-33</v>
      </c>
      <c r="R81" s="47">
        <v>0</v>
      </c>
      <c r="S81" s="75">
        <v>0</v>
      </c>
      <c r="U81" s="74">
        <v>-215.5</v>
      </c>
      <c r="V81" s="75">
        <v>0.56000000000000005</v>
      </c>
      <c r="W81">
        <v>-20</v>
      </c>
      <c r="X81">
        <v>-41</v>
      </c>
      <c r="Y81">
        <v>-1.5</v>
      </c>
      <c r="Z81">
        <v>0.44</v>
      </c>
      <c r="AA81">
        <v>-33</v>
      </c>
      <c r="AB81">
        <v>0.12</v>
      </c>
      <c r="AC81">
        <v>-120</v>
      </c>
    </row>
    <row r="82" spans="7:29">
      <c r="G82" t="s">
        <v>124</v>
      </c>
      <c r="H82" s="74">
        <v>1.69</v>
      </c>
      <c r="I82" s="47">
        <v>0</v>
      </c>
      <c r="J82" s="47">
        <v>0</v>
      </c>
      <c r="K82" s="47">
        <v>0</v>
      </c>
      <c r="L82" s="47">
        <v>0.42</v>
      </c>
      <c r="M82" s="75">
        <v>0.13</v>
      </c>
      <c r="N82" s="74">
        <v>0</v>
      </c>
      <c r="O82" s="47">
        <v>-39</v>
      </c>
      <c r="P82" s="47">
        <v>-155</v>
      </c>
      <c r="Q82" s="47">
        <v>-30</v>
      </c>
      <c r="R82" s="47">
        <v>0</v>
      </c>
      <c r="S82" s="75">
        <v>0</v>
      </c>
      <c r="U82" s="74">
        <v>-225.5</v>
      </c>
      <c r="V82" s="75">
        <v>2.2400000000000002</v>
      </c>
      <c r="W82">
        <v>1.69</v>
      </c>
      <c r="X82">
        <v>-39</v>
      </c>
      <c r="Y82">
        <v>-1.5</v>
      </c>
      <c r="Z82">
        <v>0.42</v>
      </c>
      <c r="AA82">
        <v>-30</v>
      </c>
      <c r="AB82">
        <v>0.13</v>
      </c>
      <c r="AC82">
        <v>-155</v>
      </c>
    </row>
    <row r="83" spans="7:29">
      <c r="G83" t="s">
        <v>125</v>
      </c>
      <c r="H83" s="74">
        <v>0.25</v>
      </c>
      <c r="I83" s="47">
        <v>0</v>
      </c>
      <c r="J83" s="47">
        <v>0</v>
      </c>
      <c r="K83" s="47">
        <v>0</v>
      </c>
      <c r="L83" s="47">
        <v>0.37</v>
      </c>
      <c r="M83" s="75">
        <v>0.2</v>
      </c>
      <c r="N83" s="74">
        <v>0</v>
      </c>
      <c r="O83" s="47">
        <v>-27</v>
      </c>
      <c r="P83" s="47">
        <v>-207</v>
      </c>
      <c r="Q83" s="47">
        <v>-30</v>
      </c>
      <c r="R83" s="47">
        <v>0</v>
      </c>
      <c r="S83" s="75">
        <v>0</v>
      </c>
      <c r="U83" s="74">
        <v>-265.5</v>
      </c>
      <c r="V83" s="75">
        <v>0.82</v>
      </c>
      <c r="W83">
        <v>0.25</v>
      </c>
      <c r="X83">
        <v>-27</v>
      </c>
      <c r="Y83">
        <v>-1.5</v>
      </c>
      <c r="Z83">
        <v>0.37</v>
      </c>
      <c r="AA83">
        <v>-30</v>
      </c>
      <c r="AB83">
        <v>0.2</v>
      </c>
      <c r="AC83">
        <v>-207</v>
      </c>
    </row>
    <row r="84" spans="7:29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0.36</v>
      </c>
      <c r="M84" s="75">
        <v>0.22</v>
      </c>
      <c r="N84" s="74">
        <v>-27</v>
      </c>
      <c r="O84" s="47">
        <v>-20</v>
      </c>
      <c r="P84" s="47">
        <v>-181</v>
      </c>
      <c r="Q84" s="47">
        <v>-30</v>
      </c>
      <c r="R84" s="47">
        <v>0</v>
      </c>
      <c r="S84" s="75">
        <v>0</v>
      </c>
      <c r="U84" s="74">
        <v>-259.5</v>
      </c>
      <c r="V84" s="75">
        <v>0.57999999999999996</v>
      </c>
      <c r="W84">
        <v>-27</v>
      </c>
      <c r="X84">
        <v>-20</v>
      </c>
      <c r="Y84">
        <v>-1.5</v>
      </c>
      <c r="Z84">
        <v>0.36</v>
      </c>
      <c r="AA84">
        <v>-30</v>
      </c>
      <c r="AB84">
        <v>0.22</v>
      </c>
      <c r="AC84">
        <v>-181</v>
      </c>
    </row>
    <row r="85" spans="7:29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0.39</v>
      </c>
      <c r="M85" s="75">
        <v>0.3</v>
      </c>
      <c r="N85" s="74">
        <v>0</v>
      </c>
      <c r="O85" s="47">
        <v>-27</v>
      </c>
      <c r="P85" s="47">
        <v>-147</v>
      </c>
      <c r="Q85" s="47">
        <v>-30</v>
      </c>
      <c r="R85" s="47">
        <v>0</v>
      </c>
      <c r="S85" s="75">
        <v>0</v>
      </c>
      <c r="U85" s="74">
        <v>-205.5</v>
      </c>
      <c r="V85" s="75">
        <v>0.69</v>
      </c>
      <c r="W85">
        <v>0</v>
      </c>
      <c r="X85">
        <v>-27</v>
      </c>
      <c r="Y85">
        <v>-1.5</v>
      </c>
      <c r="Z85">
        <v>0.39</v>
      </c>
      <c r="AA85">
        <v>-30</v>
      </c>
      <c r="AB85">
        <v>0.3</v>
      </c>
      <c r="AC85">
        <v>-147</v>
      </c>
    </row>
    <row r="86" spans="7:29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0.4</v>
      </c>
      <c r="M86" s="75">
        <v>0.22</v>
      </c>
      <c r="N86" s="74">
        <v>0</v>
      </c>
      <c r="O86" s="47">
        <v>-29</v>
      </c>
      <c r="P86" s="47">
        <v>-147</v>
      </c>
      <c r="Q86" s="47">
        <v>-29</v>
      </c>
      <c r="R86" s="47">
        <v>0</v>
      </c>
      <c r="S86" s="75">
        <v>0</v>
      </c>
      <c r="U86" s="74">
        <v>-206.5</v>
      </c>
      <c r="V86" s="75">
        <v>0.62</v>
      </c>
      <c r="W86">
        <v>0</v>
      </c>
      <c r="X86">
        <v>-29</v>
      </c>
      <c r="Y86">
        <v>-1.5</v>
      </c>
      <c r="Z86">
        <v>0.4</v>
      </c>
      <c r="AA86">
        <v>-29</v>
      </c>
      <c r="AB86">
        <v>0.22</v>
      </c>
      <c r="AC86">
        <v>-147</v>
      </c>
    </row>
    <row r="87" spans="7:29">
      <c r="G87" t="s">
        <v>129</v>
      </c>
      <c r="H87" s="74">
        <v>21.31</v>
      </c>
      <c r="I87" s="47">
        <v>0</v>
      </c>
      <c r="J87" s="47">
        <v>0</v>
      </c>
      <c r="K87" s="47">
        <v>0</v>
      </c>
      <c r="L87" s="47">
        <v>0.38</v>
      </c>
      <c r="M87" s="75">
        <v>0.21</v>
      </c>
      <c r="N87" s="74">
        <v>0</v>
      </c>
      <c r="O87" s="47">
        <v>-90</v>
      </c>
      <c r="P87" s="47">
        <v>-120</v>
      </c>
      <c r="Q87" s="47">
        <v>-29</v>
      </c>
      <c r="R87" s="47">
        <v>0</v>
      </c>
      <c r="S87" s="75">
        <v>0</v>
      </c>
      <c r="U87" s="74">
        <v>-240.5</v>
      </c>
      <c r="V87" s="75">
        <v>21.9</v>
      </c>
      <c r="W87">
        <v>21.31</v>
      </c>
      <c r="X87">
        <v>-90</v>
      </c>
      <c r="Y87">
        <v>-1.5</v>
      </c>
      <c r="Z87">
        <v>0.38</v>
      </c>
      <c r="AA87">
        <v>-29</v>
      </c>
      <c r="AB87">
        <v>0.21</v>
      </c>
      <c r="AC87">
        <v>-120</v>
      </c>
    </row>
    <row r="88" spans="7:29">
      <c r="G88" t="s">
        <v>130</v>
      </c>
      <c r="H88" s="74">
        <v>28.74</v>
      </c>
      <c r="I88" s="47">
        <v>0</v>
      </c>
      <c r="J88" s="47">
        <v>0</v>
      </c>
      <c r="K88" s="47">
        <v>0</v>
      </c>
      <c r="L88" s="47">
        <v>0.35</v>
      </c>
      <c r="M88" s="75">
        <v>0.15</v>
      </c>
      <c r="N88" s="74">
        <v>0</v>
      </c>
      <c r="O88" s="47">
        <v>-68</v>
      </c>
      <c r="P88" s="47">
        <v>-120</v>
      </c>
      <c r="Q88" s="47">
        <v>-29</v>
      </c>
      <c r="R88" s="47">
        <v>0</v>
      </c>
      <c r="S88" s="75">
        <v>0</v>
      </c>
      <c r="U88" s="74">
        <v>-218.5</v>
      </c>
      <c r="V88" s="75">
        <v>29.24</v>
      </c>
      <c r="W88">
        <v>28.74</v>
      </c>
      <c r="X88">
        <v>-68</v>
      </c>
      <c r="Y88">
        <v>-1.5</v>
      </c>
      <c r="Z88">
        <v>0.35</v>
      </c>
      <c r="AA88">
        <v>-29</v>
      </c>
      <c r="AB88">
        <v>0.15</v>
      </c>
      <c r="AC88">
        <v>-120</v>
      </c>
    </row>
    <row r="89" spans="7:29">
      <c r="G89" t="s">
        <v>131</v>
      </c>
      <c r="H89" s="74">
        <v>9.0399999999999991</v>
      </c>
      <c r="I89" s="47">
        <v>0</v>
      </c>
      <c r="J89" s="47">
        <v>0</v>
      </c>
      <c r="K89" s="47">
        <v>0</v>
      </c>
      <c r="L89" s="47">
        <v>0.24</v>
      </c>
      <c r="M89" s="75">
        <v>0.14000000000000001</v>
      </c>
      <c r="N89" s="74">
        <v>0</v>
      </c>
      <c r="O89" s="47">
        <v>-78</v>
      </c>
      <c r="P89" s="47">
        <v>-187</v>
      </c>
      <c r="Q89" s="47">
        <v>-29</v>
      </c>
      <c r="R89" s="47">
        <v>0</v>
      </c>
      <c r="S89" s="75">
        <v>0</v>
      </c>
      <c r="U89" s="74">
        <v>-295.5</v>
      </c>
      <c r="V89" s="75">
        <v>9.42</v>
      </c>
      <c r="W89">
        <v>9.0399999999999991</v>
      </c>
      <c r="X89">
        <v>-78</v>
      </c>
      <c r="Y89">
        <v>-1.5</v>
      </c>
      <c r="Z89">
        <v>0.24</v>
      </c>
      <c r="AA89">
        <v>-29</v>
      </c>
      <c r="AB89">
        <v>0.14000000000000001</v>
      </c>
      <c r="AC89">
        <v>-187</v>
      </c>
    </row>
    <row r="90" spans="7:29">
      <c r="G90" t="s">
        <v>132</v>
      </c>
      <c r="H90" s="74">
        <v>11.54</v>
      </c>
      <c r="I90" s="47">
        <v>0</v>
      </c>
      <c r="J90" s="47">
        <v>0</v>
      </c>
      <c r="K90" s="47">
        <v>0</v>
      </c>
      <c r="L90" s="47">
        <v>0.22</v>
      </c>
      <c r="M90" s="75">
        <v>0.17</v>
      </c>
      <c r="N90" s="74">
        <v>0</v>
      </c>
      <c r="O90" s="47">
        <v>-66</v>
      </c>
      <c r="P90" s="47">
        <v>-171</v>
      </c>
      <c r="Q90" s="47">
        <v>-30</v>
      </c>
      <c r="R90" s="47">
        <v>0</v>
      </c>
      <c r="S90" s="75">
        <v>0</v>
      </c>
      <c r="U90" s="74">
        <v>-268.5</v>
      </c>
      <c r="V90" s="75">
        <v>11.93</v>
      </c>
      <c r="W90">
        <v>11.54</v>
      </c>
      <c r="X90">
        <v>-66</v>
      </c>
      <c r="Y90">
        <v>-1.5</v>
      </c>
      <c r="Z90">
        <v>0.22</v>
      </c>
      <c r="AA90">
        <v>-30</v>
      </c>
      <c r="AB90">
        <v>0.17</v>
      </c>
      <c r="AC90">
        <v>-171</v>
      </c>
    </row>
    <row r="91" spans="7:29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0.19</v>
      </c>
      <c r="M91" s="75">
        <v>0.09</v>
      </c>
      <c r="N91" s="74">
        <v>-36</v>
      </c>
      <c r="O91" s="47">
        <v>-102</v>
      </c>
      <c r="P91" s="47">
        <v>-194</v>
      </c>
      <c r="Q91" s="47">
        <v>-30</v>
      </c>
      <c r="R91" s="47">
        <v>0</v>
      </c>
      <c r="S91" s="75">
        <v>0</v>
      </c>
      <c r="U91" s="74">
        <v>-363.5</v>
      </c>
      <c r="V91" s="75">
        <v>0.28000000000000003</v>
      </c>
      <c r="W91">
        <v>-36</v>
      </c>
      <c r="X91">
        <v>-102</v>
      </c>
      <c r="Y91">
        <v>-1.5</v>
      </c>
      <c r="Z91">
        <v>0.19</v>
      </c>
      <c r="AA91">
        <v>-30</v>
      </c>
      <c r="AB91">
        <v>0.09</v>
      </c>
      <c r="AC91">
        <v>-194</v>
      </c>
    </row>
    <row r="92" spans="7:29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0.2</v>
      </c>
      <c r="M92" s="75">
        <v>0.15</v>
      </c>
      <c r="N92" s="74">
        <v>0</v>
      </c>
      <c r="O92" s="47">
        <v>-87</v>
      </c>
      <c r="P92" s="47">
        <v>-186</v>
      </c>
      <c r="Q92" s="47">
        <v>-30</v>
      </c>
      <c r="R92" s="47">
        <v>0</v>
      </c>
      <c r="S92" s="75">
        <v>0</v>
      </c>
      <c r="U92" s="74">
        <v>-304.5</v>
      </c>
      <c r="V92" s="75">
        <v>0.35</v>
      </c>
      <c r="W92">
        <v>0</v>
      </c>
      <c r="X92">
        <v>-87</v>
      </c>
      <c r="Y92">
        <v>-1.5</v>
      </c>
      <c r="Z92">
        <v>0.2</v>
      </c>
      <c r="AA92">
        <v>-30</v>
      </c>
      <c r="AB92">
        <v>0.15</v>
      </c>
      <c r="AC92">
        <v>-186</v>
      </c>
    </row>
    <row r="93" spans="7:29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0.18</v>
      </c>
      <c r="M93" s="75">
        <v>0.12</v>
      </c>
      <c r="N93" s="74">
        <v>-12</v>
      </c>
      <c r="O93" s="47">
        <v>-99</v>
      </c>
      <c r="P93" s="47">
        <v>-176</v>
      </c>
      <c r="Q93" s="47">
        <v>-30</v>
      </c>
      <c r="R93" s="47">
        <v>0</v>
      </c>
      <c r="S93" s="75">
        <v>0</v>
      </c>
      <c r="U93" s="74">
        <v>-318.5</v>
      </c>
      <c r="V93" s="75">
        <v>0.3</v>
      </c>
      <c r="W93">
        <v>-12</v>
      </c>
      <c r="X93">
        <v>-99</v>
      </c>
      <c r="Y93">
        <v>-1.5</v>
      </c>
      <c r="Z93">
        <v>0.18</v>
      </c>
      <c r="AA93">
        <v>-30</v>
      </c>
      <c r="AB93">
        <v>0.12</v>
      </c>
      <c r="AC93">
        <v>-176</v>
      </c>
    </row>
    <row r="94" spans="7:29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0.14000000000000001</v>
      </c>
      <c r="M94" s="75">
        <v>0.13</v>
      </c>
      <c r="N94" s="74">
        <v>-14</v>
      </c>
      <c r="O94" s="47">
        <v>-85</v>
      </c>
      <c r="P94" s="47">
        <v>-159</v>
      </c>
      <c r="Q94" s="47">
        <v>-28</v>
      </c>
      <c r="R94" s="47">
        <v>0</v>
      </c>
      <c r="S94" s="75">
        <v>0</v>
      </c>
      <c r="U94" s="74">
        <v>-287.5</v>
      </c>
      <c r="V94" s="75">
        <v>0.27</v>
      </c>
      <c r="W94">
        <v>-14</v>
      </c>
      <c r="X94">
        <v>-85</v>
      </c>
      <c r="Y94">
        <v>-1.5</v>
      </c>
      <c r="Z94">
        <v>0.14000000000000001</v>
      </c>
      <c r="AA94">
        <v>-28</v>
      </c>
      <c r="AB94">
        <v>0.13</v>
      </c>
      <c r="AC94">
        <v>-159</v>
      </c>
    </row>
    <row r="95" spans="7:29">
      <c r="G95" t="s">
        <v>137</v>
      </c>
      <c r="H95" s="74">
        <v>48.98</v>
      </c>
      <c r="I95" s="47">
        <v>0</v>
      </c>
      <c r="J95" s="47">
        <v>0</v>
      </c>
      <c r="K95" s="47">
        <v>0</v>
      </c>
      <c r="L95" s="47">
        <v>0.14000000000000001</v>
      </c>
      <c r="M95" s="75">
        <v>0.14000000000000001</v>
      </c>
      <c r="N95" s="74">
        <v>0</v>
      </c>
      <c r="O95" s="47">
        <v>-92</v>
      </c>
      <c r="P95" s="47">
        <v>-151</v>
      </c>
      <c r="Q95" s="47">
        <v>-28</v>
      </c>
      <c r="R95" s="47">
        <v>0</v>
      </c>
      <c r="S95" s="75">
        <v>0</v>
      </c>
      <c r="U95" s="74">
        <v>-272.5</v>
      </c>
      <c r="V95" s="75">
        <v>49.26</v>
      </c>
      <c r="W95">
        <v>48.98</v>
      </c>
      <c r="X95">
        <v>-92</v>
      </c>
      <c r="Y95">
        <v>-1.5</v>
      </c>
      <c r="Z95">
        <v>0.14000000000000001</v>
      </c>
      <c r="AA95">
        <v>-28</v>
      </c>
      <c r="AB95">
        <v>0.14000000000000001</v>
      </c>
      <c r="AC95">
        <v>-151</v>
      </c>
    </row>
    <row r="96" spans="7:29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0.13</v>
      </c>
      <c r="M96" s="75">
        <v>0.09</v>
      </c>
      <c r="N96" s="74">
        <v>0</v>
      </c>
      <c r="O96" s="47">
        <v>-92</v>
      </c>
      <c r="P96" s="47">
        <v>-161</v>
      </c>
      <c r="Q96" s="47">
        <v>-28</v>
      </c>
      <c r="R96" s="47">
        <v>0</v>
      </c>
      <c r="S96" s="75">
        <v>0</v>
      </c>
      <c r="U96" s="74">
        <v>-282.5</v>
      </c>
      <c r="V96" s="75">
        <v>0.22</v>
      </c>
      <c r="W96">
        <v>0</v>
      </c>
      <c r="X96">
        <v>-92</v>
      </c>
      <c r="Y96">
        <v>-1.5</v>
      </c>
      <c r="Z96">
        <v>0.13</v>
      </c>
      <c r="AA96">
        <v>-28</v>
      </c>
      <c r="AB96">
        <v>0.09</v>
      </c>
      <c r="AC96">
        <v>-161</v>
      </c>
    </row>
    <row r="97" spans="1:83">
      <c r="G97" t="s">
        <v>139</v>
      </c>
      <c r="H97" s="74">
        <v>23.22</v>
      </c>
      <c r="I97" s="47">
        <v>0</v>
      </c>
      <c r="J97" s="47">
        <v>0</v>
      </c>
      <c r="K97" s="47">
        <v>0</v>
      </c>
      <c r="L97" s="47">
        <v>0.13</v>
      </c>
      <c r="M97" s="75">
        <v>0.02</v>
      </c>
      <c r="N97" s="74">
        <v>0</v>
      </c>
      <c r="O97" s="47">
        <v>-102</v>
      </c>
      <c r="P97" s="47">
        <v>-163</v>
      </c>
      <c r="Q97" s="47">
        <v>-28</v>
      </c>
      <c r="R97" s="47">
        <v>0</v>
      </c>
      <c r="S97" s="75">
        <v>0</v>
      </c>
      <c r="U97" s="74">
        <v>-294.5</v>
      </c>
      <c r="V97" s="75">
        <v>23.37</v>
      </c>
      <c r="W97">
        <v>23.22</v>
      </c>
      <c r="X97">
        <v>-102</v>
      </c>
      <c r="Y97">
        <v>-1.5</v>
      </c>
      <c r="Z97">
        <v>0.13</v>
      </c>
      <c r="AA97">
        <v>-28</v>
      </c>
      <c r="AB97">
        <v>0.02</v>
      </c>
      <c r="AC97">
        <v>-163</v>
      </c>
    </row>
    <row r="98" spans="1:83">
      <c r="G98" t="s">
        <v>140</v>
      </c>
      <c r="H98" s="74">
        <v>17.670000000000002</v>
      </c>
      <c r="I98" s="47">
        <v>0</v>
      </c>
      <c r="J98" s="47">
        <v>0</v>
      </c>
      <c r="K98" s="47">
        <v>0</v>
      </c>
      <c r="L98" s="47">
        <v>0.16</v>
      </c>
      <c r="M98" s="75">
        <v>0</v>
      </c>
      <c r="N98" s="74">
        <v>0</v>
      </c>
      <c r="O98" s="47">
        <v>-117</v>
      </c>
      <c r="P98" s="47">
        <v>-185</v>
      </c>
      <c r="Q98" s="47">
        <v>-28</v>
      </c>
      <c r="R98" s="47">
        <v>0</v>
      </c>
      <c r="S98" s="75">
        <v>0</v>
      </c>
      <c r="U98" s="74">
        <v>-331.5</v>
      </c>
      <c r="V98" s="75">
        <v>17.829999999999998</v>
      </c>
      <c r="W98">
        <v>17.670000000000002</v>
      </c>
      <c r="X98">
        <v>-117</v>
      </c>
      <c r="Y98">
        <v>-1.5</v>
      </c>
      <c r="Z98">
        <v>0.16</v>
      </c>
      <c r="AA98">
        <v>-28</v>
      </c>
      <c r="AB98">
        <v>0</v>
      </c>
      <c r="AC98">
        <v>-185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0.3520275000000001</v>
      </c>
      <c r="I99" s="70">
        <f t="shared" ref="I99:BQ99" si="1">SUM(I3:I98)/4000</f>
        <v>5.6747499999999999E-2</v>
      </c>
      <c r="J99" s="70">
        <f t="shared" si="1"/>
        <v>0.18272250000000001</v>
      </c>
      <c r="K99" s="70">
        <f t="shared" si="1"/>
        <v>0</v>
      </c>
      <c r="L99" s="70">
        <f t="shared" si="1"/>
        <v>0.13456500000000005</v>
      </c>
      <c r="M99" s="70">
        <f t="shared" si="1"/>
        <v>1.5074999999999997E-3</v>
      </c>
      <c r="N99" s="69">
        <f t="shared" si="1"/>
        <v>-0.41325000000000001</v>
      </c>
      <c r="O99" s="70">
        <f t="shared" si="1"/>
        <v>-1.0069999999999999</v>
      </c>
      <c r="P99" s="70">
        <f t="shared" si="1"/>
        <v>-1.7470000000000001</v>
      </c>
      <c r="Q99" s="70">
        <f t="shared" si="1"/>
        <v>-0.95625000000000004</v>
      </c>
      <c r="R99" s="70">
        <f t="shared" si="1"/>
        <v>0</v>
      </c>
      <c r="S99" s="71">
        <f t="shared" si="1"/>
        <v>0</v>
      </c>
      <c r="U99" s="69">
        <f t="shared" si="1"/>
        <v>-4.25</v>
      </c>
      <c r="V99" s="71">
        <f t="shared" si="1"/>
        <v>0.72756500000000002</v>
      </c>
      <c r="W99">
        <f t="shared" si="1"/>
        <v>-6.1222499999999867E-2</v>
      </c>
      <c r="X99">
        <f t="shared" si="1"/>
        <v>-0.95025250000000017</v>
      </c>
      <c r="Y99">
        <f t="shared" si="1"/>
        <v>-0.1265</v>
      </c>
      <c r="Z99">
        <f t="shared" si="1"/>
        <v>0.13456500000000005</v>
      </c>
      <c r="AA99">
        <f t="shared" si="1"/>
        <v>-0.95625000000000004</v>
      </c>
      <c r="AB99">
        <f t="shared" si="1"/>
        <v>1.5074999999999997E-3</v>
      </c>
      <c r="AC99">
        <f t="shared" si="1"/>
        <v>-1.5642775000000002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6</v>
      </c>
      <c r="U1" s="225" t="s">
        <v>317</v>
      </c>
      <c r="V1" s="226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45517</v>
      </c>
      <c r="U2" s="74" t="s">
        <v>225</v>
      </c>
      <c r="V2" s="75" t="s">
        <v>224</v>
      </c>
      <c r="W2" s="29" t="s">
        <v>256</v>
      </c>
      <c r="X2" t="s">
        <v>536</v>
      </c>
      <c r="Y2" t="s">
        <v>436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536</v>
      </c>
      <c r="U3" s="74">
        <v>-7</v>
      </c>
      <c r="V3" s="75">
        <v>0</v>
      </c>
      <c r="W3">
        <v>0</v>
      </c>
      <c r="X3">
        <v>-7</v>
      </c>
      <c r="Y3">
        <v>0</v>
      </c>
    </row>
    <row r="4" spans="1:25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536</v>
      </c>
      <c r="U4" s="74">
        <v>-7</v>
      </c>
      <c r="V4" s="75">
        <v>0</v>
      </c>
      <c r="W4">
        <v>0</v>
      </c>
      <c r="X4">
        <v>-7</v>
      </c>
      <c r="Y4">
        <v>0</v>
      </c>
    </row>
    <row r="5" spans="1:25"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T5" t="s">
        <v>536</v>
      </c>
      <c r="U5" s="74">
        <v>-7</v>
      </c>
      <c r="V5" s="75">
        <v>0</v>
      </c>
      <c r="W5">
        <v>0</v>
      </c>
      <c r="X5">
        <v>-7</v>
      </c>
      <c r="Y5">
        <v>0</v>
      </c>
    </row>
    <row r="6" spans="1:25"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>
        <v>-7</v>
      </c>
      <c r="V6" s="75">
        <v>0</v>
      </c>
      <c r="W6">
        <v>0</v>
      </c>
      <c r="X6">
        <v>-7</v>
      </c>
      <c r="Y6">
        <v>0</v>
      </c>
    </row>
    <row r="7" spans="1:25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>
        <v>-7</v>
      </c>
      <c r="V7" s="75">
        <v>0</v>
      </c>
      <c r="W7">
        <v>0</v>
      </c>
      <c r="X7">
        <v>-7</v>
      </c>
      <c r="Y7">
        <v>0</v>
      </c>
    </row>
    <row r="8" spans="1:25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>
        <v>-7</v>
      </c>
      <c r="V8" s="75">
        <v>0</v>
      </c>
      <c r="W8">
        <v>0</v>
      </c>
      <c r="X8">
        <v>-7</v>
      </c>
      <c r="Y8">
        <v>0</v>
      </c>
    </row>
    <row r="9" spans="1:25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>
        <v>-6.36</v>
      </c>
      <c r="V9" s="75">
        <v>0</v>
      </c>
      <c r="W9">
        <v>0</v>
      </c>
      <c r="X9">
        <v>-6.36</v>
      </c>
      <c r="Y9">
        <v>0</v>
      </c>
    </row>
    <row r="10" spans="1:25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>
        <v>-6.23</v>
      </c>
      <c r="V10" s="75">
        <v>0</v>
      </c>
      <c r="W10">
        <v>0</v>
      </c>
      <c r="X10">
        <v>-6.23</v>
      </c>
      <c r="Y10">
        <v>0</v>
      </c>
    </row>
    <row r="11" spans="1:25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>
        <v>0</v>
      </c>
      <c r="V11" s="75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>
        <v>0</v>
      </c>
      <c r="V12" s="75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>
        <v>-1.48</v>
      </c>
      <c r="V13" s="75">
        <v>0</v>
      </c>
      <c r="W13">
        <v>0</v>
      </c>
      <c r="X13">
        <v>-1.48</v>
      </c>
      <c r="Y13">
        <v>0</v>
      </c>
    </row>
    <row r="14" spans="1:25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>
        <v>0</v>
      </c>
      <c r="V14" s="75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>
        <v>0</v>
      </c>
      <c r="V15" s="75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>
        <v>0</v>
      </c>
      <c r="V16" s="75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>
        <v>0</v>
      </c>
      <c r="V17" s="75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>
        <v>0</v>
      </c>
      <c r="V18" s="75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>
        <v>0</v>
      </c>
      <c r="V19" s="75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0.96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>
        <v>0</v>
      </c>
      <c r="V20" s="75">
        <v>0.96</v>
      </c>
      <c r="W20">
        <v>0</v>
      </c>
      <c r="X20">
        <v>0</v>
      </c>
      <c r="Y20">
        <v>0.96</v>
      </c>
    </row>
    <row r="21" spans="7:25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1.1499999999999999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>
        <v>0</v>
      </c>
      <c r="V21" s="75">
        <v>1.1499999999999999</v>
      </c>
      <c r="W21">
        <v>0</v>
      </c>
      <c r="X21">
        <v>0</v>
      </c>
      <c r="Y21">
        <v>1.1499999999999999</v>
      </c>
    </row>
    <row r="22" spans="7:25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1.73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>
        <v>-0.6</v>
      </c>
      <c r="V22" s="75">
        <v>1.73</v>
      </c>
      <c r="W22">
        <v>0</v>
      </c>
      <c r="X22">
        <v>-0.6</v>
      </c>
      <c r="Y22">
        <v>1.73</v>
      </c>
    </row>
    <row r="23" spans="7:25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6.35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>
        <v>-7</v>
      </c>
      <c r="V23" s="75">
        <v>6.35</v>
      </c>
      <c r="W23">
        <v>0</v>
      </c>
      <c r="X23">
        <v>-7</v>
      </c>
      <c r="Y23">
        <v>6.35</v>
      </c>
    </row>
    <row r="24" spans="7:25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10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>
        <v>-7</v>
      </c>
      <c r="V24" s="75">
        <v>10</v>
      </c>
      <c r="W24">
        <v>0</v>
      </c>
      <c r="X24">
        <v>-7</v>
      </c>
      <c r="Y24">
        <v>10</v>
      </c>
    </row>
    <row r="25" spans="7:25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10.48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>
        <v>-4.53</v>
      </c>
      <c r="V25" s="75">
        <v>10.48</v>
      </c>
      <c r="W25">
        <v>0</v>
      </c>
      <c r="X25">
        <v>-4.53</v>
      </c>
      <c r="Y25">
        <v>10.48</v>
      </c>
    </row>
    <row r="26" spans="7:25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6.35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>
        <v>-6.46</v>
      </c>
      <c r="V26" s="75">
        <v>6.35</v>
      </c>
      <c r="W26">
        <v>0</v>
      </c>
      <c r="X26">
        <v>-6.46</v>
      </c>
      <c r="Y26">
        <v>6.35</v>
      </c>
    </row>
    <row r="27" spans="7:25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1.89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>
        <v>-7</v>
      </c>
      <c r="V27" s="75">
        <v>1.89</v>
      </c>
      <c r="W27">
        <v>0</v>
      </c>
      <c r="X27">
        <v>-7</v>
      </c>
      <c r="Y27">
        <v>1.89</v>
      </c>
    </row>
    <row r="28" spans="7:25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3.08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>
        <v>-7</v>
      </c>
      <c r="V28" s="75">
        <v>3.08</v>
      </c>
      <c r="W28">
        <v>0</v>
      </c>
      <c r="X28">
        <v>-7</v>
      </c>
      <c r="Y28">
        <v>3.08</v>
      </c>
    </row>
    <row r="29" spans="7:25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3.9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>
        <v>-7</v>
      </c>
      <c r="V29" s="75">
        <v>3.9</v>
      </c>
      <c r="W29">
        <v>0</v>
      </c>
      <c r="X29">
        <v>-7</v>
      </c>
      <c r="Y29">
        <v>3.9</v>
      </c>
    </row>
    <row r="30" spans="7:25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4.01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>
        <v>-7</v>
      </c>
      <c r="V30" s="75">
        <v>4.01</v>
      </c>
      <c r="W30">
        <v>0</v>
      </c>
      <c r="X30">
        <v>-7</v>
      </c>
      <c r="Y30">
        <v>4.01</v>
      </c>
    </row>
    <row r="31" spans="7:25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>
        <v>0</v>
      </c>
      <c r="V31" s="75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0</v>
      </c>
      <c r="V32" s="75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0</v>
      </c>
      <c r="V33" s="75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0</v>
      </c>
      <c r="V34" s="75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5.48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0</v>
      </c>
      <c r="V35" s="75">
        <v>5.48</v>
      </c>
      <c r="W35">
        <v>0</v>
      </c>
      <c r="X35">
        <v>0</v>
      </c>
      <c r="Y35">
        <v>5.48</v>
      </c>
    </row>
    <row r="36" spans="7:25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6.73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0</v>
      </c>
      <c r="V36" s="75">
        <v>6.73</v>
      </c>
      <c r="W36">
        <v>0</v>
      </c>
      <c r="X36">
        <v>0</v>
      </c>
      <c r="Y36">
        <v>6.73</v>
      </c>
    </row>
    <row r="37" spans="7:25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5.29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0</v>
      </c>
      <c r="V37" s="75">
        <v>5.29</v>
      </c>
      <c r="W37">
        <v>0</v>
      </c>
      <c r="X37">
        <v>0</v>
      </c>
      <c r="Y37">
        <v>5.29</v>
      </c>
    </row>
    <row r="38" spans="7:25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6.25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0</v>
      </c>
      <c r="V38" s="75">
        <v>6.25</v>
      </c>
      <c r="W38">
        <v>0</v>
      </c>
      <c r="X38">
        <v>0</v>
      </c>
      <c r="Y38">
        <v>6.25</v>
      </c>
    </row>
    <row r="39" spans="7:25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4.04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0</v>
      </c>
      <c r="V39" s="75">
        <v>4.04</v>
      </c>
      <c r="W39">
        <v>0</v>
      </c>
      <c r="X39">
        <v>0</v>
      </c>
      <c r="Y39">
        <v>4.04</v>
      </c>
    </row>
    <row r="40" spans="7:25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2.5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0</v>
      </c>
      <c r="V40" s="75">
        <v>2.5</v>
      </c>
      <c r="W40">
        <v>0</v>
      </c>
      <c r="X40">
        <v>0</v>
      </c>
      <c r="Y40">
        <v>2.5</v>
      </c>
    </row>
    <row r="41" spans="7:25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4.71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0</v>
      </c>
      <c r="V41" s="75">
        <v>4.71</v>
      </c>
      <c r="W41">
        <v>0</v>
      </c>
      <c r="X41">
        <v>0</v>
      </c>
      <c r="Y41">
        <v>4.71</v>
      </c>
    </row>
    <row r="42" spans="7:25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2.89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0</v>
      </c>
      <c r="V42" s="75">
        <v>2.89</v>
      </c>
      <c r="W42">
        <v>0</v>
      </c>
      <c r="X42">
        <v>0</v>
      </c>
      <c r="Y42">
        <v>2.89</v>
      </c>
    </row>
    <row r="43" spans="7:25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2.5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0</v>
      </c>
      <c r="V43" s="75">
        <v>2.5</v>
      </c>
      <c r="W43">
        <v>0</v>
      </c>
      <c r="X43">
        <v>0</v>
      </c>
      <c r="Y43">
        <v>2.5</v>
      </c>
    </row>
    <row r="44" spans="7:25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2.02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0</v>
      </c>
      <c r="V44" s="75">
        <v>2.02</v>
      </c>
      <c r="W44">
        <v>0</v>
      </c>
      <c r="X44">
        <v>0</v>
      </c>
      <c r="Y44">
        <v>2.02</v>
      </c>
    </row>
    <row r="45" spans="7:25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1.25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0</v>
      </c>
      <c r="V45" s="75">
        <v>1.25</v>
      </c>
      <c r="W45">
        <v>0</v>
      </c>
      <c r="X45">
        <v>0</v>
      </c>
      <c r="Y45">
        <v>1.25</v>
      </c>
    </row>
    <row r="46" spans="7:25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1.06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0</v>
      </c>
      <c r="V46" s="75">
        <v>1.06</v>
      </c>
      <c r="W46">
        <v>0</v>
      </c>
      <c r="X46">
        <v>0</v>
      </c>
      <c r="Y46">
        <v>1.06</v>
      </c>
    </row>
    <row r="47" spans="7:25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2.69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0</v>
      </c>
      <c r="V47" s="75">
        <v>2.69</v>
      </c>
      <c r="W47">
        <v>0</v>
      </c>
      <c r="X47">
        <v>0</v>
      </c>
      <c r="Y47">
        <v>2.69</v>
      </c>
    </row>
    <row r="48" spans="7:25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0.96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0</v>
      </c>
      <c r="V48" s="75">
        <v>0.96</v>
      </c>
      <c r="W48">
        <v>0</v>
      </c>
      <c r="X48">
        <v>0</v>
      </c>
      <c r="Y48">
        <v>0.96</v>
      </c>
    </row>
    <row r="49" spans="7:25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1.73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0</v>
      </c>
      <c r="V49" s="75">
        <v>1.73</v>
      </c>
      <c r="W49">
        <v>0</v>
      </c>
      <c r="X49">
        <v>0</v>
      </c>
      <c r="Y49">
        <v>1.73</v>
      </c>
    </row>
    <row r="50" spans="7:25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2.21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0</v>
      </c>
      <c r="V50" s="75">
        <v>2.21</v>
      </c>
      <c r="W50">
        <v>0</v>
      </c>
      <c r="X50">
        <v>0</v>
      </c>
      <c r="Y50">
        <v>2.21</v>
      </c>
    </row>
    <row r="51" spans="7:25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6.73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6.73</v>
      </c>
      <c r="W51">
        <v>0</v>
      </c>
      <c r="X51">
        <v>0</v>
      </c>
      <c r="Y51">
        <v>6.73</v>
      </c>
    </row>
    <row r="52" spans="7:25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7.41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7.41</v>
      </c>
      <c r="W52">
        <v>0</v>
      </c>
      <c r="X52">
        <v>0</v>
      </c>
      <c r="Y52">
        <v>7.41</v>
      </c>
    </row>
    <row r="53" spans="7:25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5.0999999999999996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5.0999999999999996</v>
      </c>
      <c r="W53">
        <v>0</v>
      </c>
      <c r="X53">
        <v>0</v>
      </c>
      <c r="Y53">
        <v>5.0999999999999996</v>
      </c>
    </row>
    <row r="54" spans="7:25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3.08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3.08</v>
      </c>
      <c r="W54">
        <v>0</v>
      </c>
      <c r="X54">
        <v>0</v>
      </c>
      <c r="Y54">
        <v>3.08</v>
      </c>
    </row>
    <row r="55" spans="7:25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2.79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2.79</v>
      </c>
      <c r="W55">
        <v>0</v>
      </c>
      <c r="X55">
        <v>0</v>
      </c>
      <c r="Y55">
        <v>2.79</v>
      </c>
    </row>
    <row r="56" spans="7:25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4.71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0</v>
      </c>
      <c r="V56" s="75">
        <v>4.71</v>
      </c>
      <c r="W56">
        <v>0</v>
      </c>
      <c r="X56">
        <v>0</v>
      </c>
      <c r="Y56">
        <v>4.71</v>
      </c>
    </row>
    <row r="57" spans="7:25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6.92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0</v>
      </c>
      <c r="V57" s="75">
        <v>6.92</v>
      </c>
      <c r="W57">
        <v>0</v>
      </c>
      <c r="X57">
        <v>0</v>
      </c>
      <c r="Y57">
        <v>6.92</v>
      </c>
    </row>
    <row r="58" spans="7:25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4.1399999999999997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0</v>
      </c>
      <c r="V58" s="75">
        <v>4.1399999999999997</v>
      </c>
      <c r="W58">
        <v>0</v>
      </c>
      <c r="X58">
        <v>0</v>
      </c>
      <c r="Y58">
        <v>4.1399999999999997</v>
      </c>
    </row>
    <row r="59" spans="7:25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4.33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0</v>
      </c>
      <c r="V59" s="75">
        <v>4.33</v>
      </c>
      <c r="W59">
        <v>0</v>
      </c>
      <c r="X59">
        <v>0</v>
      </c>
      <c r="Y59">
        <v>4.33</v>
      </c>
    </row>
    <row r="60" spans="7:25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6.64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0</v>
      </c>
      <c r="V60" s="75">
        <v>6.64</v>
      </c>
      <c r="W60">
        <v>0</v>
      </c>
      <c r="X60">
        <v>0</v>
      </c>
      <c r="Y60">
        <v>6.64</v>
      </c>
    </row>
    <row r="61" spans="7:25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4.71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0</v>
      </c>
      <c r="V61" s="75">
        <v>4.71</v>
      </c>
      <c r="W61">
        <v>0</v>
      </c>
      <c r="X61">
        <v>0</v>
      </c>
      <c r="Y61">
        <v>4.71</v>
      </c>
    </row>
    <row r="62" spans="7:25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3.37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0</v>
      </c>
      <c r="V62" s="75">
        <v>3.37</v>
      </c>
      <c r="W62">
        <v>0</v>
      </c>
      <c r="X62">
        <v>0</v>
      </c>
      <c r="Y62">
        <v>3.37</v>
      </c>
    </row>
    <row r="63" spans="7:25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1.54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1.54</v>
      </c>
      <c r="W63">
        <v>0</v>
      </c>
      <c r="X63">
        <v>0</v>
      </c>
      <c r="Y63">
        <v>1.54</v>
      </c>
    </row>
    <row r="64" spans="7:25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3.27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3.27</v>
      </c>
      <c r="W64">
        <v>0</v>
      </c>
      <c r="X64">
        <v>0</v>
      </c>
      <c r="Y64">
        <v>3.27</v>
      </c>
    </row>
    <row r="65" spans="7:25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4.8099999999999996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4.8099999999999996</v>
      </c>
      <c r="W65">
        <v>0</v>
      </c>
      <c r="X65">
        <v>0</v>
      </c>
      <c r="Y65">
        <v>4.8099999999999996</v>
      </c>
    </row>
    <row r="66" spans="7:25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0</v>
      </c>
      <c r="W66">
        <v>0</v>
      </c>
      <c r="X66">
        <v>0</v>
      </c>
      <c r="Y66">
        <v>0</v>
      </c>
    </row>
    <row r="67" spans="7:25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5.96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5.96</v>
      </c>
      <c r="W67">
        <v>0</v>
      </c>
      <c r="X67">
        <v>0</v>
      </c>
      <c r="Y67">
        <v>5.96</v>
      </c>
    </row>
    <row r="68" spans="7:25">
      <c r="G68" t="s">
        <v>110</v>
      </c>
      <c r="H68" s="74">
        <v>25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0</v>
      </c>
      <c r="V68" s="75">
        <v>25</v>
      </c>
      <c r="W68">
        <v>25</v>
      </c>
      <c r="X68">
        <v>0</v>
      </c>
      <c r="Y68">
        <v>0</v>
      </c>
    </row>
    <row r="69" spans="7:25">
      <c r="G69" t="s">
        <v>111</v>
      </c>
      <c r="H69" s="74">
        <v>26.92</v>
      </c>
      <c r="I69" s="47">
        <v>0</v>
      </c>
      <c r="J69" s="47">
        <v>0</v>
      </c>
      <c r="K69" s="47">
        <v>0</v>
      </c>
      <c r="L69" s="47">
        <v>0</v>
      </c>
      <c r="M69" s="75">
        <v>6.64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0</v>
      </c>
      <c r="V69" s="75">
        <v>33.56</v>
      </c>
      <c r="W69">
        <v>26.92</v>
      </c>
      <c r="X69">
        <v>0</v>
      </c>
      <c r="Y69">
        <v>6.64</v>
      </c>
    </row>
    <row r="70" spans="7:25">
      <c r="G70" t="s">
        <v>112</v>
      </c>
      <c r="H70" s="74">
        <v>45.2</v>
      </c>
      <c r="I70" s="47">
        <v>0</v>
      </c>
      <c r="J70" s="47">
        <v>0</v>
      </c>
      <c r="K70" s="47">
        <v>0</v>
      </c>
      <c r="L70" s="47">
        <v>0</v>
      </c>
      <c r="M70" s="75">
        <v>7.21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0</v>
      </c>
      <c r="V70" s="75">
        <v>52.41</v>
      </c>
      <c r="W70">
        <v>45.2</v>
      </c>
      <c r="X70">
        <v>0</v>
      </c>
      <c r="Y70">
        <v>7.21</v>
      </c>
    </row>
    <row r="71" spans="7:25">
      <c r="G71" t="s">
        <v>113</v>
      </c>
      <c r="H71" s="74">
        <v>26.93</v>
      </c>
      <c r="I71" s="47">
        <v>0</v>
      </c>
      <c r="J71" s="47">
        <v>0</v>
      </c>
      <c r="K71" s="47">
        <v>0</v>
      </c>
      <c r="L71" s="47">
        <v>0</v>
      </c>
      <c r="M71" s="75">
        <v>5.96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32.89</v>
      </c>
      <c r="W71">
        <v>26.93</v>
      </c>
      <c r="X71">
        <v>0</v>
      </c>
      <c r="Y71">
        <v>5.96</v>
      </c>
    </row>
    <row r="72" spans="7:25">
      <c r="G72" t="s">
        <v>114</v>
      </c>
      <c r="H72" s="74">
        <v>78.86</v>
      </c>
      <c r="I72" s="47">
        <v>0</v>
      </c>
      <c r="J72" s="47">
        <v>0</v>
      </c>
      <c r="K72" s="47">
        <v>0</v>
      </c>
      <c r="L72" s="47">
        <v>0</v>
      </c>
      <c r="M72" s="75">
        <v>6.73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85.59</v>
      </c>
      <c r="W72">
        <v>78.86</v>
      </c>
      <c r="X72">
        <v>0</v>
      </c>
      <c r="Y72">
        <v>6.73</v>
      </c>
    </row>
    <row r="73" spans="7:25">
      <c r="G73" t="s">
        <v>115</v>
      </c>
      <c r="H73" s="74">
        <v>76.930000000000007</v>
      </c>
      <c r="I73" s="47">
        <v>0</v>
      </c>
      <c r="J73" s="47">
        <v>0</v>
      </c>
      <c r="K73" s="47">
        <v>0</v>
      </c>
      <c r="L73" s="47">
        <v>0</v>
      </c>
      <c r="M73" s="75">
        <v>6.83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83.76</v>
      </c>
      <c r="W73">
        <v>76.930000000000007</v>
      </c>
      <c r="X73">
        <v>0</v>
      </c>
      <c r="Y73">
        <v>6.83</v>
      </c>
    </row>
    <row r="74" spans="7:25">
      <c r="G74" t="s">
        <v>116</v>
      </c>
      <c r="H74" s="74">
        <v>21.51</v>
      </c>
      <c r="I74" s="47">
        <v>0</v>
      </c>
      <c r="J74" s="47">
        <v>0</v>
      </c>
      <c r="K74" s="47">
        <v>0</v>
      </c>
      <c r="L74" s="47">
        <v>0</v>
      </c>
      <c r="M74" s="75">
        <v>6.73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0</v>
      </c>
      <c r="V74" s="75">
        <v>28.24</v>
      </c>
      <c r="W74">
        <v>21.51</v>
      </c>
      <c r="X74">
        <v>0</v>
      </c>
      <c r="Y74">
        <v>6.73</v>
      </c>
    </row>
    <row r="75" spans="7:25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11.83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-2.99</v>
      </c>
      <c r="V75" s="75">
        <v>11.83</v>
      </c>
      <c r="W75">
        <v>0</v>
      </c>
      <c r="X75">
        <v>-2.99</v>
      </c>
      <c r="Y75">
        <v>11.83</v>
      </c>
    </row>
    <row r="76" spans="7:25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3.12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-7</v>
      </c>
      <c r="V76" s="75">
        <v>3.12</v>
      </c>
      <c r="W76">
        <v>0</v>
      </c>
      <c r="X76">
        <v>-7</v>
      </c>
      <c r="Y76">
        <v>3.12</v>
      </c>
    </row>
    <row r="77" spans="7:25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-7</v>
      </c>
      <c r="V77" s="75">
        <v>0</v>
      </c>
      <c r="W77">
        <v>0</v>
      </c>
      <c r="X77">
        <v>-7</v>
      </c>
      <c r="Y77">
        <v>0</v>
      </c>
    </row>
    <row r="78" spans="7:25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-7</v>
      </c>
      <c r="V78" s="75">
        <v>0</v>
      </c>
      <c r="W78">
        <v>0</v>
      </c>
      <c r="X78">
        <v>-7</v>
      </c>
      <c r="Y78">
        <v>0</v>
      </c>
    </row>
    <row r="79" spans="7:25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0.86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-7</v>
      </c>
      <c r="V79" s="75">
        <v>0.86</v>
      </c>
      <c r="W79">
        <v>0</v>
      </c>
      <c r="X79">
        <v>-7</v>
      </c>
      <c r="Y79">
        <v>0.86</v>
      </c>
    </row>
    <row r="80" spans="7:25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1.26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-7</v>
      </c>
      <c r="V80" s="75">
        <v>1.26</v>
      </c>
      <c r="W80">
        <v>0</v>
      </c>
      <c r="X80">
        <v>-7</v>
      </c>
      <c r="Y80">
        <v>1.26</v>
      </c>
    </row>
    <row r="81" spans="7:25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0.83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-7</v>
      </c>
      <c r="V81" s="75">
        <v>0.83</v>
      </c>
      <c r="W81">
        <v>0</v>
      </c>
      <c r="X81">
        <v>-7</v>
      </c>
      <c r="Y81">
        <v>0.83</v>
      </c>
    </row>
    <row r="82" spans="7:25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1.03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-7</v>
      </c>
      <c r="V82" s="75">
        <v>1.03</v>
      </c>
      <c r="W82">
        <v>0</v>
      </c>
      <c r="X82">
        <v>-7</v>
      </c>
      <c r="Y82">
        <v>1.03</v>
      </c>
    </row>
    <row r="83" spans="7:25">
      <c r="G83" t="s">
        <v>125</v>
      </c>
      <c r="H83" s="74">
        <v>62.53</v>
      </c>
      <c r="I83" s="47">
        <v>0</v>
      </c>
      <c r="J83" s="47">
        <v>0</v>
      </c>
      <c r="K83" s="47">
        <v>0</v>
      </c>
      <c r="L83" s="47">
        <v>0</v>
      </c>
      <c r="M83" s="75">
        <v>1.77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-7</v>
      </c>
      <c r="V83" s="75">
        <v>64.3</v>
      </c>
      <c r="W83">
        <v>62.53</v>
      </c>
      <c r="X83">
        <v>-7</v>
      </c>
      <c r="Y83">
        <v>1.77</v>
      </c>
    </row>
    <row r="84" spans="7:25">
      <c r="G84" t="s">
        <v>126</v>
      </c>
      <c r="H84" s="74">
        <v>103.17</v>
      </c>
      <c r="I84" s="47">
        <v>0</v>
      </c>
      <c r="J84" s="47">
        <v>0</v>
      </c>
      <c r="K84" s="47">
        <v>0</v>
      </c>
      <c r="L84" s="47">
        <v>0</v>
      </c>
      <c r="M84" s="75">
        <v>2.59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-7</v>
      </c>
      <c r="V84" s="75">
        <v>105.76</v>
      </c>
      <c r="W84">
        <v>103.17</v>
      </c>
      <c r="X84">
        <v>-7</v>
      </c>
      <c r="Y84">
        <v>2.59</v>
      </c>
    </row>
    <row r="85" spans="7:25">
      <c r="G85" t="s">
        <v>127</v>
      </c>
      <c r="H85" s="74">
        <v>124.14</v>
      </c>
      <c r="I85" s="47">
        <v>0</v>
      </c>
      <c r="J85" s="47">
        <v>0</v>
      </c>
      <c r="K85" s="47">
        <v>0</v>
      </c>
      <c r="L85" s="47">
        <v>0</v>
      </c>
      <c r="M85" s="75">
        <v>3.36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-7</v>
      </c>
      <c r="V85" s="75">
        <v>127.5</v>
      </c>
      <c r="W85">
        <v>124.14</v>
      </c>
      <c r="X85">
        <v>-7</v>
      </c>
      <c r="Y85">
        <v>3.36</v>
      </c>
    </row>
    <row r="86" spans="7:25">
      <c r="G86" t="s">
        <v>128</v>
      </c>
      <c r="H86" s="74">
        <v>157.69</v>
      </c>
      <c r="I86" s="47">
        <v>0</v>
      </c>
      <c r="J86" s="47">
        <v>0</v>
      </c>
      <c r="K86" s="47">
        <v>0</v>
      </c>
      <c r="L86" s="47">
        <v>0</v>
      </c>
      <c r="M86" s="75">
        <v>1.97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-7</v>
      </c>
      <c r="V86" s="75">
        <v>159.66</v>
      </c>
      <c r="W86">
        <v>157.69</v>
      </c>
      <c r="X86">
        <v>-7</v>
      </c>
      <c r="Y86">
        <v>1.97</v>
      </c>
    </row>
    <row r="87" spans="7:25">
      <c r="G87" t="s">
        <v>129</v>
      </c>
      <c r="H87" s="74">
        <v>74.44</v>
      </c>
      <c r="I87" s="47">
        <v>0</v>
      </c>
      <c r="J87" s="47">
        <v>0</v>
      </c>
      <c r="K87" s="47">
        <v>0</v>
      </c>
      <c r="L87" s="47">
        <v>0</v>
      </c>
      <c r="M87" s="75">
        <v>0.33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-7</v>
      </c>
      <c r="V87" s="75">
        <v>74.77</v>
      </c>
      <c r="W87">
        <v>74.44</v>
      </c>
      <c r="X87">
        <v>-7</v>
      </c>
      <c r="Y87">
        <v>0.33</v>
      </c>
    </row>
    <row r="88" spans="7:25">
      <c r="G88" t="s">
        <v>130</v>
      </c>
      <c r="H88" s="74">
        <v>82.35</v>
      </c>
      <c r="I88" s="47">
        <v>0</v>
      </c>
      <c r="J88" s="47">
        <v>0</v>
      </c>
      <c r="K88" s="47">
        <v>0</v>
      </c>
      <c r="L88" s="47">
        <v>0</v>
      </c>
      <c r="M88" s="75">
        <v>0.21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-7</v>
      </c>
      <c r="V88" s="75">
        <v>82.56</v>
      </c>
      <c r="W88">
        <v>82.35</v>
      </c>
      <c r="X88">
        <v>-7</v>
      </c>
      <c r="Y88">
        <v>0.21</v>
      </c>
    </row>
    <row r="89" spans="7:25">
      <c r="G89" t="s">
        <v>131</v>
      </c>
      <c r="H89" s="74">
        <v>107.61</v>
      </c>
      <c r="I89" s="47">
        <v>0</v>
      </c>
      <c r="J89" s="47">
        <v>0</v>
      </c>
      <c r="K89" s="47">
        <v>0</v>
      </c>
      <c r="L89" s="47">
        <v>0</v>
      </c>
      <c r="M89" s="75">
        <v>0.3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-7</v>
      </c>
      <c r="V89" s="75">
        <v>107.91</v>
      </c>
      <c r="W89">
        <v>107.61</v>
      </c>
      <c r="X89">
        <v>-7</v>
      </c>
      <c r="Y89">
        <v>0.3</v>
      </c>
    </row>
    <row r="90" spans="7:25">
      <c r="G90" t="s">
        <v>132</v>
      </c>
      <c r="H90" s="74">
        <v>93.3</v>
      </c>
      <c r="I90" s="47">
        <v>0</v>
      </c>
      <c r="J90" s="47">
        <v>0</v>
      </c>
      <c r="K90" s="47">
        <v>0</v>
      </c>
      <c r="L90" s="47">
        <v>0</v>
      </c>
      <c r="M90" s="75">
        <v>0.46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-7</v>
      </c>
      <c r="V90" s="75">
        <v>93.76</v>
      </c>
      <c r="W90">
        <v>93.3</v>
      </c>
      <c r="X90">
        <v>-7</v>
      </c>
      <c r="Y90">
        <v>0.46</v>
      </c>
    </row>
    <row r="91" spans="7:25">
      <c r="G91" t="s">
        <v>133</v>
      </c>
      <c r="H91" s="74">
        <v>103.37</v>
      </c>
      <c r="I91" s="47">
        <v>0</v>
      </c>
      <c r="J91" s="47">
        <v>0</v>
      </c>
      <c r="K91" s="47">
        <v>0</v>
      </c>
      <c r="L91" s="47">
        <v>0</v>
      </c>
      <c r="M91" s="75">
        <v>0.44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-7</v>
      </c>
      <c r="V91" s="75">
        <v>103.81</v>
      </c>
      <c r="W91">
        <v>103.37</v>
      </c>
      <c r="X91">
        <v>-7</v>
      </c>
      <c r="Y91">
        <v>0.44</v>
      </c>
    </row>
    <row r="92" spans="7:25">
      <c r="G92" t="s">
        <v>134</v>
      </c>
      <c r="H92" s="74">
        <v>109.56</v>
      </c>
      <c r="I92" s="47">
        <v>0</v>
      </c>
      <c r="J92" s="47">
        <v>0</v>
      </c>
      <c r="K92" s="47">
        <v>0</v>
      </c>
      <c r="L92" s="47">
        <v>0</v>
      </c>
      <c r="M92" s="75">
        <v>0.73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-7</v>
      </c>
      <c r="V92" s="75">
        <v>110.29</v>
      </c>
      <c r="W92">
        <v>109.56</v>
      </c>
      <c r="X92">
        <v>-7</v>
      </c>
      <c r="Y92">
        <v>0.73</v>
      </c>
    </row>
    <row r="93" spans="7:25">
      <c r="G93" t="s">
        <v>135</v>
      </c>
      <c r="H93" s="74">
        <v>117.5</v>
      </c>
      <c r="I93" s="47">
        <v>0</v>
      </c>
      <c r="J93" s="47">
        <v>0</v>
      </c>
      <c r="K93" s="47">
        <v>0</v>
      </c>
      <c r="L93" s="47">
        <v>0</v>
      </c>
      <c r="M93" s="75">
        <v>0.67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-7</v>
      </c>
      <c r="V93" s="75">
        <v>118.17</v>
      </c>
      <c r="W93">
        <v>117.5</v>
      </c>
      <c r="X93">
        <v>-7</v>
      </c>
      <c r="Y93">
        <v>0.67</v>
      </c>
    </row>
    <row r="94" spans="7:25">
      <c r="G94" t="s">
        <v>136</v>
      </c>
      <c r="H94" s="74">
        <v>116.69</v>
      </c>
      <c r="I94" s="47">
        <v>0</v>
      </c>
      <c r="J94" s="47">
        <v>0</v>
      </c>
      <c r="K94" s="47">
        <v>0</v>
      </c>
      <c r="L94" s="47">
        <v>0</v>
      </c>
      <c r="M94" s="75">
        <v>0.76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-7</v>
      </c>
      <c r="V94" s="75">
        <v>117.45</v>
      </c>
      <c r="W94">
        <v>116.69</v>
      </c>
      <c r="X94">
        <v>-7</v>
      </c>
      <c r="Y94">
        <v>0.76</v>
      </c>
    </row>
    <row r="95" spans="7:25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2.14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-7</v>
      </c>
      <c r="V95" s="75">
        <v>2.14</v>
      </c>
      <c r="W95">
        <v>0</v>
      </c>
      <c r="X95">
        <v>-7</v>
      </c>
      <c r="Y95">
        <v>2.14</v>
      </c>
    </row>
    <row r="96" spans="7:25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1.18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-7</v>
      </c>
      <c r="V96" s="75">
        <v>1.18</v>
      </c>
      <c r="W96">
        <v>0</v>
      </c>
      <c r="X96">
        <v>-7</v>
      </c>
      <c r="Y96">
        <v>1.18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0.31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-7</v>
      </c>
      <c r="V97" s="75">
        <v>0.31</v>
      </c>
      <c r="W97">
        <v>0</v>
      </c>
      <c r="X97">
        <v>-7</v>
      </c>
      <c r="Y97">
        <v>0.31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-7</v>
      </c>
      <c r="V98" s="75">
        <v>0</v>
      </c>
      <c r="W98">
        <v>0</v>
      </c>
      <c r="X98">
        <v>-7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0.38842500000000008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6.3492500000000007E-2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-6.8412500000000001E-2</v>
      </c>
      <c r="V99" s="71">
        <f t="shared" si="1"/>
        <v>0.45191750000000003</v>
      </c>
      <c r="W99">
        <f t="shared" si="1"/>
        <v>0.38842500000000008</v>
      </c>
      <c r="X99">
        <f t="shared" si="1"/>
        <v>-6.8412500000000001E-2</v>
      </c>
      <c r="Y99">
        <f t="shared" si="1"/>
        <v>6.3492500000000007E-2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G126" sqref="G126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45517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s="33">
        <v>45517</v>
      </c>
      <c r="B2" s="198">
        <v>38.994054843971362</v>
      </c>
      <c r="C2" s="198">
        <v>22.549250708775286</v>
      </c>
      <c r="D2" s="198">
        <v>27.233272040856839</v>
      </c>
      <c r="E2" s="198">
        <v>11.223422406396512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533</v>
      </c>
    </row>
    <row r="3" spans="1:15">
      <c r="A3" t="s">
        <v>1</v>
      </c>
      <c r="B3" s="198">
        <v>38.994054843971362</v>
      </c>
      <c r="C3" s="198">
        <v>22.549250708775286</v>
      </c>
      <c r="D3" s="198">
        <v>27.233272040856839</v>
      </c>
      <c r="E3" s="198">
        <v>11.223422406396512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38.994054843971362</v>
      </c>
      <c r="C4" s="198">
        <v>22.549250708775286</v>
      </c>
      <c r="D4" s="198">
        <v>27.233272040856839</v>
      </c>
      <c r="E4" s="198">
        <v>11.223422406396512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39.16984562400151</v>
      </c>
      <c r="C5" s="198">
        <v>22.647889775890185</v>
      </c>
      <c r="D5" s="198">
        <v>27.36140998305514</v>
      </c>
      <c r="E5" s="198">
        <v>10.820854617053174</v>
      </c>
      <c r="F5" s="1">
        <v>0</v>
      </c>
      <c r="G5" s="1">
        <v>0</v>
      </c>
      <c r="H5" s="1">
        <f t="shared" ref="H5:H10" si="1">SUM(B5:G5)</f>
        <v>100.00000000000001</v>
      </c>
      <c r="I5" s="113">
        <v>0</v>
      </c>
      <c r="J5" s="25">
        <v>4</v>
      </c>
      <c r="O5" s="39"/>
    </row>
    <row r="6" spans="1:15">
      <c r="A6" t="s">
        <v>4</v>
      </c>
      <c r="B6" s="198">
        <v>39.16984562400151</v>
      </c>
      <c r="C6" s="198">
        <v>22.647889775890185</v>
      </c>
      <c r="D6" s="198">
        <v>27.36140998305514</v>
      </c>
      <c r="E6" s="198">
        <v>10.820854617053174</v>
      </c>
      <c r="F6" s="1">
        <v>0</v>
      </c>
      <c r="G6" s="1">
        <v>0</v>
      </c>
      <c r="H6" s="1">
        <f t="shared" si="1"/>
        <v>100.00000000000001</v>
      </c>
      <c r="I6" s="113">
        <v>0</v>
      </c>
      <c r="J6" s="25">
        <v>5</v>
      </c>
      <c r="O6" s="39"/>
    </row>
    <row r="7" spans="1:15">
      <c r="A7" t="s">
        <v>5</v>
      </c>
      <c r="B7" s="198">
        <v>39.16984562400151</v>
      </c>
      <c r="C7" s="198">
        <v>22.647889775890185</v>
      </c>
      <c r="D7" s="198">
        <v>27.36140998305514</v>
      </c>
      <c r="E7" s="198">
        <v>10.820854617053174</v>
      </c>
      <c r="F7" s="1">
        <v>0</v>
      </c>
      <c r="G7" s="1">
        <v>0</v>
      </c>
      <c r="H7" s="1">
        <f t="shared" si="1"/>
        <v>100.00000000000001</v>
      </c>
      <c r="I7" s="113">
        <v>0</v>
      </c>
      <c r="J7" s="25">
        <v>6</v>
      </c>
      <c r="O7" s="39"/>
    </row>
    <row r="8" spans="1:15">
      <c r="A8" t="s">
        <v>10</v>
      </c>
      <c r="B8" s="198">
        <v>39.032519397718126</v>
      </c>
      <c r="C8" s="198">
        <v>22.565369877148513</v>
      </c>
      <c r="D8" s="198">
        <v>27.275854191044392</v>
      </c>
      <c r="E8" s="198">
        <v>11.122456873712959</v>
      </c>
      <c r="F8" s="1">
        <v>0</v>
      </c>
      <c r="G8" s="1">
        <v>0</v>
      </c>
      <c r="H8" s="1">
        <f t="shared" si="1"/>
        <v>99.996200339623996</v>
      </c>
      <c r="I8" s="113">
        <v>0</v>
      </c>
      <c r="J8" s="25">
        <v>7</v>
      </c>
    </row>
    <row r="9" spans="1:15">
      <c r="A9" t="s">
        <v>11</v>
      </c>
      <c r="B9" s="198">
        <v>39.032519397718126</v>
      </c>
      <c r="C9" s="198">
        <v>22.565369877148513</v>
      </c>
      <c r="D9" s="198">
        <v>27.275854191044392</v>
      </c>
      <c r="E9" s="198">
        <v>11.122456873712959</v>
      </c>
      <c r="F9" s="1">
        <v>0</v>
      </c>
      <c r="G9" s="1">
        <v>0</v>
      </c>
      <c r="H9" s="1">
        <f t="shared" si="1"/>
        <v>99.996200339623996</v>
      </c>
      <c r="I9" s="113">
        <v>0</v>
      </c>
      <c r="J9" s="25">
        <v>8</v>
      </c>
    </row>
    <row r="10" spans="1:15">
      <c r="A10" t="s">
        <v>12</v>
      </c>
      <c r="B10" s="198">
        <v>39.032519397718126</v>
      </c>
      <c r="C10" s="198">
        <v>22.565369877148513</v>
      </c>
      <c r="D10" s="198">
        <v>27.275854191044392</v>
      </c>
      <c r="E10" s="198">
        <v>11.122456873712959</v>
      </c>
      <c r="F10" s="1">
        <v>0</v>
      </c>
      <c r="G10" s="1">
        <v>0</v>
      </c>
      <c r="H10" s="1">
        <f t="shared" si="1"/>
        <v>99.996200339623996</v>
      </c>
      <c r="I10" s="113">
        <v>0</v>
      </c>
      <c r="J10" s="25">
        <v>9</v>
      </c>
    </row>
    <row r="11" spans="1:15">
      <c r="A11" t="s">
        <v>14</v>
      </c>
      <c r="B11" s="199">
        <v>74.282212393515366</v>
      </c>
      <c r="C11" s="199">
        <v>23.927634903702071</v>
      </c>
      <c r="D11" s="199">
        <v>1.364163954143647</v>
      </c>
      <c r="E11" s="199">
        <v>0.4259887486389175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1.4223501806374061</v>
      </c>
      <c r="C12" s="198">
        <v>9.8440713766896817</v>
      </c>
      <c r="D12" s="198">
        <v>87.302445960845148</v>
      </c>
      <c r="E12" s="198">
        <v>1.431132481827752</v>
      </c>
      <c r="F12" s="1">
        <v>0</v>
      </c>
      <c r="G12" s="1">
        <v>0</v>
      </c>
      <c r="H12">
        <f t="shared" si="0"/>
        <v>99.999999999999986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67.380361948797145</v>
      </c>
      <c r="C13" s="198">
        <v>0</v>
      </c>
      <c r="D13" s="198">
        <v>29.821545074857131</v>
      </c>
      <c r="E13" s="198">
        <v>2.7980929763457216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42.856381713288791</v>
      </c>
      <c r="C14" s="198">
        <v>24.781427806744514</v>
      </c>
      <c r="D14" s="198">
        <v>29.939062469023209</v>
      </c>
      <c r="E14" s="198">
        <v>2.4231280109434783</v>
      </c>
      <c r="F14" s="1">
        <v>0</v>
      </c>
      <c r="G14" s="1">
        <v>0</v>
      </c>
      <c r="H14">
        <f t="shared" si="0"/>
        <v>99.999999999999986</v>
      </c>
      <c r="I14" s="113">
        <v>0</v>
      </c>
      <c r="J14" s="25">
        <v>13</v>
      </c>
    </row>
    <row r="15" spans="1:15">
      <c r="A15" t="s">
        <v>29</v>
      </c>
      <c r="B15" s="199">
        <v>57.738349624209548</v>
      </c>
      <c r="C15" s="199">
        <v>39.693730443968548</v>
      </c>
      <c r="D15" s="198">
        <v>0</v>
      </c>
      <c r="E15" s="199">
        <v>2.567919931821919</v>
      </c>
      <c r="F15" s="1">
        <v>0</v>
      </c>
      <c r="G15" s="1">
        <v>0</v>
      </c>
      <c r="H15">
        <f t="shared" si="0"/>
        <v>100.00000000000001</v>
      </c>
      <c r="I15" s="113">
        <v>0</v>
      </c>
      <c r="J15" s="25">
        <v>14</v>
      </c>
    </row>
    <row r="16" spans="1:15">
      <c r="A16" t="s">
        <v>33</v>
      </c>
      <c r="B16" s="198">
        <v>19.025078956645157</v>
      </c>
      <c r="C16" s="198">
        <v>47.7167466139339</v>
      </c>
      <c r="D16" s="198">
        <v>29.538938380054326</v>
      </c>
      <c r="E16" s="198">
        <v>3.719236049366613</v>
      </c>
      <c r="F16" s="1">
        <v>0</v>
      </c>
      <c r="G16" s="1">
        <v>0</v>
      </c>
      <c r="H16">
        <f t="shared" si="0"/>
        <v>99.999999999999986</v>
      </c>
      <c r="I16" s="113">
        <v>0</v>
      </c>
      <c r="J16" s="25">
        <v>15</v>
      </c>
    </row>
    <row r="17" spans="1:15">
      <c r="A17" t="s">
        <v>38</v>
      </c>
      <c r="B17" s="198">
        <v>43.088667130768947</v>
      </c>
      <c r="C17" s="198">
        <v>24.911709465556211</v>
      </c>
      <c r="D17" s="198">
        <v>30.100217230106541</v>
      </c>
      <c r="E17" s="198">
        <v>1.8994061735682983</v>
      </c>
      <c r="F17" s="1">
        <v>0</v>
      </c>
      <c r="G17" s="1">
        <v>0</v>
      </c>
      <c r="H17">
        <f t="shared" si="0"/>
        <v>99.999999999999986</v>
      </c>
      <c r="I17" s="113">
        <v>0</v>
      </c>
      <c r="J17" s="25">
        <v>16</v>
      </c>
    </row>
    <row r="18" spans="1:15">
      <c r="A18" t="s">
        <v>39</v>
      </c>
      <c r="B18" s="198">
        <v>42.596151629333569</v>
      </c>
      <c r="C18" s="198">
        <v>24.634973706111339</v>
      </c>
      <c r="D18" s="198">
        <v>29.755595197709901</v>
      </c>
      <c r="E18" s="198">
        <v>3.013279466845189</v>
      </c>
      <c r="F18" s="1">
        <v>0</v>
      </c>
      <c r="G18" s="1">
        <v>0</v>
      </c>
      <c r="H18">
        <f t="shared" si="0"/>
        <v>100.00000000000001</v>
      </c>
      <c r="I18" s="113">
        <v>0</v>
      </c>
      <c r="J18" s="25">
        <v>17</v>
      </c>
    </row>
    <row r="19" spans="1:15">
      <c r="A19" t="s">
        <v>40</v>
      </c>
      <c r="B19" s="198">
        <v>42.867610427729964</v>
      </c>
      <c r="C19" s="198">
        <v>24.798609800029027</v>
      </c>
      <c r="D19" s="198">
        <v>29.938315157348743</v>
      </c>
      <c r="E19" s="198">
        <v>2.417302196656482</v>
      </c>
      <c r="F19" s="1">
        <v>0</v>
      </c>
      <c r="G19" s="1">
        <v>0</v>
      </c>
      <c r="H19" s="1">
        <f>SUM(B19:G19)</f>
        <v>100.02183758176422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100</v>
      </c>
      <c r="F20" s="1"/>
      <c r="G20" s="1">
        <v>0</v>
      </c>
      <c r="H20">
        <f t="shared" si="0"/>
        <v>100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f>SUM(B21:G21)</f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39.239354431513306</v>
      </c>
      <c r="C28" s="198">
        <v>22.696353622327315</v>
      </c>
      <c r="D28" s="198">
        <v>27.415264712143738</v>
      </c>
      <c r="E28" s="198">
        <v>10.649027234015627</v>
      </c>
      <c r="F28" s="1">
        <v>0</v>
      </c>
      <c r="G28" s="1">
        <v>0</v>
      </c>
      <c r="H28">
        <f t="shared" si="0"/>
        <v>99.999999999999972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39.78542191860199</v>
      </c>
      <c r="C29" s="198">
        <v>23.004837204498273</v>
      </c>
      <c r="D29" s="198">
        <v>27.792176548538894</v>
      </c>
      <c r="E29" s="198">
        <v>9.4175643283608288</v>
      </c>
      <c r="F29" s="1">
        <v>0</v>
      </c>
      <c r="G29" s="1">
        <v>0</v>
      </c>
      <c r="H29">
        <f t="shared" si="0"/>
        <v>99.999999999999986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39.920426109609991</v>
      </c>
      <c r="C30" s="198">
        <v>23.083941674895122</v>
      </c>
      <c r="D30" s="198">
        <v>27.886502416795807</v>
      </c>
      <c r="E30" s="198">
        <v>9.1091297986990831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39.812311973374435</v>
      </c>
      <c r="C31" s="198">
        <v>23.025434733137047</v>
      </c>
      <c r="D31" s="198">
        <v>27.808564317160915</v>
      </c>
      <c r="E31" s="198">
        <v>9.3536889763276054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63.677456494136322</v>
      </c>
      <c r="C32" s="198">
        <v>0</v>
      </c>
      <c r="D32" s="198">
        <v>28.182049143344894</v>
      </c>
      <c r="E32" s="198">
        <v>8.1404943625187887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61.879427585439082</v>
      </c>
      <c r="C33" s="198">
        <v>0</v>
      </c>
      <c r="D33" s="198">
        <v>27.386913420676155</v>
      </c>
      <c r="E33" s="198">
        <v>10.733658993884751</v>
      </c>
      <c r="F33" s="1">
        <v>0</v>
      </c>
      <c r="G33" s="1">
        <v>0</v>
      </c>
      <c r="H33">
        <f t="shared" si="0"/>
        <v>99.999999999999986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40.209660237458586</v>
      </c>
      <c r="C34" s="198">
        <v>23.25454816675872</v>
      </c>
      <c r="D34" s="198">
        <v>28.088369603267978</v>
      </c>
      <c r="E34" s="198">
        <v>8.4474219925147302</v>
      </c>
      <c r="F34" s="1">
        <v>0</v>
      </c>
      <c r="G34" s="1">
        <v>0</v>
      </c>
      <c r="H34">
        <f t="shared" si="0"/>
        <v>100.00000000000001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39.782514663353894</v>
      </c>
      <c r="C35" s="198">
        <v>23.004269344772524</v>
      </c>
      <c r="D35" s="198">
        <v>27.792971252917248</v>
      </c>
      <c r="E35" s="198">
        <v>9.4202447389563329</v>
      </c>
      <c r="F35" s="1">
        <v>0</v>
      </c>
      <c r="G35" s="1">
        <v>0</v>
      </c>
      <c r="H35">
        <f t="shared" si="0"/>
        <v>99.999999999999986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37.569497504263808</v>
      </c>
      <c r="C37" s="198">
        <v>21.723446439942993</v>
      </c>
      <c r="D37" s="198">
        <v>26.239335088643521</v>
      </c>
      <c r="E37" s="198">
        <v>14.467720967149674</v>
      </c>
      <c r="F37" s="1">
        <v>0</v>
      </c>
      <c r="G37" s="1">
        <v>0</v>
      </c>
      <c r="H37">
        <f t="shared" si="0"/>
        <v>99.999999999999986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39.948374198754962</v>
      </c>
      <c r="C39" s="198">
        <v>23.106456275535418</v>
      </c>
      <c r="D39" s="198">
        <v>27.910633835481345</v>
      </c>
      <c r="E39" s="198">
        <v>9.0345356902282674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93.502891109393119</v>
      </c>
      <c r="E40" s="198">
        <v>6.4726636903168604</v>
      </c>
      <c r="F40" s="1">
        <v>0</v>
      </c>
      <c r="G40" s="1">
        <v>0</v>
      </c>
      <c r="H40" s="164">
        <f>SUM(B40:G40)</f>
        <v>99.975554799709982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43.918806959403476</v>
      </c>
      <c r="C42" s="198">
        <v>25.395758077879044</v>
      </c>
      <c r="D42" s="198">
        <v>30.679370339685168</v>
      </c>
      <c r="E42" s="198">
        <v>0</v>
      </c>
      <c r="F42" s="1">
        <v>0</v>
      </c>
      <c r="G42" s="1">
        <v>0</v>
      </c>
      <c r="H42" s="25">
        <f t="shared" si="0"/>
        <v>99.993935376967684</v>
      </c>
      <c r="I42" s="113">
        <v>1</v>
      </c>
      <c r="J42" s="25">
        <v>41</v>
      </c>
    </row>
    <row r="43" spans="1:12">
      <c r="A43" t="s">
        <v>37</v>
      </c>
      <c r="B43" s="198">
        <v>60.874436820851706</v>
      </c>
      <c r="C43" s="198">
        <v>0</v>
      </c>
      <c r="D43" s="198">
        <v>26.945336930319748</v>
      </c>
      <c r="E43" s="198">
        <v>12.180226248828548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39.983992867310469</v>
      </c>
      <c r="C45" s="198">
        <v>23.125474547664162</v>
      </c>
      <c r="D45" s="198">
        <v>27.930592173898155</v>
      </c>
      <c r="E45" s="198">
        <v>8.9599404111272172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38.994054843971362</v>
      </c>
      <c r="C48" s="198">
        <v>22.549250708775286</v>
      </c>
      <c r="D48" s="198">
        <v>27.233272040856839</v>
      </c>
      <c r="E48" s="198">
        <v>11.223422406396512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39.16984562400151</v>
      </c>
      <c r="C49" s="198">
        <v>22.647889775890185</v>
      </c>
      <c r="D49" s="198">
        <v>27.36140998305514</v>
      </c>
      <c r="E49" s="198">
        <v>10.820854617053174</v>
      </c>
      <c r="F49" s="136">
        <v>0</v>
      </c>
      <c r="G49" s="1">
        <v>0</v>
      </c>
      <c r="H49">
        <f t="shared" si="0"/>
        <v>100.00000000000001</v>
      </c>
      <c r="I49" s="113">
        <v>0</v>
      </c>
      <c r="J49" s="25">
        <v>48</v>
      </c>
    </row>
    <row r="50" spans="1:18">
      <c r="A50" s="39" t="s">
        <v>349</v>
      </c>
      <c r="B50" s="198">
        <v>39.032519397718126</v>
      </c>
      <c r="C50" s="198">
        <v>22.565369877148513</v>
      </c>
      <c r="D50" s="198">
        <v>27.275854191044392</v>
      </c>
      <c r="E50" s="198">
        <v>11.122456873712959</v>
      </c>
      <c r="F50" s="136">
        <v>0</v>
      </c>
      <c r="G50" s="1">
        <v>0</v>
      </c>
      <c r="H50" s="1">
        <f>SUM(B50:G50)</f>
        <v>99.996200339623996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100</v>
      </c>
      <c r="F51" s="145">
        <v>0</v>
      </c>
      <c r="G51" s="1">
        <v>0</v>
      </c>
      <c r="H51">
        <f t="shared" si="0"/>
        <v>100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100</v>
      </c>
      <c r="F52" s="145">
        <v>0</v>
      </c>
      <c r="G52" s="1">
        <v>0</v>
      </c>
      <c r="H52">
        <f t="shared" si="0"/>
        <v>100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100</v>
      </c>
      <c r="F53" s="145">
        <v>0</v>
      </c>
      <c r="G53" s="1">
        <v>0</v>
      </c>
      <c r="H53">
        <f t="shared" si="0"/>
        <v>100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100</v>
      </c>
      <c r="F54" s="145">
        <v>0</v>
      </c>
      <c r="G54" s="1">
        <v>0</v>
      </c>
      <c r="H54">
        <f t="shared" si="0"/>
        <v>100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45517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11.2644</v>
      </c>
      <c r="E3">
        <f>GT_NG!P3</f>
        <v>13.543876337693224</v>
      </c>
      <c r="F3">
        <f>GT_Spot!P3</f>
        <v>0</v>
      </c>
      <c r="G3">
        <f>PPCL_NG!P3</f>
        <v>40</v>
      </c>
      <c r="H3">
        <f>PPCL_Spot!P3</f>
        <v>0</v>
      </c>
      <c r="I3">
        <f>Bawana_NG!P3</f>
        <v>99.61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1245.6328238542915</v>
      </c>
      <c r="P3" s="37">
        <v>115.4</v>
      </c>
      <c r="Q3" s="37">
        <v>38.104392437168549</v>
      </c>
      <c r="R3" s="39">
        <v>0</v>
      </c>
      <c r="S3" s="39">
        <v>0</v>
      </c>
      <c r="T3" s="38">
        <f>SUMPRODUCT(LTA!J3:AN3,LTA!J$101:AN$101,LTA!J$103:AN$103)</f>
        <v>39.340000000000003</v>
      </c>
      <c r="U3" s="38">
        <f>SUMPRODUCT(LTA!J3:AN3,LTA!J$102:AN$102,LTA!J$103:AN$103)</f>
        <v>67.759999999999991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0</v>
      </c>
      <c r="AA3" s="76">
        <f>STOA!H3</f>
        <v>523.99</v>
      </c>
      <c r="AB3" s="76">
        <f>-STOA!N3</f>
        <v>0</v>
      </c>
      <c r="AC3">
        <f>SUMIF(B3:AB3,"&gt;0")*$AC$2-SUMIF(B3:AB3,"&lt;0")*($AC$2/(1-$AC$2))+SUMIF(AI3:AR3,"&gt;0")*$AC$2-SUMIF(AI3:AR3,"&lt;0")*($AC$2/(1-$AC$2))</f>
        <v>18.833166551154676</v>
      </c>
      <c r="AD3">
        <f>SUM(B3:AB3,AI3:AV3)-AC3</f>
        <v>2128.8123260779989</v>
      </c>
      <c r="AE3">
        <f>'IDT-1'!B3</f>
        <v>86</v>
      </c>
      <c r="AF3" s="25"/>
      <c r="AG3">
        <f>SUM(AD3:AF3)</f>
        <v>2214.8123260779989</v>
      </c>
      <c r="AI3" s="35">
        <f>PXIL!H3</f>
        <v>0</v>
      </c>
      <c r="AJ3" s="35">
        <f>PXIL!N3</f>
        <v>0</v>
      </c>
      <c r="AK3" s="35">
        <f>RTM_IEX!H3</f>
        <v>0</v>
      </c>
      <c r="AL3" s="35">
        <f>RTM_IEX!N3</f>
        <v>-47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11.2644</v>
      </c>
      <c r="E4">
        <f>GT_NG!P4</f>
        <v>14.301733102253031</v>
      </c>
      <c r="F4">
        <f>GT_Spot!P4</f>
        <v>0</v>
      </c>
      <c r="G4">
        <f>PPCL_NG!P4</f>
        <v>40</v>
      </c>
      <c r="H4">
        <f>PPCL_Spot!P4</f>
        <v>0</v>
      </c>
      <c r="I4">
        <f>Bawana_NG!P4</f>
        <v>99.61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1245.6328238542915</v>
      </c>
      <c r="P4" s="37">
        <v>115.4</v>
      </c>
      <c r="Q4" s="37">
        <v>38.104392437168549</v>
      </c>
      <c r="R4" s="39">
        <v>0</v>
      </c>
      <c r="S4" s="39">
        <v>0</v>
      </c>
      <c r="T4" s="38">
        <f>SUMPRODUCT(LTA!J4:AN4,LTA!J$101:AN$101,LTA!J$103:AN$103)</f>
        <v>40.010000000000005</v>
      </c>
      <c r="U4" s="38">
        <f>SUMPRODUCT(LTA!J4:AN4,LTA!J$102:AN$102,LTA!J$103:AN$103)</f>
        <v>69.759999999999991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0</v>
      </c>
      <c r="AA4" s="76">
        <f>STOA!H4</f>
        <v>523.99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18.946672125225867</v>
      </c>
      <c r="AD4">
        <f t="shared" ref="AD4:AD67" si="1">SUM(B4:AB4,AI4:AV4)-AC4</f>
        <v>2122.1266772684871</v>
      </c>
      <c r="AE4">
        <f>'IDT-1'!B4</f>
        <v>55</v>
      </c>
      <c r="AF4" s="25"/>
      <c r="AG4">
        <f t="shared" ref="AG4:AG67" si="2">SUM(AD4:AF4)</f>
        <v>2177.1266772684871</v>
      </c>
      <c r="AI4" s="35">
        <f>PXIL!H4</f>
        <v>0</v>
      </c>
      <c r="AJ4" s="35">
        <f>PXIL!N4</f>
        <v>0</v>
      </c>
      <c r="AK4" s="35">
        <f>RTM_IEX!H4</f>
        <v>0</v>
      </c>
      <c r="AL4" s="35">
        <f>RTM_IEX!N4</f>
        <v>-57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11.2644</v>
      </c>
      <c r="E5">
        <f>GT_NG!P5</f>
        <v>14.301733102253031</v>
      </c>
      <c r="F5">
        <f>GT_Spot!P5</f>
        <v>0</v>
      </c>
      <c r="G5">
        <f>PPCL_NG!P5</f>
        <v>40</v>
      </c>
      <c r="H5">
        <f>PPCL_Spot!P5</f>
        <v>0</v>
      </c>
      <c r="I5">
        <f>Bawana_NG!P5</f>
        <v>99.61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1243.4116942488406</v>
      </c>
      <c r="P5" s="37">
        <v>115.4</v>
      </c>
      <c r="Q5" s="37">
        <v>38.104392437168549</v>
      </c>
      <c r="R5" s="39">
        <v>0</v>
      </c>
      <c r="S5" s="39">
        <v>0</v>
      </c>
      <c r="T5" s="38">
        <f>SUMPRODUCT(LTA!J5:AN5,LTA!J$101:AN$101,LTA!J$103:AN$103)</f>
        <v>40.010000000000005</v>
      </c>
      <c r="U5" s="38">
        <f>SUMPRODUCT(LTA!J5:AN5,LTA!J$102:AN$102,LTA!J$103:AN$103)</f>
        <v>70.759999999999991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0</v>
      </c>
      <c r="AA5" s="76">
        <f>STOA!H5</f>
        <v>523.99</v>
      </c>
      <c r="AB5" s="76">
        <f>-STOA!N5</f>
        <v>0</v>
      </c>
      <c r="AC5">
        <f t="shared" si="0"/>
        <v>19.766588093579205</v>
      </c>
      <c r="AD5">
        <f t="shared" si="1"/>
        <v>2022.0856316946829</v>
      </c>
      <c r="AE5">
        <f>'IDT-1'!B5</f>
        <v>16</v>
      </c>
      <c r="AF5" s="25"/>
      <c r="AG5">
        <f t="shared" si="2"/>
        <v>2038.0856316946829</v>
      </c>
      <c r="AI5" s="35">
        <f>PXIL!H5</f>
        <v>0</v>
      </c>
      <c r="AJ5" s="35">
        <f>PXIL!N5</f>
        <v>0</v>
      </c>
      <c r="AK5" s="35">
        <f>RTM_IEX!H5</f>
        <v>0</v>
      </c>
      <c r="AL5" s="35">
        <f>RTM_IEX!N5</f>
        <v>-155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11.2644</v>
      </c>
      <c r="E6">
        <f>GT_NG!P6</f>
        <v>14.301733102253031</v>
      </c>
      <c r="F6">
        <f>GT_Spot!P6</f>
        <v>0</v>
      </c>
      <c r="G6">
        <f>PPCL_NG!P6</f>
        <v>40</v>
      </c>
      <c r="H6">
        <f>PPCL_Spot!P6</f>
        <v>0</v>
      </c>
      <c r="I6">
        <f>Bawana_NG!P6</f>
        <v>99.61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1243.4116942488406</v>
      </c>
      <c r="P6" s="37">
        <v>115.4</v>
      </c>
      <c r="Q6" s="37">
        <v>38.104392437168549</v>
      </c>
      <c r="R6" s="39">
        <v>0</v>
      </c>
      <c r="S6" s="39">
        <v>0</v>
      </c>
      <c r="T6" s="38">
        <f>SUMPRODUCT(LTA!J6:AN6,LTA!J$101:AN$101,LTA!J$103:AN$103)</f>
        <v>39.67</v>
      </c>
      <c r="U6" s="38">
        <f>SUMPRODUCT(LTA!J6:AN6,LTA!J$102:AN$102,LTA!J$103:AN$103)</f>
        <v>70.759999999999991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0</v>
      </c>
      <c r="AA6" s="76">
        <f>STOA!H6</f>
        <v>523.99</v>
      </c>
      <c r="AB6" s="76">
        <f>-STOA!N6</f>
        <v>0</v>
      </c>
      <c r="AC6">
        <f t="shared" si="0"/>
        <v>19.950097563526771</v>
      </c>
      <c r="AD6">
        <f t="shared" si="1"/>
        <v>1999.5621222247357</v>
      </c>
      <c r="AE6">
        <f>'IDT-1'!B6</f>
        <v>0</v>
      </c>
      <c r="AF6" s="25"/>
      <c r="AG6">
        <f t="shared" si="2"/>
        <v>1999.5621222247357</v>
      </c>
      <c r="AI6" s="35">
        <f>PXIL!H6</f>
        <v>0</v>
      </c>
      <c r="AJ6" s="35">
        <f>PXIL!N6</f>
        <v>0</v>
      </c>
      <c r="AK6" s="35">
        <f>RTM_IEX!H6</f>
        <v>0</v>
      </c>
      <c r="AL6" s="35">
        <f>RTM_IEX!N6</f>
        <v>-177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11.2644</v>
      </c>
      <c r="E7">
        <f>GT_NG!P7</f>
        <v>14.301733102253031</v>
      </c>
      <c r="F7">
        <f>GT_Spot!P7</f>
        <v>0</v>
      </c>
      <c r="G7">
        <f>PPCL_NG!P7</f>
        <v>40</v>
      </c>
      <c r="H7">
        <f>PPCL_Spot!P7</f>
        <v>0</v>
      </c>
      <c r="I7">
        <f>Bawana_NG!P7</f>
        <v>84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1174.4354800732174</v>
      </c>
      <c r="P7" s="37">
        <v>115.4</v>
      </c>
      <c r="Q7" s="37">
        <v>38.104392437168549</v>
      </c>
      <c r="R7" s="39">
        <v>0</v>
      </c>
      <c r="S7" s="39">
        <v>0</v>
      </c>
      <c r="T7" s="38">
        <f>SUMPRODUCT(LTA!J7:AN7,LTA!J$101:AN$101,LTA!J$103:AN$103)</f>
        <v>39.010000000000005</v>
      </c>
      <c r="U7" s="38">
        <f>SUMPRODUCT(LTA!J7:AN7,LTA!J$102:AN$102,LTA!J$103:AN$103)</f>
        <v>70.27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0</v>
      </c>
      <c r="AA7" s="76">
        <f>STOA!H7</f>
        <v>523.94000000000005</v>
      </c>
      <c r="AB7" s="76">
        <f>-STOA!N7</f>
        <v>0</v>
      </c>
      <c r="AC7">
        <f t="shared" si="0"/>
        <v>18.62804116598441</v>
      </c>
      <c r="AD7">
        <f t="shared" si="1"/>
        <v>1986.0979644466549</v>
      </c>
      <c r="AE7">
        <f>'IDT-1'!B7</f>
        <v>0</v>
      </c>
      <c r="AF7" s="25"/>
      <c r="AG7">
        <f t="shared" si="2"/>
        <v>1986.0979644466549</v>
      </c>
      <c r="AI7" s="35">
        <f>PXIL!H7</f>
        <v>0</v>
      </c>
      <c r="AJ7" s="35">
        <f>PXIL!N7</f>
        <v>0</v>
      </c>
      <c r="AK7" s="35">
        <f>RTM_IEX!H7</f>
        <v>0</v>
      </c>
      <c r="AL7" s="35">
        <f>RTM_IEX!N7</f>
        <v>-106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11.2644</v>
      </c>
      <c r="E8">
        <f>GT_NG!P8</f>
        <v>14.301733102253031</v>
      </c>
      <c r="F8">
        <f>GT_Spot!P8</f>
        <v>0</v>
      </c>
      <c r="G8">
        <f>PPCL_NG!P8</f>
        <v>40</v>
      </c>
      <c r="H8">
        <f>PPCL_Spot!P8</f>
        <v>0</v>
      </c>
      <c r="I8">
        <f>Bawana_NG!P8</f>
        <v>84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1126.3552379716566</v>
      </c>
      <c r="P8" s="37">
        <v>115.4</v>
      </c>
      <c r="Q8" s="37">
        <v>38.104392437168549</v>
      </c>
      <c r="R8" s="39">
        <v>0</v>
      </c>
      <c r="S8" s="39">
        <v>0</v>
      </c>
      <c r="T8" s="38">
        <f>SUMPRODUCT(LTA!J8:AN8,LTA!J$101:AN$101,LTA!J$103:AN$103)</f>
        <v>38</v>
      </c>
      <c r="U8" s="38">
        <f>SUMPRODUCT(LTA!J8:AN8,LTA!J$102:AN$102,LTA!J$103:AN$103)</f>
        <v>70.27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0</v>
      </c>
      <c r="AA8" s="76">
        <f>STOA!H8</f>
        <v>523.94000000000005</v>
      </c>
      <c r="AB8" s="76">
        <f>-STOA!N8</f>
        <v>0</v>
      </c>
      <c r="AC8">
        <f t="shared" si="0"/>
        <v>18.080144608733072</v>
      </c>
      <c r="AD8">
        <f t="shared" si="1"/>
        <v>1953.555618902345</v>
      </c>
      <c r="AE8">
        <f>'IDT-1'!B8</f>
        <v>0</v>
      </c>
      <c r="AF8" s="25"/>
      <c r="AG8">
        <f t="shared" si="2"/>
        <v>1953.555618902345</v>
      </c>
      <c r="AI8" s="35">
        <f>PXIL!H8</f>
        <v>0</v>
      </c>
      <c r="AJ8" s="35">
        <f>PXIL!N8</f>
        <v>0</v>
      </c>
      <c r="AK8" s="35">
        <f>RTM_IEX!H8</f>
        <v>0</v>
      </c>
      <c r="AL8" s="35">
        <f>RTM_IEX!N8</f>
        <v>-90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11.2644</v>
      </c>
      <c r="E9">
        <f>GT_NG!P9</f>
        <v>14.301733102253031</v>
      </c>
      <c r="F9">
        <f>GT_Spot!P9</f>
        <v>0</v>
      </c>
      <c r="G9">
        <f>PPCL_NG!P9</f>
        <v>40</v>
      </c>
      <c r="H9">
        <f>PPCL_Spot!P9</f>
        <v>0</v>
      </c>
      <c r="I9">
        <f>Bawana_NG!P9</f>
        <v>84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1091.4891227919607</v>
      </c>
      <c r="P9" s="37">
        <v>115.4</v>
      </c>
      <c r="Q9" s="37">
        <v>38.555555555555564</v>
      </c>
      <c r="R9" s="39">
        <v>0</v>
      </c>
      <c r="S9" s="39">
        <v>0</v>
      </c>
      <c r="T9" s="38">
        <f>SUMPRODUCT(LTA!J9:AN9,LTA!J$101:AN$101,LTA!J$103:AN$103)</f>
        <v>38</v>
      </c>
      <c r="U9" s="38">
        <f>SUMPRODUCT(LTA!J9:AN9,LTA!J$102:AN$102,LTA!J$103:AN$103)</f>
        <v>68.77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0</v>
      </c>
      <c r="AA9" s="76">
        <f>STOA!H9</f>
        <v>523.94000000000005</v>
      </c>
      <c r="AB9" s="76">
        <f>-STOA!N9</f>
        <v>0</v>
      </c>
      <c r="AC9">
        <f t="shared" si="0"/>
        <v>17.727632065068743</v>
      </c>
      <c r="AD9">
        <f t="shared" si="1"/>
        <v>1923.9931793847006</v>
      </c>
      <c r="AE9">
        <f>'IDT-1'!B9</f>
        <v>0</v>
      </c>
      <c r="AF9" s="25"/>
      <c r="AG9">
        <f t="shared" si="2"/>
        <v>1923.9931793847006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-84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11.2644</v>
      </c>
      <c r="E10">
        <f>GT_NG!P10</f>
        <v>14.301733102253031</v>
      </c>
      <c r="F10">
        <f>GT_Spot!P10</f>
        <v>0</v>
      </c>
      <c r="G10">
        <f>PPCL_NG!P10</f>
        <v>40</v>
      </c>
      <c r="H10">
        <f>PPCL_Spot!P10</f>
        <v>0</v>
      </c>
      <c r="I10">
        <f>Bawana_NG!P10</f>
        <v>84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1021.9396030970804</v>
      </c>
      <c r="P10" s="37">
        <v>115.4</v>
      </c>
      <c r="Q10" s="37">
        <v>38.555555555555564</v>
      </c>
      <c r="R10" s="39">
        <v>0</v>
      </c>
      <c r="S10" s="39">
        <v>0</v>
      </c>
      <c r="T10" s="38">
        <f>SUMPRODUCT(LTA!J10:AN10,LTA!J$101:AN$101,LTA!J$103:AN$103)</f>
        <v>37.659999999999997</v>
      </c>
      <c r="U10" s="38">
        <f>SUMPRODUCT(LTA!J10:AN10,LTA!J$102:AN$102,LTA!J$103:AN$103)</f>
        <v>68.77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0</v>
      </c>
      <c r="AA10" s="76">
        <f>STOA!H10</f>
        <v>523.94000000000005</v>
      </c>
      <c r="AB10" s="76">
        <f>-STOA!N10</f>
        <v>0</v>
      </c>
      <c r="AC10">
        <f t="shared" si="0"/>
        <v>16.861011894710416</v>
      </c>
      <c r="AD10">
        <f t="shared" si="1"/>
        <v>1887.9702798601791</v>
      </c>
      <c r="AE10">
        <f>'IDT-1'!B10</f>
        <v>0</v>
      </c>
      <c r="AF10" s="25"/>
      <c r="AG10">
        <f t="shared" si="2"/>
        <v>1887.9702798601791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-51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11.2644</v>
      </c>
      <c r="E11">
        <f>GT_NG!P11</f>
        <v>14.301733102253031</v>
      </c>
      <c r="F11">
        <f>GT_Spot!P11</f>
        <v>0</v>
      </c>
      <c r="G11">
        <f>PPCL_NG!P11</f>
        <v>40</v>
      </c>
      <c r="H11">
        <f>PPCL_Spot!P11</f>
        <v>0</v>
      </c>
      <c r="I11">
        <f>Bawana_NG!P11</f>
        <v>84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980.53565130055927</v>
      </c>
      <c r="P11" s="37">
        <v>115.4</v>
      </c>
      <c r="Q11" s="37">
        <v>38.105617811854906</v>
      </c>
      <c r="R11" s="39">
        <v>0</v>
      </c>
      <c r="S11" s="39">
        <v>0</v>
      </c>
      <c r="T11" s="38">
        <f>SUMPRODUCT(LTA!J11:AN11,LTA!J$101:AN$101,LTA!J$103:AN$103)</f>
        <v>37.659999999999997</v>
      </c>
      <c r="U11" s="38">
        <f>SUMPRODUCT(LTA!J11:AN11,LTA!J$102:AN$102,LTA!J$103:AN$103)</f>
        <v>68.77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0</v>
      </c>
      <c r="AA11" s="76">
        <f>STOA!H11</f>
        <v>523.94000000000005</v>
      </c>
      <c r="AB11" s="76">
        <f>-STOA!N11</f>
        <v>0</v>
      </c>
      <c r="AC11">
        <f t="shared" si="0"/>
        <v>16.246833333100987</v>
      </c>
      <c r="AD11">
        <f t="shared" si="1"/>
        <v>1877.7305688815666</v>
      </c>
      <c r="AE11">
        <f>'IDT-1'!B11</f>
        <v>0</v>
      </c>
      <c r="AF11" s="25"/>
      <c r="AG11">
        <f t="shared" si="2"/>
        <v>1877.7305688815666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-20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11.2644</v>
      </c>
      <c r="E12">
        <f>GT_NG!P12</f>
        <v>14.301733102253031</v>
      </c>
      <c r="F12">
        <f>GT_Spot!P12</f>
        <v>0</v>
      </c>
      <c r="G12">
        <f>PPCL_NG!P12</f>
        <v>40</v>
      </c>
      <c r="H12">
        <f>PPCL_Spot!P12</f>
        <v>0</v>
      </c>
      <c r="I12">
        <f>Bawana_NG!P12</f>
        <v>84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980.53565130055927</v>
      </c>
      <c r="P12" s="37">
        <v>115.4</v>
      </c>
      <c r="Q12" s="37">
        <v>38.105617811854906</v>
      </c>
      <c r="R12" s="39">
        <v>0</v>
      </c>
      <c r="S12" s="39">
        <v>0</v>
      </c>
      <c r="T12" s="38">
        <f>SUMPRODUCT(LTA!J12:AN12,LTA!J$101:AN$101,LTA!J$103:AN$103)</f>
        <v>36.659999999999997</v>
      </c>
      <c r="U12" s="38">
        <f>SUMPRODUCT(LTA!J12:AN12,LTA!J$102:AN$102,LTA!J$103:AN$103)</f>
        <v>68.77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0</v>
      </c>
      <c r="AA12" s="76">
        <f>STOA!H12</f>
        <v>523.94000000000005</v>
      </c>
      <c r="AB12" s="76">
        <f>-STOA!N12</f>
        <v>0</v>
      </c>
      <c r="AC12">
        <f t="shared" si="0"/>
        <v>16.450212276223215</v>
      </c>
      <c r="AD12">
        <f t="shared" si="1"/>
        <v>1851.5271899384443</v>
      </c>
      <c r="AE12">
        <f>'IDT-1'!B12</f>
        <v>0</v>
      </c>
      <c r="AF12" s="25"/>
      <c r="AG12">
        <f t="shared" si="2"/>
        <v>1851.5271899384443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-45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11.2644</v>
      </c>
      <c r="E13">
        <f>GT_NG!P13</f>
        <v>14.301733102253031</v>
      </c>
      <c r="F13">
        <f>GT_Spot!P13</f>
        <v>0</v>
      </c>
      <c r="G13">
        <f>PPCL_NG!P13</f>
        <v>40</v>
      </c>
      <c r="H13">
        <f>PPCL_Spot!P13</f>
        <v>0</v>
      </c>
      <c r="I13">
        <f>Bawana_NG!P13</f>
        <v>84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985.83803740782378</v>
      </c>
      <c r="P13" s="37">
        <v>95.07</v>
      </c>
      <c r="Q13" s="37">
        <v>25.214391986062719</v>
      </c>
      <c r="R13" s="39">
        <v>0</v>
      </c>
      <c r="S13" s="39">
        <v>0</v>
      </c>
      <c r="T13" s="38">
        <f>SUMPRODUCT(LTA!J13:AN13,LTA!J$101:AN$101,LTA!J$103:AN$103)</f>
        <v>35.67</v>
      </c>
      <c r="U13" s="38">
        <f>SUMPRODUCT(LTA!J13:AN13,LTA!J$102:AN$102,LTA!J$103:AN$103)</f>
        <v>68.77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0</v>
      </c>
      <c r="AA13" s="76">
        <f>STOA!H13</f>
        <v>523.94000000000005</v>
      </c>
      <c r="AB13" s="76">
        <f>-STOA!N13</f>
        <v>0</v>
      </c>
      <c r="AC13">
        <f t="shared" si="0"/>
        <v>16.071839498989352</v>
      </c>
      <c r="AD13">
        <f t="shared" si="1"/>
        <v>1838.9967229971501</v>
      </c>
      <c r="AE13">
        <f>'IDT-1'!B13</f>
        <v>0</v>
      </c>
      <c r="AF13" s="25"/>
      <c r="AG13">
        <f t="shared" si="2"/>
        <v>1838.9967229971501</v>
      </c>
      <c r="AI13" s="35">
        <f>PXIL!H13</f>
        <v>0</v>
      </c>
      <c r="AJ13" s="35">
        <f>PXIL!N13</f>
        <v>0</v>
      </c>
      <c r="AK13" s="35">
        <f>RTM_IEX!H13</f>
        <v>0</v>
      </c>
      <c r="AL13" s="35">
        <f>RTM_IEX!N13</f>
        <v>-29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11.2644</v>
      </c>
      <c r="E14">
        <f>GT_NG!P14</f>
        <v>14.301733102253031</v>
      </c>
      <c r="F14">
        <f>GT_Spot!P14</f>
        <v>0</v>
      </c>
      <c r="G14">
        <f>PPCL_NG!P14</f>
        <v>40</v>
      </c>
      <c r="H14">
        <f>PPCL_Spot!P14</f>
        <v>0</v>
      </c>
      <c r="I14">
        <f>Bawana_NG!P14</f>
        <v>84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985.83803740782378</v>
      </c>
      <c r="P14" s="37">
        <v>86.56</v>
      </c>
      <c r="Q14" s="37">
        <v>25.214391986062719</v>
      </c>
      <c r="R14" s="39">
        <v>0</v>
      </c>
      <c r="S14" s="39">
        <v>0</v>
      </c>
      <c r="T14" s="38">
        <f>SUMPRODUCT(LTA!J14:AN14,LTA!J$101:AN$101,LTA!J$103:AN$103)</f>
        <v>35.67</v>
      </c>
      <c r="U14" s="38">
        <f>SUMPRODUCT(LTA!J14:AN14,LTA!J$102:AN$102,LTA!J$103:AN$103)</f>
        <v>68.77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0</v>
      </c>
      <c r="AA14" s="76">
        <f>STOA!H14</f>
        <v>523.94000000000005</v>
      </c>
      <c r="AB14" s="76">
        <f>-STOA!N14</f>
        <v>0</v>
      </c>
      <c r="AC14">
        <f t="shared" si="0"/>
        <v>16.161307495762244</v>
      </c>
      <c r="AD14">
        <f t="shared" si="1"/>
        <v>1811.3972550003773</v>
      </c>
      <c r="AE14">
        <f>'IDT-1'!B14</f>
        <v>0</v>
      </c>
      <c r="AF14" s="25"/>
      <c r="AG14">
        <f t="shared" si="2"/>
        <v>1811.3972550003773</v>
      </c>
      <c r="AI14" s="35">
        <f>PXIL!H14</f>
        <v>0</v>
      </c>
      <c r="AJ14" s="35">
        <f>PXIL!N14</f>
        <v>0</v>
      </c>
      <c r="AK14" s="35">
        <f>RTM_IEX!H14</f>
        <v>0</v>
      </c>
      <c r="AL14" s="35">
        <f>RTM_IEX!N14</f>
        <v>-48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11.2644</v>
      </c>
      <c r="E15">
        <f>GT_NG!P15</f>
        <v>14.301733102253031</v>
      </c>
      <c r="F15">
        <f>GT_Spot!P15</f>
        <v>0</v>
      </c>
      <c r="G15">
        <f>PPCL_NG!P15</f>
        <v>40</v>
      </c>
      <c r="H15">
        <f>PPCL_Spot!P15</f>
        <v>0</v>
      </c>
      <c r="I15">
        <f>Bawana_NG!P15</f>
        <v>84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983.34368958611549</v>
      </c>
      <c r="P15" s="37">
        <v>86.56</v>
      </c>
      <c r="Q15" s="37">
        <v>25.214391986062719</v>
      </c>
      <c r="R15" s="39">
        <v>0</v>
      </c>
      <c r="S15" s="39">
        <v>0</v>
      </c>
      <c r="T15" s="38">
        <f>SUMPRODUCT(LTA!J15:AN15,LTA!J$101:AN$101,LTA!J$103:AN$103)</f>
        <v>35.67</v>
      </c>
      <c r="U15" s="38">
        <f>SUMPRODUCT(LTA!J15:AN15,LTA!J$102:AN$102,LTA!J$103:AN$103)</f>
        <v>67.77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0</v>
      </c>
      <c r="AA15" s="76">
        <f>STOA!H15</f>
        <v>485.46999999999997</v>
      </c>
      <c r="AB15" s="76">
        <f>-STOA!N15</f>
        <v>0</v>
      </c>
      <c r="AC15">
        <f t="shared" si="0"/>
        <v>15.50384529596389</v>
      </c>
      <c r="AD15">
        <f t="shared" si="1"/>
        <v>1806.0903693784674</v>
      </c>
      <c r="AE15">
        <f>'IDT-1'!B15</f>
        <v>0</v>
      </c>
      <c r="AF15" s="25"/>
      <c r="AG15">
        <f t="shared" si="2"/>
        <v>1806.0903693784674</v>
      </c>
      <c r="AI15" s="35">
        <f>PXIL!H15</f>
        <v>0</v>
      </c>
      <c r="AJ15" s="35">
        <f>PXIL!N15</f>
        <v>0</v>
      </c>
      <c r="AK15" s="35">
        <f>RTM_IEX!H15</f>
        <v>0</v>
      </c>
      <c r="AL15" s="35">
        <f>RTM_IEX!N15</f>
        <v>-12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11.2644</v>
      </c>
      <c r="E16">
        <f>GT_NG!P16</f>
        <v>14.301733102253031</v>
      </c>
      <c r="F16">
        <f>GT_Spot!P16</f>
        <v>0</v>
      </c>
      <c r="G16">
        <f>PPCL_NG!P16</f>
        <v>40</v>
      </c>
      <c r="H16">
        <f>PPCL_Spot!P16</f>
        <v>0</v>
      </c>
      <c r="I16">
        <f>Bawana_NG!P16</f>
        <v>84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983.34368958611549</v>
      </c>
      <c r="P16" s="37">
        <v>57.705217469933991</v>
      </c>
      <c r="Q16" s="37">
        <v>25.214391986062719</v>
      </c>
      <c r="R16" s="39">
        <v>0</v>
      </c>
      <c r="S16" s="39">
        <v>0</v>
      </c>
      <c r="T16" s="38">
        <f>SUMPRODUCT(LTA!J16:AN16,LTA!J$101:AN$101,LTA!J$103:AN$103)</f>
        <v>33.67</v>
      </c>
      <c r="U16" s="38">
        <f>SUMPRODUCT(LTA!J16:AN16,LTA!J$102:AN$102,LTA!J$103:AN$103)</f>
        <v>65.77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0</v>
      </c>
      <c r="AA16" s="76">
        <f>STOA!H16</f>
        <v>485.46999999999997</v>
      </c>
      <c r="AB16" s="76">
        <f>-STOA!N16</f>
        <v>0</v>
      </c>
      <c r="AC16">
        <f t="shared" si="0"/>
        <v>15.160095860912225</v>
      </c>
      <c r="AD16">
        <f t="shared" si="1"/>
        <v>1781.5793362834531</v>
      </c>
      <c r="AE16">
        <f>'IDT-1'!B16</f>
        <v>0</v>
      </c>
      <c r="AF16" s="25"/>
      <c r="AG16">
        <f t="shared" si="2"/>
        <v>1781.5793362834531</v>
      </c>
      <c r="AI16" s="35">
        <f>PXIL!H16</f>
        <v>0</v>
      </c>
      <c r="AJ16" s="35">
        <f>PXIL!N16</f>
        <v>0</v>
      </c>
      <c r="AK16" s="35">
        <f>RTM_IEX!H16</f>
        <v>0</v>
      </c>
      <c r="AL16" s="35">
        <f>RTM_IEX!N16</f>
        <v>-4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11.2644</v>
      </c>
      <c r="E17">
        <f>GT_NG!P17</f>
        <v>14.301733102253031</v>
      </c>
      <c r="F17">
        <f>GT_Spot!P17</f>
        <v>0</v>
      </c>
      <c r="G17">
        <f>PPCL_NG!P17</f>
        <v>40</v>
      </c>
      <c r="H17">
        <f>PPCL_Spot!P17</f>
        <v>0</v>
      </c>
      <c r="I17">
        <f>Bawana_NG!P17</f>
        <v>84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981.11856514324484</v>
      </c>
      <c r="P17" s="37">
        <v>57.705217469933991</v>
      </c>
      <c r="Q17" s="37">
        <v>25.214391986062719</v>
      </c>
      <c r="R17" s="39">
        <v>0</v>
      </c>
      <c r="S17" s="39">
        <v>0</v>
      </c>
      <c r="T17" s="38">
        <f>SUMPRODUCT(LTA!J17:AN17,LTA!J$101:AN$101,LTA!J$103:AN$103)</f>
        <v>33.989999999999995</v>
      </c>
      <c r="U17" s="38">
        <f>SUMPRODUCT(LTA!J17:AN17,LTA!J$102:AN$102,LTA!J$103:AN$103)</f>
        <v>64.27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0</v>
      </c>
      <c r="AA17" s="76">
        <f>STOA!H17</f>
        <v>485.46999999999997</v>
      </c>
      <c r="AB17" s="76">
        <f>-STOA!N17</f>
        <v>0</v>
      </c>
      <c r="AC17">
        <f t="shared" si="0"/>
        <v>15.165377446491666</v>
      </c>
      <c r="AD17">
        <f t="shared" si="1"/>
        <v>1774.168930255003</v>
      </c>
      <c r="AE17">
        <f>'IDT-1'!B17</f>
        <v>0</v>
      </c>
      <c r="AF17" s="25"/>
      <c r="AG17">
        <f t="shared" si="2"/>
        <v>1774.168930255003</v>
      </c>
      <c r="AI17" s="35">
        <f>PXIL!H17</f>
        <v>0</v>
      </c>
      <c r="AJ17" s="35">
        <f>PXIL!N17</f>
        <v>0</v>
      </c>
      <c r="AK17" s="35">
        <f>RTM_IEX!H17</f>
        <v>0</v>
      </c>
      <c r="AL17" s="35">
        <f>RTM_IEX!N17</f>
        <v>-8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11.2644</v>
      </c>
      <c r="E18">
        <f>GT_NG!P18</f>
        <v>14.301733102253031</v>
      </c>
      <c r="F18">
        <f>GT_Spot!P18</f>
        <v>0</v>
      </c>
      <c r="G18">
        <f>PPCL_NG!P18</f>
        <v>40</v>
      </c>
      <c r="H18">
        <f>PPCL_Spot!P18</f>
        <v>0</v>
      </c>
      <c r="I18">
        <f>Bawana_NG!P18</f>
        <v>84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981.11856514324484</v>
      </c>
      <c r="P18" s="37">
        <v>57.705217469933991</v>
      </c>
      <c r="Q18" s="37">
        <v>25.214391986062719</v>
      </c>
      <c r="R18" s="39">
        <v>0</v>
      </c>
      <c r="S18" s="39">
        <v>0</v>
      </c>
      <c r="T18" s="38">
        <f>SUMPRODUCT(LTA!J18:AN18,LTA!J$101:AN$101,LTA!J$103:AN$103)</f>
        <v>34.33</v>
      </c>
      <c r="U18" s="38">
        <f>SUMPRODUCT(LTA!J18:AN18,LTA!J$102:AN$102,LTA!J$103:AN$103)</f>
        <v>65.27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0</v>
      </c>
      <c r="AA18" s="76">
        <f>STOA!H18</f>
        <v>485.46999999999997</v>
      </c>
      <c r="AB18" s="76">
        <f>-STOA!N18</f>
        <v>0</v>
      </c>
      <c r="AC18">
        <f t="shared" si="0"/>
        <v>15.329114285539669</v>
      </c>
      <c r="AD18">
        <f t="shared" si="1"/>
        <v>1757.345193415955</v>
      </c>
      <c r="AE18">
        <f>'IDT-1'!B18</f>
        <v>0</v>
      </c>
      <c r="AF18" s="25"/>
      <c r="AG18">
        <f t="shared" si="2"/>
        <v>1757.345193415955</v>
      </c>
      <c r="AI18" s="35">
        <f>PXIL!H18</f>
        <v>0</v>
      </c>
      <c r="AJ18" s="35">
        <f>PXIL!N18</f>
        <v>0</v>
      </c>
      <c r="AK18" s="35">
        <f>RTM_IEX!H18</f>
        <v>0</v>
      </c>
      <c r="AL18" s="35">
        <f>RTM_IEX!N18</f>
        <v>-26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11.2644</v>
      </c>
      <c r="E19">
        <f>GT_NG!P19</f>
        <v>14.301733102253031</v>
      </c>
      <c r="F19">
        <f>GT_Spot!P19</f>
        <v>0</v>
      </c>
      <c r="G19">
        <f>PPCL_NG!P19</f>
        <v>40</v>
      </c>
      <c r="H19">
        <f>PPCL_Spot!P19</f>
        <v>0</v>
      </c>
      <c r="I19">
        <f>Bawana_NG!P19</f>
        <v>84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982.38217459817827</v>
      </c>
      <c r="P19" s="37">
        <v>57.705217469933991</v>
      </c>
      <c r="Q19" s="37">
        <v>25.214391986062719</v>
      </c>
      <c r="R19" s="39">
        <v>0</v>
      </c>
      <c r="S19" s="39">
        <v>0</v>
      </c>
      <c r="T19" s="38">
        <f>SUMPRODUCT(LTA!J19:AN19,LTA!J$101:AN$101,LTA!J$103:AN$103)</f>
        <v>31.34</v>
      </c>
      <c r="U19" s="38">
        <f>SUMPRODUCT(LTA!J19:AN19,LTA!J$102:AN$102,LTA!J$103:AN$103)</f>
        <v>65.77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0</v>
      </c>
      <c r="AA19" s="76">
        <f>STOA!H19</f>
        <v>485.42</v>
      </c>
      <c r="AB19" s="76">
        <f>-STOA!N19</f>
        <v>0</v>
      </c>
      <c r="AC19">
        <f t="shared" si="0"/>
        <v>15.250623343161998</v>
      </c>
      <c r="AD19">
        <f t="shared" si="1"/>
        <v>1764.1472938132661</v>
      </c>
      <c r="AE19">
        <f>'IDT-1'!B19</f>
        <v>0</v>
      </c>
      <c r="AF19" s="25"/>
      <c r="AG19">
        <f t="shared" si="2"/>
        <v>1764.1472938132661</v>
      </c>
      <c r="AI19" s="35">
        <f>PXIL!H19</f>
        <v>0</v>
      </c>
      <c r="AJ19" s="35">
        <f>PXIL!N19</f>
        <v>0</v>
      </c>
      <c r="AK19" s="35">
        <f>RTM_IEX!H19</f>
        <v>0</v>
      </c>
      <c r="AL19" s="35">
        <f>RTM_IEX!N19</f>
        <v>-18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11.2644</v>
      </c>
      <c r="E20">
        <f>GT_NG!P20</f>
        <v>14.301733102253031</v>
      </c>
      <c r="F20">
        <f>GT_Spot!P20</f>
        <v>0</v>
      </c>
      <c r="G20">
        <f>PPCL_NG!P20</f>
        <v>40</v>
      </c>
      <c r="H20">
        <f>PPCL_Spot!P20</f>
        <v>0</v>
      </c>
      <c r="I20">
        <f>Bawana_NG!P20</f>
        <v>84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954.3665663811131</v>
      </c>
      <c r="P20" s="37">
        <v>57.705217469933991</v>
      </c>
      <c r="Q20" s="37">
        <v>25.214391986062719</v>
      </c>
      <c r="R20" s="39">
        <v>0</v>
      </c>
      <c r="S20" s="39">
        <v>0</v>
      </c>
      <c r="T20" s="38">
        <f>SUMPRODUCT(LTA!J20:AN20,LTA!J$101:AN$101,LTA!J$103:AN$103)</f>
        <v>29.669999999999998</v>
      </c>
      <c r="U20" s="38">
        <f>SUMPRODUCT(LTA!J20:AN20,LTA!J$102:AN$102,LTA!J$103:AN$103)</f>
        <v>66.77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0</v>
      </c>
      <c r="AA20" s="76">
        <f>STOA!H20</f>
        <v>485.42</v>
      </c>
      <c r="AB20" s="76">
        <f>-STOA!N20</f>
        <v>0</v>
      </c>
      <c r="AC20">
        <f t="shared" si="0"/>
        <v>14.857183395090649</v>
      </c>
      <c r="AD20">
        <f t="shared" si="1"/>
        <v>1753.8551255442724</v>
      </c>
      <c r="AE20">
        <f>'IDT-1'!B20</f>
        <v>0</v>
      </c>
      <c r="AF20" s="25"/>
      <c r="AG20">
        <f t="shared" si="2"/>
        <v>1753.8551255442724</v>
      </c>
      <c r="AI20" s="35">
        <f>PXIL!H20</f>
        <v>0</v>
      </c>
      <c r="AJ20" s="35">
        <f>PXIL!N20</f>
        <v>0</v>
      </c>
      <c r="AK20" s="35">
        <f>RTM_IEX!H20</f>
        <v>0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11.2644</v>
      </c>
      <c r="E21">
        <f>GT_NG!P21</f>
        <v>14.301733102253031</v>
      </c>
      <c r="F21">
        <f>GT_Spot!P21</f>
        <v>0</v>
      </c>
      <c r="G21">
        <f>PPCL_NG!P21</f>
        <v>40</v>
      </c>
      <c r="H21">
        <f>PPCL_Spot!P21</f>
        <v>0</v>
      </c>
      <c r="I21">
        <f>Bawana_NG!P21</f>
        <v>84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957.65919585443487</v>
      </c>
      <c r="P21" s="37">
        <v>57.705217469933991</v>
      </c>
      <c r="Q21" s="37">
        <v>25.214391986062719</v>
      </c>
      <c r="R21" s="39">
        <v>0</v>
      </c>
      <c r="S21" s="39">
        <v>0</v>
      </c>
      <c r="T21" s="38">
        <f>SUMPRODUCT(LTA!J21:AN21,LTA!J$101:AN$101,LTA!J$103:AN$103)</f>
        <v>29.01</v>
      </c>
      <c r="U21" s="38">
        <f>SUMPRODUCT(LTA!J21:AN21,LTA!J$102:AN$102,LTA!J$103:AN$103)</f>
        <v>66.77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485.42</v>
      </c>
      <c r="AB21" s="76">
        <f>-STOA!N21</f>
        <v>0</v>
      </c>
      <c r="AC21">
        <f t="shared" si="0"/>
        <v>14.913182113566108</v>
      </c>
      <c r="AD21">
        <f t="shared" si="1"/>
        <v>1752.4317562991187</v>
      </c>
      <c r="AE21">
        <f>'IDT-1'!B21</f>
        <v>0</v>
      </c>
      <c r="AF21" s="25"/>
      <c r="AG21">
        <f t="shared" si="2"/>
        <v>1752.4317562991187</v>
      </c>
      <c r="AI21" s="35">
        <f>PXIL!H21</f>
        <v>0</v>
      </c>
      <c r="AJ21" s="35">
        <f>PXIL!N21</f>
        <v>0</v>
      </c>
      <c r="AK21" s="35">
        <f>RTM_IEX!H21</f>
        <v>0</v>
      </c>
      <c r="AL21" s="35">
        <f>RTM_IEX!N21</f>
        <v>-4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11.2644</v>
      </c>
      <c r="E22">
        <f>GT_NG!P22</f>
        <v>14.301733102253031</v>
      </c>
      <c r="F22">
        <f>GT_Spot!P22</f>
        <v>0</v>
      </c>
      <c r="G22">
        <f>PPCL_NG!P22</f>
        <v>40</v>
      </c>
      <c r="H22">
        <f>PPCL_Spot!P22</f>
        <v>0</v>
      </c>
      <c r="I22">
        <f>Bawana_NG!P22</f>
        <v>84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957.65919585443487</v>
      </c>
      <c r="P22" s="37">
        <v>57.705217469933991</v>
      </c>
      <c r="Q22" s="37">
        <v>25.214391986062719</v>
      </c>
      <c r="R22" s="39">
        <v>0</v>
      </c>
      <c r="S22" s="39">
        <v>0</v>
      </c>
      <c r="T22" s="38">
        <f>SUMPRODUCT(LTA!J22:AN22,LTA!J$101:AN$101,LTA!J$103:AN$103)</f>
        <v>28.34</v>
      </c>
      <c r="U22" s="38">
        <f>SUMPRODUCT(LTA!J22:AN22,LTA!J$102:AN$102,LTA!J$103:AN$103)</f>
        <v>66.77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485.42</v>
      </c>
      <c r="AB22" s="76">
        <f>-STOA!N22</f>
        <v>0</v>
      </c>
      <c r="AC22">
        <f t="shared" si="0"/>
        <v>14.983794533090109</v>
      </c>
      <c r="AD22">
        <f t="shared" si="1"/>
        <v>1742.6911438795946</v>
      </c>
      <c r="AE22">
        <f>'IDT-1'!B22</f>
        <v>0</v>
      </c>
      <c r="AF22" s="25"/>
      <c r="AG22">
        <f t="shared" si="2"/>
        <v>1742.6911438795946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-13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11.2644</v>
      </c>
      <c r="E23">
        <f>GT_NG!P23</f>
        <v>14.301733102253031</v>
      </c>
      <c r="F23">
        <f>GT_Spot!P23</f>
        <v>0</v>
      </c>
      <c r="G23">
        <f>PPCL_NG!P23</f>
        <v>40</v>
      </c>
      <c r="H23">
        <f>PPCL_Spot!P23</f>
        <v>0</v>
      </c>
      <c r="I23">
        <f>Bawana_NG!P23</f>
        <v>84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953.68504762739951</v>
      </c>
      <c r="P23" s="37">
        <v>57.705217469933991</v>
      </c>
      <c r="Q23" s="37">
        <v>25.214391986062719</v>
      </c>
      <c r="R23" s="39">
        <v>0</v>
      </c>
      <c r="S23" s="39">
        <v>0</v>
      </c>
      <c r="T23" s="38">
        <f>SUMPRODUCT(LTA!J23:AN23,LTA!J$101:AN$101,LTA!J$103:AN$103)</f>
        <v>28.669999999999998</v>
      </c>
      <c r="U23" s="38">
        <f>SUMPRODUCT(LTA!J23:AN23,LTA!J$102:AN$102,LTA!J$103:AN$103)</f>
        <v>66.77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485.42</v>
      </c>
      <c r="AB23" s="76">
        <f>-STOA!N23</f>
        <v>0</v>
      </c>
      <c r="AC23">
        <f t="shared" si="0"/>
        <v>14.961654845707901</v>
      </c>
      <c r="AD23">
        <f t="shared" si="1"/>
        <v>1738.0691353399416</v>
      </c>
      <c r="AE23">
        <f>'IDT-1'!B23</f>
        <v>0</v>
      </c>
      <c r="AF23" s="25"/>
      <c r="AG23">
        <f t="shared" si="2"/>
        <v>1738.0691353399416</v>
      </c>
      <c r="AI23" s="35">
        <f>PXIL!H23</f>
        <v>0</v>
      </c>
      <c r="AJ23" s="35">
        <f>PXIL!N23</f>
        <v>0</v>
      </c>
      <c r="AK23" s="35">
        <f>RTM_IEX!H23</f>
        <v>0</v>
      </c>
      <c r="AL23" s="35">
        <f>RTM_IEX!N23</f>
        <v>-14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11.2644</v>
      </c>
      <c r="E24">
        <f>GT_NG!P24</f>
        <v>14.301733102253031</v>
      </c>
      <c r="F24">
        <f>GT_Spot!P24</f>
        <v>0</v>
      </c>
      <c r="G24">
        <f>PPCL_NG!P24</f>
        <v>40</v>
      </c>
      <c r="H24">
        <f>PPCL_Spot!P24</f>
        <v>0</v>
      </c>
      <c r="I24">
        <f>Bawana_NG!P24</f>
        <v>84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956.38910063009132</v>
      </c>
      <c r="P24" s="37">
        <v>57.705217469933991</v>
      </c>
      <c r="Q24" s="37">
        <v>25.214391986062719</v>
      </c>
      <c r="R24" s="39">
        <v>0</v>
      </c>
      <c r="S24" s="39">
        <v>0</v>
      </c>
      <c r="T24" s="38">
        <f>SUMPRODUCT(LTA!J24:AN24,LTA!J$101:AN$101,LTA!J$103:AN$103)</f>
        <v>27.669999999999998</v>
      </c>
      <c r="U24" s="38">
        <f>SUMPRODUCT(LTA!J24:AN24,LTA!J$102:AN$102,LTA!J$103:AN$103)</f>
        <v>66.77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485.42</v>
      </c>
      <c r="AB24" s="76">
        <f>-STOA!N24</f>
        <v>0</v>
      </c>
      <c r="AC24">
        <f t="shared" si="0"/>
        <v>15.035266995004736</v>
      </c>
      <c r="AD24">
        <f t="shared" si="1"/>
        <v>1732.6995761933365</v>
      </c>
      <c r="AE24">
        <f>'IDT-1'!B24</f>
        <v>0</v>
      </c>
      <c r="AF24" s="25"/>
      <c r="AG24">
        <f t="shared" si="2"/>
        <v>1732.6995761933365</v>
      </c>
      <c r="AI24" s="35">
        <f>PXIL!H24</f>
        <v>0</v>
      </c>
      <c r="AJ24" s="35">
        <f>PXIL!N24</f>
        <v>0</v>
      </c>
      <c r="AK24" s="35">
        <f>RTM_IEX!H24</f>
        <v>0</v>
      </c>
      <c r="AL24" s="35">
        <f>RTM_IEX!N24</f>
        <v>-21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11.2644</v>
      </c>
      <c r="E25">
        <f>GT_NG!P25</f>
        <v>14.301733102253031</v>
      </c>
      <c r="F25">
        <f>GT_Spot!P25</f>
        <v>0</v>
      </c>
      <c r="G25">
        <f>PPCL_NG!P25</f>
        <v>40</v>
      </c>
      <c r="H25">
        <f>PPCL_Spot!P25</f>
        <v>0</v>
      </c>
      <c r="I25">
        <f>Bawana_NG!P25</f>
        <v>84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953.6817881168289</v>
      </c>
      <c r="P25" s="37">
        <v>57.705217469933991</v>
      </c>
      <c r="Q25" s="37">
        <v>25.214391986062719</v>
      </c>
      <c r="R25" s="39">
        <v>0</v>
      </c>
      <c r="S25" s="39">
        <v>0</v>
      </c>
      <c r="T25" s="38">
        <f>SUMPRODUCT(LTA!J25:AN25,LTA!J$101:AN$101,LTA!J$103:AN$103)</f>
        <v>26.669999999999998</v>
      </c>
      <c r="U25" s="38">
        <f>SUMPRODUCT(LTA!J25:AN25,LTA!J$102:AN$102,LTA!J$103:AN$103)</f>
        <v>62.769999999999996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485.42</v>
      </c>
      <c r="AB25" s="76">
        <f>-STOA!N25</f>
        <v>0</v>
      </c>
      <c r="AC25">
        <f t="shared" si="0"/>
        <v>14.970525569893333</v>
      </c>
      <c r="AD25">
        <f t="shared" si="1"/>
        <v>1725.0570051051855</v>
      </c>
      <c r="AE25">
        <f>'IDT-1'!B25</f>
        <v>0</v>
      </c>
      <c r="AF25" s="25"/>
      <c r="AG25">
        <f t="shared" si="2"/>
        <v>1725.0570051051855</v>
      </c>
      <c r="AI25" s="35">
        <f>PXIL!H25</f>
        <v>0</v>
      </c>
      <c r="AJ25" s="35">
        <f>PXIL!N25</f>
        <v>0</v>
      </c>
      <c r="AK25" s="35">
        <f>RTM_IEX!H25</f>
        <v>0</v>
      </c>
      <c r="AL25" s="35">
        <f>RTM_IEX!N25</f>
        <v>-21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11.2644</v>
      </c>
      <c r="E26">
        <f>GT_NG!P26</f>
        <v>14.301733102253031</v>
      </c>
      <c r="F26">
        <f>GT_Spot!P26</f>
        <v>0</v>
      </c>
      <c r="G26">
        <f>PPCL_NG!P26</f>
        <v>40</v>
      </c>
      <c r="H26">
        <f>PPCL_Spot!P26</f>
        <v>0</v>
      </c>
      <c r="I26">
        <f>Bawana_NG!P26</f>
        <v>84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969.08971631056102</v>
      </c>
      <c r="P26" s="37">
        <v>57.705217469933991</v>
      </c>
      <c r="Q26" s="37">
        <v>25.214391986062719</v>
      </c>
      <c r="R26" s="39">
        <v>0</v>
      </c>
      <c r="S26" s="39">
        <v>0</v>
      </c>
      <c r="T26" s="38">
        <f>SUMPRODUCT(LTA!J26:AN26,LTA!J$101:AN$101,LTA!J$103:AN$103)</f>
        <v>25.330000000000002</v>
      </c>
      <c r="U26" s="38">
        <f>SUMPRODUCT(LTA!J26:AN26,LTA!J$102:AN$102,LTA!J$103:AN$103)</f>
        <v>61.769999999999996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484.45</v>
      </c>
      <c r="AB26" s="76">
        <f>-STOA!N26</f>
        <v>0</v>
      </c>
      <c r="AC26">
        <f t="shared" si="0"/>
        <v>15.216157848043794</v>
      </c>
      <c r="AD26">
        <f t="shared" si="1"/>
        <v>1719.9093010207669</v>
      </c>
      <c r="AE26">
        <f>'IDT-1'!B26</f>
        <v>0</v>
      </c>
      <c r="AF26" s="25"/>
      <c r="AG26">
        <f t="shared" si="2"/>
        <v>1719.9093010207669</v>
      </c>
      <c r="AI26" s="35">
        <f>PXIL!H26</f>
        <v>0</v>
      </c>
      <c r="AJ26" s="35">
        <f>PXIL!N26</f>
        <v>0</v>
      </c>
      <c r="AK26" s="35">
        <f>RTM_IEX!H26</f>
        <v>0</v>
      </c>
      <c r="AL26" s="35">
        <f>RTM_IEX!N26</f>
        <v>-38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11.2644</v>
      </c>
      <c r="E27">
        <f>GT_NG!P27</f>
        <v>14.301733102253031</v>
      </c>
      <c r="F27">
        <f>GT_Spot!P27</f>
        <v>0</v>
      </c>
      <c r="G27">
        <f>PPCL_NG!P27</f>
        <v>40</v>
      </c>
      <c r="H27">
        <f>PPCL_Spot!P27</f>
        <v>0</v>
      </c>
      <c r="I27">
        <f>Bawana_NG!P27</f>
        <v>84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1006.6099312963019</v>
      </c>
      <c r="P27" s="37">
        <v>57.703975745883</v>
      </c>
      <c r="Q27" s="37">
        <v>20.83</v>
      </c>
      <c r="R27" s="39">
        <v>9.6900000000000013</v>
      </c>
      <c r="S27" s="39">
        <v>0</v>
      </c>
      <c r="T27" s="38">
        <f>SUMPRODUCT(LTA!J27:AN27,LTA!J$101:AN$101,LTA!J$103:AN$103)</f>
        <v>27.92</v>
      </c>
      <c r="U27" s="38">
        <f>SUMPRODUCT(LTA!J27:AN27,LTA!J$102:AN$102,LTA!J$103:AN$103)</f>
        <v>61.269999999999996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370.93999999999994</v>
      </c>
      <c r="AB27" s="76">
        <f>-STOA!N27</f>
        <v>0</v>
      </c>
      <c r="AC27">
        <f t="shared" si="0"/>
        <v>14.681520337213277</v>
      </c>
      <c r="AD27">
        <f t="shared" si="1"/>
        <v>1733.1185198072246</v>
      </c>
      <c r="AE27">
        <f>'IDT-1'!B27</f>
        <v>0</v>
      </c>
      <c r="AF27" s="25"/>
      <c r="AG27">
        <f t="shared" si="2"/>
        <v>1733.1185198072246</v>
      </c>
      <c r="AI27" s="35">
        <f>PXIL!H27</f>
        <v>0</v>
      </c>
      <c r="AJ27" s="35">
        <f>PXIL!N27</f>
        <v>0</v>
      </c>
      <c r="AK27" s="35">
        <f>RTM_IEX!H27</f>
        <v>43.27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11.2644</v>
      </c>
      <c r="E28">
        <f>GT_NG!P28</f>
        <v>14.301733102253031</v>
      </c>
      <c r="F28">
        <f>GT_Spot!P28</f>
        <v>0</v>
      </c>
      <c r="G28">
        <f>PPCL_NG!P28</f>
        <v>40</v>
      </c>
      <c r="H28">
        <f>PPCL_Spot!P28</f>
        <v>0</v>
      </c>
      <c r="I28">
        <f>Bawana_NG!P28</f>
        <v>84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1005.6555372971312</v>
      </c>
      <c r="P28" s="37">
        <v>57.703975745883</v>
      </c>
      <c r="Q28" s="37">
        <v>20.83</v>
      </c>
      <c r="R28" s="39">
        <v>16.55</v>
      </c>
      <c r="S28" s="39">
        <v>0</v>
      </c>
      <c r="T28" s="38">
        <f>SUMPRODUCT(LTA!J28:AN28,LTA!J$101:AN$101,LTA!J$103:AN$103)</f>
        <v>36.06</v>
      </c>
      <c r="U28" s="38">
        <f>SUMPRODUCT(LTA!J28:AN28,LTA!J$102:AN$102,LTA!J$103:AN$103)</f>
        <v>61.269999999999996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370.93999999999994</v>
      </c>
      <c r="AB28" s="76">
        <f>-STOA!N28</f>
        <v>0</v>
      </c>
      <c r="AC28">
        <f t="shared" si="0"/>
        <v>14.775311427620242</v>
      </c>
      <c r="AD28">
        <f t="shared" si="1"/>
        <v>1744.1903347176469</v>
      </c>
      <c r="AE28">
        <f>'IDT-1'!B28</f>
        <v>0</v>
      </c>
      <c r="AF28" s="25"/>
      <c r="AG28">
        <f t="shared" si="2"/>
        <v>1744.1903347176469</v>
      </c>
      <c r="AI28" s="35">
        <f>PXIL!H28</f>
        <v>0</v>
      </c>
      <c r="AJ28" s="35">
        <f>PXIL!N28</f>
        <v>0</v>
      </c>
      <c r="AK28" s="35">
        <f>RTM_IEX!H28</f>
        <v>40.39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11.2644</v>
      </c>
      <c r="E29">
        <f>GT_NG!P29</f>
        <v>14.301733102253031</v>
      </c>
      <c r="F29">
        <f>GT_Spot!P29</f>
        <v>0</v>
      </c>
      <c r="G29">
        <f>PPCL_NG!P29</f>
        <v>40</v>
      </c>
      <c r="H29">
        <f>PPCL_Spot!P29</f>
        <v>0</v>
      </c>
      <c r="I29">
        <f>Bawana_NG!P29</f>
        <v>84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999.2067916702016</v>
      </c>
      <c r="P29" s="37">
        <v>57.703975745883</v>
      </c>
      <c r="Q29" s="37">
        <v>20.83</v>
      </c>
      <c r="R29" s="39">
        <v>26.410000000000004</v>
      </c>
      <c r="S29" s="39">
        <v>0</v>
      </c>
      <c r="T29" s="38">
        <f>SUMPRODUCT(LTA!J29:AN29,LTA!J$101:AN$101,LTA!J$103:AN$103)</f>
        <v>45.02</v>
      </c>
      <c r="U29" s="38">
        <f>SUMPRODUCT(LTA!J29:AN29,LTA!J$102:AN$102,LTA!J$103:AN$103)</f>
        <v>61.269999999999996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370.93999999999994</v>
      </c>
      <c r="AB29" s="76">
        <f>-STOA!N29</f>
        <v>0</v>
      </c>
      <c r="AC29">
        <f t="shared" si="0"/>
        <v>14.895441964354037</v>
      </c>
      <c r="AD29">
        <f t="shared" si="1"/>
        <v>1758.3714585539838</v>
      </c>
      <c r="AE29">
        <f>'IDT-1'!B29</f>
        <v>0</v>
      </c>
      <c r="AF29" s="25"/>
      <c r="AG29">
        <f t="shared" si="2"/>
        <v>1758.3714585539838</v>
      </c>
      <c r="AI29" s="35">
        <f>PXIL!H29</f>
        <v>0</v>
      </c>
      <c r="AJ29" s="35">
        <f>PXIL!N29</f>
        <v>0</v>
      </c>
      <c r="AK29" s="35">
        <f>RTM_IEX!H29</f>
        <v>42.32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11.2644</v>
      </c>
      <c r="E30">
        <f>GT_NG!P30</f>
        <v>14.301733102253031</v>
      </c>
      <c r="F30">
        <f>GT_Spot!P30</f>
        <v>0</v>
      </c>
      <c r="G30">
        <f>PPCL_NG!P30</f>
        <v>40</v>
      </c>
      <c r="H30">
        <f>PPCL_Spot!P30</f>
        <v>0</v>
      </c>
      <c r="I30">
        <f>Bawana_NG!P30</f>
        <v>84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999.70596205213258</v>
      </c>
      <c r="P30" s="37">
        <v>57.703975745883</v>
      </c>
      <c r="Q30" s="37">
        <v>20.83</v>
      </c>
      <c r="R30" s="39">
        <v>39.575231899771111</v>
      </c>
      <c r="S30" s="39">
        <v>0</v>
      </c>
      <c r="T30" s="38">
        <f>SUMPRODUCT(LTA!J30:AN30,LTA!J$101:AN$101,LTA!J$103:AN$103)</f>
        <v>60.730000000000004</v>
      </c>
      <c r="U30" s="38">
        <f>SUMPRODUCT(LTA!J30:AN30,LTA!J$102:AN$102,LTA!J$103:AN$103)</f>
        <v>61.269999999999996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370.93999999999994</v>
      </c>
      <c r="AB30" s="76">
        <f>-STOA!N30</f>
        <v>0</v>
      </c>
      <c r="AC30">
        <f t="shared" si="0"/>
        <v>14.899762943520331</v>
      </c>
      <c r="AD30">
        <f t="shared" si="1"/>
        <v>1758.8815398565193</v>
      </c>
      <c r="AE30">
        <f>'IDT-1'!B30</f>
        <v>0</v>
      </c>
      <c r="AF30" s="25"/>
      <c r="AG30">
        <f t="shared" si="2"/>
        <v>1758.8815398565193</v>
      </c>
      <c r="AI30" s="35">
        <f>PXIL!H30</f>
        <v>0</v>
      </c>
      <c r="AJ30" s="35">
        <f>PXIL!N30</f>
        <v>0</v>
      </c>
      <c r="AK30" s="35">
        <f>RTM_IEX!H30</f>
        <v>13.46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11.2644</v>
      </c>
      <c r="E31">
        <f>GT_NG!P31</f>
        <v>14.301733102253031</v>
      </c>
      <c r="F31">
        <f>GT_Spot!P31</f>
        <v>0</v>
      </c>
      <c r="G31">
        <f>PPCL_NG!P31</f>
        <v>41.53846153846154</v>
      </c>
      <c r="H31">
        <f>PPCL_Spot!P31</f>
        <v>0</v>
      </c>
      <c r="I31">
        <f>Bawana_NG!P31</f>
        <v>84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1001.6049387060021</v>
      </c>
      <c r="P31" s="37">
        <v>57.703975745883</v>
      </c>
      <c r="Q31" s="37">
        <v>25.214391986062719</v>
      </c>
      <c r="R31" s="39">
        <v>40.919999999999995</v>
      </c>
      <c r="S31" s="39">
        <v>0</v>
      </c>
      <c r="T31" s="38">
        <f>SUMPRODUCT(LTA!J31:AN31,LTA!J$101:AN$101,LTA!J$103:AN$103)</f>
        <v>77.22</v>
      </c>
      <c r="U31" s="38">
        <f>SUMPRODUCT(LTA!J31:AN31,LTA!J$102:AN$102,LTA!J$103:AN$103)</f>
        <v>61.269999999999996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371.03</v>
      </c>
      <c r="AB31" s="76">
        <f>-STOA!N31</f>
        <v>0</v>
      </c>
      <c r="AC31">
        <f t="shared" si="0"/>
        <v>15.002970369060764</v>
      </c>
      <c r="AD31">
        <f t="shared" si="1"/>
        <v>1771.0649307096019</v>
      </c>
      <c r="AE31">
        <f>'IDT-1'!B31</f>
        <v>0</v>
      </c>
      <c r="AF31" s="25"/>
      <c r="AG31">
        <f t="shared" si="2"/>
        <v>1771.0649307096019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11.2644</v>
      </c>
      <c r="E32">
        <f>GT_NG!P32</f>
        <v>14.301733102253031</v>
      </c>
      <c r="F32">
        <f>GT_Spot!P32</f>
        <v>0</v>
      </c>
      <c r="G32">
        <f>PPCL_NG!P32</f>
        <v>41.53846153846154</v>
      </c>
      <c r="H32">
        <f>PPCL_Spot!P32</f>
        <v>0</v>
      </c>
      <c r="I32">
        <f>Bawana_NG!P32</f>
        <v>84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984.74994577859286</v>
      </c>
      <c r="P32" s="37">
        <v>57.703975745883</v>
      </c>
      <c r="Q32" s="37">
        <v>25.214391986062719</v>
      </c>
      <c r="R32" s="39">
        <v>45.16</v>
      </c>
      <c r="S32" s="39">
        <v>0</v>
      </c>
      <c r="T32" s="38">
        <f>SUMPRODUCT(LTA!J32:AN32,LTA!J$101:AN$101,LTA!J$103:AN$103)</f>
        <v>96.99</v>
      </c>
      <c r="U32" s="38">
        <f>SUMPRODUCT(LTA!J32:AN32,LTA!J$102:AN$102,LTA!J$103:AN$103)</f>
        <v>61.269999999999996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371.03</v>
      </c>
      <c r="AB32" s="76">
        <f>-STOA!N32</f>
        <v>0</v>
      </c>
      <c r="AC32">
        <f t="shared" si="0"/>
        <v>15.063072428470527</v>
      </c>
      <c r="AD32">
        <f t="shared" si="1"/>
        <v>1778.1598357227826</v>
      </c>
      <c r="AE32">
        <f>'IDT-1'!B32</f>
        <v>0</v>
      </c>
      <c r="AF32" s="25"/>
      <c r="AG32">
        <f t="shared" si="2"/>
        <v>1778.1598357227826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11.2644</v>
      </c>
      <c r="E33">
        <f>GT_NG!P33</f>
        <v>14.301733102253031</v>
      </c>
      <c r="F33">
        <f>GT_Spot!P33</f>
        <v>0</v>
      </c>
      <c r="G33">
        <f>PPCL_NG!P33</f>
        <v>40</v>
      </c>
      <c r="H33">
        <f>PPCL_Spot!P33</f>
        <v>0</v>
      </c>
      <c r="I33">
        <f>Bawana_NG!P33</f>
        <v>84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971.02889762214591</v>
      </c>
      <c r="P33" s="37">
        <v>57.705217469933991</v>
      </c>
      <c r="Q33" s="37">
        <v>25.214391986062719</v>
      </c>
      <c r="R33" s="39">
        <v>47.5</v>
      </c>
      <c r="S33" s="39">
        <v>0</v>
      </c>
      <c r="T33" s="38">
        <f>SUMPRODUCT(LTA!J33:AN33,LTA!J$101:AN$101,LTA!J$103:AN$103)</f>
        <v>125.52</v>
      </c>
      <c r="U33" s="38">
        <f>SUMPRODUCT(LTA!J33:AN33,LTA!J$102:AN$102,LTA!J$103:AN$103)</f>
        <v>58.769999999999996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371.03</v>
      </c>
      <c r="AB33" s="76">
        <f>-STOA!N33</f>
        <v>0</v>
      </c>
      <c r="AC33">
        <f t="shared" si="0"/>
        <v>15.262082977515322</v>
      </c>
      <c r="AD33">
        <f t="shared" si="1"/>
        <v>1801.6525572028802</v>
      </c>
      <c r="AE33">
        <f>'IDT-1'!B33</f>
        <v>0</v>
      </c>
      <c r="AF33" s="25"/>
      <c r="AG33">
        <f t="shared" si="2"/>
        <v>1801.6525572028802</v>
      </c>
      <c r="AI33" s="35">
        <f>PXIL!H33</f>
        <v>0</v>
      </c>
      <c r="AJ33" s="35">
        <f>PXIL!N33</f>
        <v>0</v>
      </c>
      <c r="AK33" s="35">
        <f>RTM_IEX!H33</f>
        <v>10.58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11.2644</v>
      </c>
      <c r="E34">
        <f>GT_NG!P34</f>
        <v>14.301733102253031</v>
      </c>
      <c r="F34">
        <f>GT_Spot!P34</f>
        <v>0</v>
      </c>
      <c r="G34">
        <f>PPCL_NG!P34</f>
        <v>40</v>
      </c>
      <c r="H34">
        <f>PPCL_Spot!P34</f>
        <v>0</v>
      </c>
      <c r="I34">
        <f>Bawana_NG!P34</f>
        <v>84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973.14010321548392</v>
      </c>
      <c r="P34" s="37">
        <v>57.705217469933991</v>
      </c>
      <c r="Q34" s="37">
        <v>25.214391986062719</v>
      </c>
      <c r="R34" s="39">
        <v>47.5</v>
      </c>
      <c r="S34" s="39">
        <v>0</v>
      </c>
      <c r="T34" s="38">
        <f>SUMPRODUCT(LTA!J34:AN34,LTA!J$101:AN$101,LTA!J$103:AN$103)</f>
        <v>149.63</v>
      </c>
      <c r="U34" s="38">
        <f>SUMPRODUCT(LTA!J34:AN34,LTA!J$102:AN$102,LTA!J$103:AN$103)</f>
        <v>59.28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371.03</v>
      </c>
      <c r="AB34" s="76">
        <f>-STOA!N34</f>
        <v>0</v>
      </c>
      <c r="AC34">
        <f t="shared" si="0"/>
        <v>15.499406997198031</v>
      </c>
      <c r="AD34">
        <f t="shared" si="1"/>
        <v>1805.5664387765355</v>
      </c>
      <c r="AE34">
        <f>'IDT-1'!B34</f>
        <v>0</v>
      </c>
      <c r="AF34" s="25"/>
      <c r="AG34">
        <f t="shared" si="2"/>
        <v>1805.5664387765355</v>
      </c>
      <c r="AI34" s="35">
        <f>PXIL!H34</f>
        <v>0</v>
      </c>
      <c r="AJ34" s="35">
        <f>PXIL!N34</f>
        <v>0</v>
      </c>
      <c r="AK34" s="35">
        <f>RTM_IEX!H34</f>
        <v>0</v>
      </c>
      <c r="AL34" s="35">
        <f>RTM_IEX!N34</f>
        <v>-12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11.2644</v>
      </c>
      <c r="E35">
        <f>GT_NG!P35</f>
        <v>14.301733102253031</v>
      </c>
      <c r="F35">
        <f>GT_Spot!P35</f>
        <v>0</v>
      </c>
      <c r="G35">
        <f>PPCL_NG!P35</f>
        <v>40</v>
      </c>
      <c r="H35">
        <f>PPCL_Spot!P35</f>
        <v>0</v>
      </c>
      <c r="I35">
        <f>Bawana_NG!P35</f>
        <v>84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945.96274339269587</v>
      </c>
      <c r="P35" s="37">
        <v>57.705217469933991</v>
      </c>
      <c r="Q35" s="37">
        <v>25.214391986062719</v>
      </c>
      <c r="R35" s="39">
        <v>47.5</v>
      </c>
      <c r="S35" s="39">
        <v>0</v>
      </c>
      <c r="T35" s="38">
        <f>SUMPRODUCT(LTA!J35:AN35,LTA!J$101:AN$101,LTA!J$103:AN$103)</f>
        <v>175.78</v>
      </c>
      <c r="U35" s="38">
        <f>SUMPRODUCT(LTA!J35:AN35,LTA!J$102:AN$102,LTA!J$103:AN$103)</f>
        <v>58.269999999999996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372.24</v>
      </c>
      <c r="AB35" s="76">
        <f>-STOA!N35</f>
        <v>0</v>
      </c>
      <c r="AC35">
        <f t="shared" si="0"/>
        <v>15.495803281987943</v>
      </c>
      <c r="AD35">
        <f t="shared" si="1"/>
        <v>1829.2426826689577</v>
      </c>
      <c r="AE35">
        <f>'IDT-1'!B35</f>
        <v>0</v>
      </c>
      <c r="AF35" s="25"/>
      <c r="AG35">
        <f t="shared" si="2"/>
        <v>1829.2426826689577</v>
      </c>
      <c r="AI35" s="35">
        <f>PXIL!H35</f>
        <v>0</v>
      </c>
      <c r="AJ35" s="35">
        <f>PXIL!N35</f>
        <v>0</v>
      </c>
      <c r="AK35" s="35">
        <f>RTM_IEX!H35</f>
        <v>12.5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11.2644</v>
      </c>
      <c r="E36">
        <f>GT_NG!P36</f>
        <v>14.301733102253031</v>
      </c>
      <c r="F36">
        <f>GT_Spot!P36</f>
        <v>0</v>
      </c>
      <c r="G36">
        <f>PPCL_NG!P36</f>
        <v>40</v>
      </c>
      <c r="H36">
        <f>PPCL_Spot!P36</f>
        <v>0</v>
      </c>
      <c r="I36">
        <f>Bawana_NG!P36</f>
        <v>84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944.35274339269574</v>
      </c>
      <c r="P36" s="37">
        <v>57.705217469933991</v>
      </c>
      <c r="Q36" s="37">
        <v>25.214391986062719</v>
      </c>
      <c r="R36" s="39">
        <v>47.5</v>
      </c>
      <c r="S36" s="39">
        <v>0</v>
      </c>
      <c r="T36" s="38">
        <f>SUMPRODUCT(LTA!J36:AN36,LTA!J$101:AN$101,LTA!J$103:AN$103)</f>
        <v>211.53</v>
      </c>
      <c r="U36" s="38">
        <f>SUMPRODUCT(LTA!J36:AN36,LTA!J$102:AN$102,LTA!J$103:AN$103)</f>
        <v>58.769999999999996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372.24</v>
      </c>
      <c r="AB36" s="76">
        <f>-STOA!N36</f>
        <v>0</v>
      </c>
      <c r="AC36">
        <f t="shared" si="0"/>
        <v>15.715663912887498</v>
      </c>
      <c r="AD36">
        <f t="shared" si="1"/>
        <v>1847.162822038058</v>
      </c>
      <c r="AE36">
        <f>'IDT-1'!B36</f>
        <v>0</v>
      </c>
      <c r="AF36" s="25"/>
      <c r="AG36">
        <f t="shared" si="2"/>
        <v>1847.162822038058</v>
      </c>
      <c r="AI36" s="35">
        <f>PXIL!H36</f>
        <v>0</v>
      </c>
      <c r="AJ36" s="35">
        <f>PXIL!N36</f>
        <v>0</v>
      </c>
      <c r="AK36" s="35">
        <f>RTM_IEX!H36</f>
        <v>0</v>
      </c>
      <c r="AL36" s="35">
        <f>RTM_IEX!N36</f>
        <v>-4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11.2644</v>
      </c>
      <c r="E37">
        <f>GT_NG!P37</f>
        <v>14.301733102253031</v>
      </c>
      <c r="F37">
        <f>GT_Spot!P37</f>
        <v>0</v>
      </c>
      <c r="G37">
        <f>PPCL_NG!P37</f>
        <v>43.12</v>
      </c>
      <c r="H37">
        <f>PPCL_Spot!P37</f>
        <v>0</v>
      </c>
      <c r="I37">
        <f>Bawana_NG!P37</f>
        <v>84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940.7895211703227</v>
      </c>
      <c r="P37" s="37">
        <v>57.705217469933991</v>
      </c>
      <c r="Q37" s="37">
        <v>25.214391986062719</v>
      </c>
      <c r="R37" s="39">
        <v>47.5</v>
      </c>
      <c r="S37" s="39">
        <v>0</v>
      </c>
      <c r="T37" s="38">
        <f>SUMPRODUCT(LTA!J37:AN37,LTA!J$101:AN$101,LTA!J$103:AN$103)</f>
        <v>242.94</v>
      </c>
      <c r="U37" s="38">
        <f>SUMPRODUCT(LTA!J37:AN37,LTA!J$102:AN$102,LTA!J$103:AN$103)</f>
        <v>59.78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372.24</v>
      </c>
      <c r="AB37" s="76">
        <f>-STOA!N37</f>
        <v>0</v>
      </c>
      <c r="AC37">
        <f t="shared" si="0"/>
        <v>16.119807369817789</v>
      </c>
      <c r="AD37">
        <f t="shared" si="1"/>
        <v>1862.7354563587546</v>
      </c>
      <c r="AE37">
        <f>'IDT-1'!B37</f>
        <v>0</v>
      </c>
      <c r="AF37" s="25"/>
      <c r="AG37">
        <f t="shared" si="2"/>
        <v>1862.7354563587546</v>
      </c>
      <c r="AI37" s="35">
        <f>PXIL!H37</f>
        <v>0</v>
      </c>
      <c r="AJ37" s="35">
        <f>PXIL!N37</f>
        <v>0</v>
      </c>
      <c r="AK37" s="35">
        <f>RTM_IEX!H37</f>
        <v>0</v>
      </c>
      <c r="AL37" s="35">
        <f>RTM_IEX!N37</f>
        <v>-20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11.2644</v>
      </c>
      <c r="E38">
        <f>GT_NG!P38</f>
        <v>14.301733102253031</v>
      </c>
      <c r="F38">
        <f>GT_Spot!P38</f>
        <v>0</v>
      </c>
      <c r="G38">
        <f>PPCL_NG!P38</f>
        <v>43.12</v>
      </c>
      <c r="H38">
        <f>PPCL_Spot!P38</f>
        <v>0</v>
      </c>
      <c r="I38">
        <f>Bawana_NG!P38</f>
        <v>84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938.65952117032271</v>
      </c>
      <c r="P38" s="37">
        <v>57.705217469933991</v>
      </c>
      <c r="Q38" s="37">
        <v>25.214391986062719</v>
      </c>
      <c r="R38" s="39">
        <v>47.5</v>
      </c>
      <c r="S38" s="39">
        <v>0</v>
      </c>
      <c r="T38" s="38">
        <f>SUMPRODUCT(LTA!J38:AN38,LTA!J$101:AN$101,LTA!J$103:AN$103)</f>
        <v>277.39</v>
      </c>
      <c r="U38" s="38">
        <f>SUMPRODUCT(LTA!J38:AN38,LTA!J$102:AN$102,LTA!J$103:AN$103)</f>
        <v>58.78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373.2</v>
      </c>
      <c r="AB38" s="76">
        <f>-STOA!N38</f>
        <v>0</v>
      </c>
      <c r="AC38">
        <f t="shared" si="0"/>
        <v>16.484142104791573</v>
      </c>
      <c r="AD38">
        <f t="shared" si="1"/>
        <v>1883.6511216237811</v>
      </c>
      <c r="AE38">
        <f>'IDT-1'!B38</f>
        <v>0</v>
      </c>
      <c r="AF38" s="25"/>
      <c r="AG38">
        <f t="shared" si="2"/>
        <v>1883.6511216237811</v>
      </c>
      <c r="AI38" s="35">
        <f>PXIL!H38</f>
        <v>0</v>
      </c>
      <c r="AJ38" s="35">
        <f>PXIL!N38</f>
        <v>0</v>
      </c>
      <c r="AK38" s="35">
        <f>RTM_IEX!H38</f>
        <v>0</v>
      </c>
      <c r="AL38" s="35">
        <f>RTM_IEX!N38</f>
        <v>-31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11.2644</v>
      </c>
      <c r="E39">
        <f>GT_NG!P39</f>
        <v>13.422948870392389</v>
      </c>
      <c r="F39">
        <f>GT_Spot!P39</f>
        <v>0</v>
      </c>
      <c r="G39">
        <f>PPCL_NG!P39</f>
        <v>43.12</v>
      </c>
      <c r="H39">
        <f>PPCL_Spot!P39</f>
        <v>0</v>
      </c>
      <c r="I39">
        <f>Bawana_NG!P39</f>
        <v>84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923.38640402666294</v>
      </c>
      <c r="P39" s="37">
        <v>57.705217469933991</v>
      </c>
      <c r="Q39" s="37">
        <v>25.214391986062719</v>
      </c>
      <c r="R39" s="39">
        <v>47.5</v>
      </c>
      <c r="S39" s="39">
        <v>0</v>
      </c>
      <c r="T39" s="38">
        <f>SUMPRODUCT(LTA!J39:AN39,LTA!J$101:AN$101,LTA!J$103:AN$103)</f>
        <v>336.9</v>
      </c>
      <c r="U39" s="38">
        <f>SUMPRODUCT(LTA!J39:AN39,LTA!J$102:AN$102,LTA!J$103:AN$103)</f>
        <v>57.78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373.20000000000005</v>
      </c>
      <c r="AB39" s="76">
        <f>-STOA!N39</f>
        <v>0</v>
      </c>
      <c r="AC39">
        <f t="shared" si="0"/>
        <v>16.899248237311419</v>
      </c>
      <c r="AD39">
        <f t="shared" si="1"/>
        <v>1918.5941141157405</v>
      </c>
      <c r="AE39">
        <f>'IDT-1'!B39</f>
        <v>0</v>
      </c>
      <c r="AF39" s="25"/>
      <c r="AG39">
        <f t="shared" si="2"/>
        <v>1918.5941141157405</v>
      </c>
      <c r="AI39" s="35">
        <f>PXIL!H39</f>
        <v>0</v>
      </c>
      <c r="AJ39" s="35">
        <f>PXIL!N39</f>
        <v>0</v>
      </c>
      <c r="AK39" s="35">
        <f>RTM_IEX!H39</f>
        <v>0</v>
      </c>
      <c r="AL39" s="35">
        <f>RTM_IEX!N39</f>
        <v>-38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11.2644</v>
      </c>
      <c r="E40">
        <f>GT_NG!P40</f>
        <v>13.422948870392389</v>
      </c>
      <c r="F40">
        <f>GT_Spot!P40</f>
        <v>0</v>
      </c>
      <c r="G40">
        <f>PPCL_NG!P40</f>
        <v>43.12</v>
      </c>
      <c r="H40">
        <f>PPCL_Spot!P40</f>
        <v>0</v>
      </c>
      <c r="I40">
        <f>Bawana_NG!P40</f>
        <v>84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928.47430046411125</v>
      </c>
      <c r="P40" s="37">
        <v>57.705217469933991</v>
      </c>
      <c r="Q40" s="37">
        <v>25.214391986062719</v>
      </c>
      <c r="R40" s="39">
        <v>47.5</v>
      </c>
      <c r="S40" s="39">
        <v>0</v>
      </c>
      <c r="T40" s="38">
        <f>SUMPRODUCT(LTA!J40:AN40,LTA!J$101:AN$101,LTA!J$103:AN$103)</f>
        <v>378.75</v>
      </c>
      <c r="U40" s="38">
        <f>SUMPRODUCT(LTA!J40:AN40,LTA!J$102:AN$102,LTA!J$103:AN$103)</f>
        <v>55.76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375.12000000000006</v>
      </c>
      <c r="AB40" s="76">
        <f>-STOA!N40</f>
        <v>0</v>
      </c>
      <c r="AC40">
        <f t="shared" si="0"/>
        <v>17.216446147861987</v>
      </c>
      <c r="AD40">
        <f t="shared" si="1"/>
        <v>1974.1148126426385</v>
      </c>
      <c r="AE40">
        <f>'IDT-1'!B40</f>
        <v>0</v>
      </c>
      <c r="AF40" s="25"/>
      <c r="AG40">
        <f t="shared" si="2"/>
        <v>1974.1148126426385</v>
      </c>
      <c r="AI40" s="35">
        <f>PXIL!H40</f>
        <v>0</v>
      </c>
      <c r="AJ40" s="35">
        <f>PXIL!N40</f>
        <v>0</v>
      </c>
      <c r="AK40" s="35">
        <f>RTM_IEX!H40</f>
        <v>0</v>
      </c>
      <c r="AL40" s="35">
        <f>RTM_IEX!N40</f>
        <v>-29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11.2644</v>
      </c>
      <c r="E41">
        <f>GT_NG!P41</f>
        <v>13.422948870392389</v>
      </c>
      <c r="F41">
        <f>GT_Spot!P41</f>
        <v>0</v>
      </c>
      <c r="G41">
        <f>PPCL_NG!P41</f>
        <v>43.12</v>
      </c>
      <c r="H41">
        <f>PPCL_Spot!P41</f>
        <v>0</v>
      </c>
      <c r="I41">
        <f>Bawana_NG!P41</f>
        <v>84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933.5685733329957</v>
      </c>
      <c r="P41" s="37">
        <v>57.705217469933991</v>
      </c>
      <c r="Q41" s="37">
        <v>25.214391986062719</v>
      </c>
      <c r="R41" s="39">
        <v>47.5</v>
      </c>
      <c r="S41" s="39">
        <v>0</v>
      </c>
      <c r="T41" s="38">
        <f>SUMPRODUCT(LTA!J41:AN41,LTA!J$101:AN$101,LTA!J$103:AN$103)</f>
        <v>407.19</v>
      </c>
      <c r="U41" s="38">
        <f>SUMPRODUCT(LTA!J41:AN41,LTA!J$102:AN$102,LTA!J$103:AN$103)</f>
        <v>55.25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375.12000000000006</v>
      </c>
      <c r="AB41" s="76">
        <f>-STOA!N41</f>
        <v>0</v>
      </c>
      <c r="AC41">
        <f t="shared" si="0"/>
        <v>17.320930465938833</v>
      </c>
      <c r="AD41">
        <f t="shared" si="1"/>
        <v>2044.6946011934463</v>
      </c>
      <c r="AE41">
        <f>'IDT-1'!B41</f>
        <v>0</v>
      </c>
      <c r="AF41" s="25"/>
      <c r="AG41">
        <f t="shared" si="2"/>
        <v>2044.6946011934463</v>
      </c>
      <c r="AI41" s="35">
        <f>PXIL!H41</f>
        <v>0</v>
      </c>
      <c r="AJ41" s="35">
        <f>PXIL!N41</f>
        <v>0</v>
      </c>
      <c r="AK41" s="35">
        <f>RTM_IEX!H41</f>
        <v>8.66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11.2644</v>
      </c>
      <c r="E42">
        <f>GT_NG!P42</f>
        <v>13.422948870392389</v>
      </c>
      <c r="F42">
        <f>GT_Spot!P42</f>
        <v>0</v>
      </c>
      <c r="G42">
        <f>PPCL_NG!P42</f>
        <v>43.12</v>
      </c>
      <c r="H42">
        <f>PPCL_Spot!P42</f>
        <v>0</v>
      </c>
      <c r="I42">
        <f>Bawana_NG!P42</f>
        <v>84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936.83198547067684</v>
      </c>
      <c r="P42" s="37">
        <v>57.705217469933991</v>
      </c>
      <c r="Q42" s="37">
        <v>25.214391986062719</v>
      </c>
      <c r="R42" s="39">
        <v>47.5</v>
      </c>
      <c r="S42" s="39">
        <v>0</v>
      </c>
      <c r="T42" s="38">
        <f>SUMPRODUCT(LTA!J42:AN42,LTA!J$101:AN$101,LTA!J$103:AN$103)</f>
        <v>437.79</v>
      </c>
      <c r="U42" s="38">
        <f>SUMPRODUCT(LTA!J42:AN42,LTA!J$102:AN$102,LTA!J$103:AN$103)</f>
        <v>55.760000000000005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375.12000000000006</v>
      </c>
      <c r="AB42" s="76">
        <f>-STOA!N42</f>
        <v>0</v>
      </c>
      <c r="AC42">
        <f t="shared" si="0"/>
        <v>17.658135127895353</v>
      </c>
      <c r="AD42">
        <f t="shared" si="1"/>
        <v>2084.5008086691701</v>
      </c>
      <c r="AE42">
        <f>'IDT-1'!B42</f>
        <v>0</v>
      </c>
      <c r="AF42" s="25"/>
      <c r="AG42">
        <f t="shared" si="2"/>
        <v>2084.5008086691701</v>
      </c>
      <c r="AI42" s="35">
        <f>PXIL!H42</f>
        <v>0</v>
      </c>
      <c r="AJ42" s="35">
        <f>PXIL!N42</f>
        <v>0</v>
      </c>
      <c r="AK42" s="35">
        <f>RTM_IEX!H42</f>
        <v>14.43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11.2644</v>
      </c>
      <c r="E43">
        <f>GT_NG!P43</f>
        <v>13.422948870392389</v>
      </c>
      <c r="F43">
        <f>GT_Spot!P43</f>
        <v>0</v>
      </c>
      <c r="G43">
        <f>PPCL_NG!P43</f>
        <v>43.12</v>
      </c>
      <c r="H43">
        <f>PPCL_Spot!P43</f>
        <v>0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972.99684528376088</v>
      </c>
      <c r="P43" s="37">
        <v>57.705217469933991</v>
      </c>
      <c r="Q43" s="37">
        <v>25.214391986062719</v>
      </c>
      <c r="R43" s="39">
        <v>47.5</v>
      </c>
      <c r="S43" s="39">
        <v>0</v>
      </c>
      <c r="T43" s="38">
        <f>SUMPRODUCT(LTA!J43:AN43,LTA!J$101:AN$101,LTA!J$103:AN$103)</f>
        <v>460.94</v>
      </c>
      <c r="U43" s="38">
        <f>SUMPRODUCT(LTA!J43:AN43,LTA!J$102:AN$102,LTA!J$103:AN$103)</f>
        <v>56.260000000000005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0</v>
      </c>
      <c r="AA43" s="76">
        <f>STOA!H43</f>
        <v>375.12000000000006</v>
      </c>
      <c r="AB43" s="76">
        <f>-STOA!N43</f>
        <v>0</v>
      </c>
      <c r="AC43">
        <f t="shared" si="0"/>
        <v>18.378214259320824</v>
      </c>
      <c r="AD43">
        <f t="shared" si="1"/>
        <v>2089.1655893508291</v>
      </c>
      <c r="AE43">
        <f>'IDT-1'!B43</f>
        <v>0</v>
      </c>
      <c r="AF43" s="25"/>
      <c r="AG43">
        <f t="shared" si="2"/>
        <v>2089.1655893508291</v>
      </c>
      <c r="AI43" s="35">
        <f>PXIL!H43</f>
        <v>0</v>
      </c>
      <c r="AJ43" s="35">
        <f>PXIL!N43</f>
        <v>0</v>
      </c>
      <c r="AK43" s="35">
        <f>RTM_IEX!H43</f>
        <v>0</v>
      </c>
      <c r="AL43" s="35">
        <f>RTM_IEX!N43</f>
        <v>-40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11.2644</v>
      </c>
      <c r="E44">
        <f>GT_NG!P44</f>
        <v>13.422948870392389</v>
      </c>
      <c r="F44">
        <f>GT_Spot!P44</f>
        <v>0</v>
      </c>
      <c r="G44">
        <f>PPCL_NG!P44</f>
        <v>43.12</v>
      </c>
      <c r="H44">
        <f>PPCL_Spot!P44</f>
        <v>0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968.79789238521016</v>
      </c>
      <c r="P44" s="37">
        <v>57.705217469933991</v>
      </c>
      <c r="Q44" s="37">
        <v>25.214391986062719</v>
      </c>
      <c r="R44" s="39">
        <v>47.5</v>
      </c>
      <c r="S44" s="39">
        <v>0</v>
      </c>
      <c r="T44" s="38">
        <f>SUMPRODUCT(LTA!J44:AN44,LTA!J$101:AN$101,LTA!J$103:AN$103)</f>
        <v>481.09000000000003</v>
      </c>
      <c r="U44" s="38">
        <f>SUMPRODUCT(LTA!J44:AN44,LTA!J$102:AN$102,LTA!J$103:AN$103)</f>
        <v>55.25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0</v>
      </c>
      <c r="AA44" s="76">
        <f>STOA!H44</f>
        <v>376.08000000000004</v>
      </c>
      <c r="AB44" s="76">
        <f>-STOA!N44</f>
        <v>0</v>
      </c>
      <c r="AC44">
        <f t="shared" si="0"/>
        <v>18.418600319999218</v>
      </c>
      <c r="AD44">
        <f t="shared" si="1"/>
        <v>2116.0262503916001</v>
      </c>
      <c r="AE44">
        <f>'IDT-1'!B44</f>
        <v>0</v>
      </c>
      <c r="AF44" s="25"/>
      <c r="AG44">
        <f t="shared" si="2"/>
        <v>2116.0262503916001</v>
      </c>
      <c r="AI44" s="35">
        <f>PXIL!H44</f>
        <v>0</v>
      </c>
      <c r="AJ44" s="35">
        <f>PXIL!N44</f>
        <v>0</v>
      </c>
      <c r="AK44" s="35">
        <f>RTM_IEX!H44</f>
        <v>0</v>
      </c>
      <c r="AL44" s="35">
        <f>RTM_IEX!N44</f>
        <v>-29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11.2644</v>
      </c>
      <c r="E45">
        <f>GT_NG!P45</f>
        <v>13.422948870392389</v>
      </c>
      <c r="F45">
        <f>GT_Spot!P45</f>
        <v>0</v>
      </c>
      <c r="G45">
        <f>PPCL_NG!P45</f>
        <v>43.12</v>
      </c>
      <c r="H45">
        <f>PPCL_Spot!P45</f>
        <v>0</v>
      </c>
      <c r="I45">
        <f>Bawana_NG!P45</f>
        <v>84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963.56661997092249</v>
      </c>
      <c r="P45" s="37">
        <v>57.705217469933991</v>
      </c>
      <c r="Q45" s="37">
        <v>25.214391986062719</v>
      </c>
      <c r="R45" s="39">
        <v>47.5</v>
      </c>
      <c r="S45" s="39">
        <v>0</v>
      </c>
      <c r="T45" s="38">
        <f>SUMPRODUCT(LTA!J45:AN45,LTA!J$101:AN$101,LTA!J$103:AN$103)</f>
        <v>515.68000000000006</v>
      </c>
      <c r="U45" s="38">
        <f>SUMPRODUCT(LTA!J45:AN45,LTA!J$102:AN$102,LTA!J$103:AN$103)</f>
        <v>55.25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0</v>
      </c>
      <c r="AA45" s="76">
        <f>STOA!H45</f>
        <v>376.08000000000004</v>
      </c>
      <c r="AB45" s="76">
        <f>-STOA!N45</f>
        <v>0</v>
      </c>
      <c r="AC45">
        <f t="shared" si="0"/>
        <v>18.605915527644978</v>
      </c>
      <c r="AD45">
        <f t="shared" si="1"/>
        <v>2152.1976627696667</v>
      </c>
      <c r="AE45">
        <f>'IDT-1'!B45</f>
        <v>0</v>
      </c>
      <c r="AF45" s="25"/>
      <c r="AG45">
        <f t="shared" si="2"/>
        <v>2152.1976627696667</v>
      </c>
      <c r="AI45" s="35">
        <f>PXIL!H45</f>
        <v>0</v>
      </c>
      <c r="AJ45" s="35">
        <f>PXIL!N45</f>
        <v>0</v>
      </c>
      <c r="AK45" s="35">
        <f>RTM_IEX!H45</f>
        <v>0</v>
      </c>
      <c r="AL45" s="35">
        <f>RTM_IEX!N45</f>
        <v>-22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11.2644</v>
      </c>
      <c r="E46">
        <f>GT_NG!P46</f>
        <v>13.422948870392389</v>
      </c>
      <c r="F46">
        <f>GT_Spot!P46</f>
        <v>0</v>
      </c>
      <c r="G46">
        <f>PPCL_NG!P46</f>
        <v>43.12</v>
      </c>
      <c r="H46">
        <f>PPCL_Spot!P46</f>
        <v>0</v>
      </c>
      <c r="I46">
        <f>Bawana_NG!P46</f>
        <v>84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963.56661997092249</v>
      </c>
      <c r="P46" s="37">
        <v>57.705217469933991</v>
      </c>
      <c r="Q46" s="37">
        <v>25.214391986062719</v>
      </c>
      <c r="R46" s="39">
        <v>47.5</v>
      </c>
      <c r="S46" s="39">
        <v>0</v>
      </c>
      <c r="T46" s="38">
        <f>SUMPRODUCT(LTA!J46:AN46,LTA!J$101:AN$101,LTA!J$103:AN$103)</f>
        <v>526.8900000000001</v>
      </c>
      <c r="U46" s="38">
        <f>SUMPRODUCT(LTA!J46:AN46,LTA!J$102:AN$102,LTA!J$103:AN$103)</f>
        <v>55.25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376.08000000000004</v>
      </c>
      <c r="AB46" s="76">
        <f>-STOA!N46</f>
        <v>0</v>
      </c>
      <c r="AC46">
        <f t="shared" si="0"/>
        <v>18.513714057697417</v>
      </c>
      <c r="AD46">
        <f t="shared" si="1"/>
        <v>2185.499864239614</v>
      </c>
      <c r="AE46">
        <f>'IDT-1'!B46</f>
        <v>0</v>
      </c>
      <c r="AF46" s="25"/>
      <c r="AG46">
        <f t="shared" si="2"/>
        <v>2185.499864239614</v>
      </c>
      <c r="AI46" s="35">
        <f>PXIL!H46</f>
        <v>0</v>
      </c>
      <c r="AJ46" s="35">
        <f>PXIL!N46</f>
        <v>0</v>
      </c>
      <c r="AK46" s="35">
        <f>RTM_IEX!H46</f>
        <v>0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11.2644</v>
      </c>
      <c r="E47">
        <f>GT_NG!P47</f>
        <v>12.441334966319657</v>
      </c>
      <c r="F47">
        <f>GT_Spot!P47</f>
        <v>0</v>
      </c>
      <c r="G47">
        <f>PPCL_NG!P47</f>
        <v>43.12</v>
      </c>
      <c r="H47">
        <f>PPCL_Spot!P47</f>
        <v>0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967.25224895652502</v>
      </c>
      <c r="P47" s="37">
        <v>57.705217469933991</v>
      </c>
      <c r="Q47" s="37">
        <v>25.214391986062719</v>
      </c>
      <c r="R47" s="39">
        <v>47.5</v>
      </c>
      <c r="S47" s="39">
        <v>0</v>
      </c>
      <c r="T47" s="38">
        <f>SUMPRODUCT(LTA!J47:AN47,LTA!J$101:AN$101,LTA!J$103:AN$103)</f>
        <v>527.8900000000001</v>
      </c>
      <c r="U47" s="38">
        <f>SUMPRODUCT(LTA!J47:AN47,LTA!J$102:AN$102,LTA!J$103:AN$103)</f>
        <v>55.25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376.08000000000004</v>
      </c>
      <c r="AB47" s="76">
        <f>-STOA!N47</f>
        <v>0</v>
      </c>
      <c r="AC47">
        <f t="shared" si="0"/>
        <v>18.722722096604937</v>
      </c>
      <c r="AD47">
        <f t="shared" si="1"/>
        <v>2167.9948712822365</v>
      </c>
      <c r="AE47">
        <f>'IDT-1'!B47</f>
        <v>0</v>
      </c>
      <c r="AF47" s="25"/>
      <c r="AG47">
        <f t="shared" si="2"/>
        <v>2167.9948712822365</v>
      </c>
      <c r="AI47" s="35">
        <f>PXIL!H47</f>
        <v>0</v>
      </c>
      <c r="AJ47" s="35">
        <f>PXIL!N47</f>
        <v>0</v>
      </c>
      <c r="AK47" s="35">
        <f>RTM_IEX!H47</f>
        <v>0</v>
      </c>
      <c r="AL47" s="35">
        <f>RTM_IEX!N47</f>
        <v>-21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11.2644</v>
      </c>
      <c r="E48">
        <f>GT_NG!P48</f>
        <v>12.441334966319657</v>
      </c>
      <c r="F48">
        <f>GT_Spot!P48</f>
        <v>0</v>
      </c>
      <c r="G48">
        <f>PPCL_NG!P48</f>
        <v>43.12</v>
      </c>
      <c r="H48">
        <f>PPCL_Spot!P48</f>
        <v>0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967.36903784155493</v>
      </c>
      <c r="P48" s="37">
        <v>57.705217469933991</v>
      </c>
      <c r="Q48" s="37">
        <v>25.214391986062719</v>
      </c>
      <c r="R48" s="39">
        <v>47.5</v>
      </c>
      <c r="S48" s="39">
        <v>0</v>
      </c>
      <c r="T48" s="38">
        <f>SUMPRODUCT(LTA!J48:AN48,LTA!J$101:AN$101,LTA!J$103:AN$103)</f>
        <v>527.8900000000001</v>
      </c>
      <c r="U48" s="38">
        <f>SUMPRODUCT(LTA!J48:AN48,LTA!J$102:AN$102,LTA!J$103:AN$103)</f>
        <v>54.75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376.08000000000004</v>
      </c>
      <c r="AB48" s="76">
        <f>-STOA!N48</f>
        <v>0</v>
      </c>
      <c r="AC48">
        <f t="shared" si="0"/>
        <v>18.626320388265409</v>
      </c>
      <c r="AD48">
        <f t="shared" si="1"/>
        <v>2178.7080618756063</v>
      </c>
      <c r="AE48">
        <f>'IDT-1'!B48</f>
        <v>0</v>
      </c>
      <c r="AF48" s="25"/>
      <c r="AG48">
        <f t="shared" si="2"/>
        <v>2178.7080618756063</v>
      </c>
      <c r="AI48" s="35">
        <f>PXIL!H48</f>
        <v>0</v>
      </c>
      <c r="AJ48" s="35">
        <f>PXIL!N48</f>
        <v>0</v>
      </c>
      <c r="AK48" s="35">
        <f>RTM_IEX!H48</f>
        <v>0</v>
      </c>
      <c r="AL48" s="35">
        <f>RTM_IEX!N48</f>
        <v>-10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11.2644</v>
      </c>
      <c r="E49">
        <f>GT_NG!P49</f>
        <v>12.441334966319657</v>
      </c>
      <c r="F49">
        <f>GT_Spot!P49</f>
        <v>0</v>
      </c>
      <c r="G49">
        <f>PPCL_NG!P49</f>
        <v>43.12</v>
      </c>
      <c r="H49">
        <f>PPCL_Spot!P49</f>
        <v>0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968.02021990677235</v>
      </c>
      <c r="P49" s="37">
        <v>57.705217469933991</v>
      </c>
      <c r="Q49" s="37">
        <v>25.214391986062719</v>
      </c>
      <c r="R49" s="39">
        <v>47.5</v>
      </c>
      <c r="S49" s="39">
        <v>0</v>
      </c>
      <c r="T49" s="38">
        <f>SUMPRODUCT(LTA!J49:AN49,LTA!J$101:AN$101,LTA!J$103:AN$103)</f>
        <v>531.8900000000001</v>
      </c>
      <c r="U49" s="38">
        <f>SUMPRODUCT(LTA!J49:AN49,LTA!J$102:AN$102,LTA!J$103:AN$103)</f>
        <v>54.239999999999995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376.08000000000004</v>
      </c>
      <c r="AB49" s="76">
        <f>-STOA!N49</f>
        <v>0</v>
      </c>
      <c r="AC49">
        <f t="shared" si="0"/>
        <v>18.939862740364347</v>
      </c>
      <c r="AD49">
        <f t="shared" si="1"/>
        <v>2235.8057015887248</v>
      </c>
      <c r="AE49">
        <f>'IDT-1'!B49</f>
        <v>0</v>
      </c>
      <c r="AF49" s="25"/>
      <c r="AG49">
        <f t="shared" si="2"/>
        <v>2235.8057015887248</v>
      </c>
      <c r="AI49" s="35">
        <f>PXIL!H49</f>
        <v>0</v>
      </c>
      <c r="AJ49" s="35">
        <f>PXIL!N49</f>
        <v>0</v>
      </c>
      <c r="AK49" s="35">
        <f>RTM_IEX!H49</f>
        <v>43.27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11.2644</v>
      </c>
      <c r="E50">
        <f>GT_NG!P50</f>
        <v>12.441334966319657</v>
      </c>
      <c r="F50">
        <f>GT_Spot!P50</f>
        <v>0</v>
      </c>
      <c r="G50">
        <f>PPCL_NG!P50</f>
        <v>43.12</v>
      </c>
      <c r="H50">
        <f>PPCL_Spot!P50</f>
        <v>0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967.98947590677233</v>
      </c>
      <c r="P50" s="37">
        <v>57.705217469933991</v>
      </c>
      <c r="Q50" s="37">
        <v>25.214391986062719</v>
      </c>
      <c r="R50" s="39">
        <v>47.5</v>
      </c>
      <c r="S50" s="39">
        <v>0</v>
      </c>
      <c r="T50" s="38">
        <f>SUMPRODUCT(LTA!J50:AN50,LTA!J$101:AN$101,LTA!J$103:AN$103)</f>
        <v>532.8900000000001</v>
      </c>
      <c r="U50" s="38">
        <f>SUMPRODUCT(LTA!J50:AN50,LTA!J$102:AN$102,LTA!J$103:AN$103)</f>
        <v>54.239999999999995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376.08000000000004</v>
      </c>
      <c r="AB50" s="76">
        <f>-STOA!N50</f>
        <v>0</v>
      </c>
      <c r="AC50">
        <f t="shared" si="0"/>
        <v>19.020748490764348</v>
      </c>
      <c r="AD50">
        <f t="shared" si="1"/>
        <v>2245.3540718383247</v>
      </c>
      <c r="AE50">
        <f>'IDT-1'!B50</f>
        <v>0</v>
      </c>
      <c r="AF50" s="25"/>
      <c r="AG50">
        <f t="shared" si="2"/>
        <v>2245.3540718383247</v>
      </c>
      <c r="AI50" s="35">
        <f>PXIL!H50</f>
        <v>0</v>
      </c>
      <c r="AJ50" s="35">
        <f>PXIL!N50</f>
        <v>0</v>
      </c>
      <c r="AK50" s="35">
        <f>RTM_IEX!H50</f>
        <v>51.93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11.514720000000001</v>
      </c>
      <c r="E51">
        <f>GT_NG!P51</f>
        <v>12.441334966319657</v>
      </c>
      <c r="F51">
        <f>GT_Spot!P51</f>
        <v>0</v>
      </c>
      <c r="G51">
        <f>PPCL_NG!P51</f>
        <v>43.12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972.30262080532304</v>
      </c>
      <c r="P51" s="37">
        <v>57.705217469933991</v>
      </c>
      <c r="Q51" s="37">
        <v>25.214391986062719</v>
      </c>
      <c r="R51" s="39">
        <v>47.5</v>
      </c>
      <c r="S51" s="39">
        <v>0</v>
      </c>
      <c r="T51" s="38">
        <f>SUMPRODUCT(LTA!J51:AN51,LTA!J$101:AN$101,LTA!J$103:AN$103)</f>
        <v>532.8900000000001</v>
      </c>
      <c r="U51" s="38">
        <f>SUMPRODUCT(LTA!J51:AN51,LTA!J$102:AN$102,LTA!J$103:AN$103)</f>
        <v>54.239999999999995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376.08000000000004</v>
      </c>
      <c r="AB51" s="76">
        <f>-STOA!N51</f>
        <v>0</v>
      </c>
      <c r="AC51">
        <f t="shared" si="0"/>
        <v>19.09142159591217</v>
      </c>
      <c r="AD51">
        <f t="shared" si="1"/>
        <v>2253.6968636317274</v>
      </c>
      <c r="AE51">
        <f>'IDT-1'!B51</f>
        <v>0</v>
      </c>
      <c r="AF51" s="25"/>
      <c r="AG51">
        <f t="shared" si="2"/>
        <v>2253.6968636317274</v>
      </c>
      <c r="AI51" s="35">
        <f>PXIL!H51</f>
        <v>0</v>
      </c>
      <c r="AJ51" s="35">
        <f>PXIL!N51</f>
        <v>0</v>
      </c>
      <c r="AK51" s="35">
        <f>RTM_IEX!H51</f>
        <v>55.78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11.514720000000001</v>
      </c>
      <c r="E52">
        <f>GT_NG!P52</f>
        <v>12.441334966319657</v>
      </c>
      <c r="F52">
        <f>GT_Spot!P52</f>
        <v>0</v>
      </c>
      <c r="G52">
        <f>PPCL_NG!P52</f>
        <v>43.12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972.30262080532304</v>
      </c>
      <c r="P52" s="37">
        <v>57.705217469933991</v>
      </c>
      <c r="Q52" s="37">
        <v>25.214391986062719</v>
      </c>
      <c r="R52" s="39">
        <v>47.5</v>
      </c>
      <c r="S52" s="39">
        <v>0</v>
      </c>
      <c r="T52" s="38">
        <f>SUMPRODUCT(LTA!J52:AN52,LTA!J$101:AN$101,LTA!J$103:AN$103)</f>
        <v>532.8900000000001</v>
      </c>
      <c r="U52" s="38">
        <f>SUMPRODUCT(LTA!J52:AN52,LTA!J$102:AN$102,LTA!J$103:AN$103)</f>
        <v>54.64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376.08000000000004</v>
      </c>
      <c r="AB52" s="76">
        <f>-STOA!N52</f>
        <v>0</v>
      </c>
      <c r="AC52">
        <f t="shared" si="0"/>
        <v>19.127121595912172</v>
      </c>
      <c r="AD52">
        <f t="shared" si="1"/>
        <v>2257.9111636317275</v>
      </c>
      <c r="AE52">
        <f>'IDT-1'!B52</f>
        <v>0</v>
      </c>
      <c r="AF52" s="25"/>
      <c r="AG52">
        <f t="shared" si="2"/>
        <v>2257.9111636317275</v>
      </c>
      <c r="AI52" s="35">
        <f>PXIL!H52</f>
        <v>0</v>
      </c>
      <c r="AJ52" s="35">
        <f>PXIL!N52</f>
        <v>0</v>
      </c>
      <c r="AK52" s="35">
        <f>RTM_IEX!H52</f>
        <v>59.63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11.514720000000001</v>
      </c>
      <c r="E53">
        <f>GT_NG!P53</f>
        <v>12.441334966319657</v>
      </c>
      <c r="F53">
        <f>GT_Spot!P53</f>
        <v>0</v>
      </c>
      <c r="G53">
        <f>PPCL_NG!P53</f>
        <v>43.12</v>
      </c>
      <c r="H53">
        <f>PPCL_Spot!P53</f>
        <v>0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963.19462445111549</v>
      </c>
      <c r="P53" s="37">
        <v>57.705217469933991</v>
      </c>
      <c r="Q53" s="37">
        <v>25.214391986062719</v>
      </c>
      <c r="R53" s="39">
        <v>47.5</v>
      </c>
      <c r="S53" s="39">
        <v>0</v>
      </c>
      <c r="T53" s="38">
        <f>SUMPRODUCT(LTA!J53:AN53,LTA!J$101:AN$101,LTA!J$103:AN$103)</f>
        <v>529.8900000000001</v>
      </c>
      <c r="U53" s="38">
        <f>SUMPRODUCT(LTA!J53:AN53,LTA!J$102:AN$102,LTA!J$103:AN$103)</f>
        <v>56.36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376.08000000000004</v>
      </c>
      <c r="AB53" s="76">
        <f>-STOA!N53</f>
        <v>0</v>
      </c>
      <c r="AC53">
        <f t="shared" si="0"/>
        <v>19.096394426536829</v>
      </c>
      <c r="AD53">
        <f t="shared" si="1"/>
        <v>2254.2838944468954</v>
      </c>
      <c r="AE53">
        <f>'IDT-1'!B53</f>
        <v>0</v>
      </c>
      <c r="AF53" s="25"/>
      <c r="AG53">
        <f t="shared" si="2"/>
        <v>2254.2838944468954</v>
      </c>
      <c r="AI53" s="35">
        <f>PXIL!H53</f>
        <v>0</v>
      </c>
      <c r="AJ53" s="35">
        <f>PXIL!N53</f>
        <v>0</v>
      </c>
      <c r="AK53" s="35">
        <f>RTM_IEX!H53</f>
        <v>66.36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11.514720000000001</v>
      </c>
      <c r="E54">
        <f>GT_NG!P54</f>
        <v>12.441334966319657</v>
      </c>
      <c r="F54">
        <f>GT_Spot!P54</f>
        <v>0</v>
      </c>
      <c r="G54">
        <f>PPCL_NG!P54</f>
        <v>43.12</v>
      </c>
      <c r="H54">
        <f>PPCL_Spot!P54</f>
        <v>0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963.19462445111549</v>
      </c>
      <c r="P54" s="37">
        <v>57.705217469933991</v>
      </c>
      <c r="Q54" s="37">
        <v>25.214391986062719</v>
      </c>
      <c r="R54" s="39">
        <v>47.5</v>
      </c>
      <c r="S54" s="39">
        <v>0</v>
      </c>
      <c r="T54" s="38">
        <f>SUMPRODUCT(LTA!J54:AN54,LTA!J$101:AN$101,LTA!J$103:AN$103)</f>
        <v>525.06999999999994</v>
      </c>
      <c r="U54" s="38">
        <f>SUMPRODUCT(LTA!J54:AN54,LTA!J$102:AN$102,LTA!J$103:AN$103)</f>
        <v>57.16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376.08000000000004</v>
      </c>
      <c r="AB54" s="76">
        <f>-STOA!N54</f>
        <v>0</v>
      </c>
      <c r="AC54">
        <f t="shared" si="0"/>
        <v>19.08681842653683</v>
      </c>
      <c r="AD54">
        <f t="shared" si="1"/>
        <v>2253.153470446895</v>
      </c>
      <c r="AE54">
        <f>'IDT-1'!B54</f>
        <v>0</v>
      </c>
      <c r="AF54" s="25"/>
      <c r="AG54">
        <f t="shared" si="2"/>
        <v>2253.153470446895</v>
      </c>
      <c r="AI54" s="35">
        <f>PXIL!H54</f>
        <v>0</v>
      </c>
      <c r="AJ54" s="35">
        <f>PXIL!N54</f>
        <v>0</v>
      </c>
      <c r="AK54" s="35">
        <f>RTM_IEX!H54</f>
        <v>69.239999999999995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11.514720000000001</v>
      </c>
      <c r="E55">
        <f>GT_NG!P55</f>
        <v>24.997845117845113</v>
      </c>
      <c r="F55">
        <f>GT_Spot!P55</f>
        <v>0</v>
      </c>
      <c r="G55">
        <f>PPCL_NG!P55</f>
        <v>43.12</v>
      </c>
      <c r="H55">
        <f>PPCL_Spot!P55</f>
        <v>0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961.11691580191462</v>
      </c>
      <c r="P55" s="37">
        <v>57.705217469933991</v>
      </c>
      <c r="Q55" s="37">
        <v>25.214391986062719</v>
      </c>
      <c r="R55" s="39">
        <v>47.5</v>
      </c>
      <c r="S55" s="39">
        <v>0</v>
      </c>
      <c r="T55" s="38">
        <f>SUMPRODUCT(LTA!J55:AN55,LTA!J$101:AN$101,LTA!J$103:AN$103)</f>
        <v>522.06999999999994</v>
      </c>
      <c r="U55" s="38">
        <f>SUMPRODUCT(LTA!J55:AN55,LTA!J$102:AN$102,LTA!J$103:AN$103)</f>
        <v>59.26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376.08000000000004</v>
      </c>
      <c r="AB55" s="76">
        <f>-STOA!N55</f>
        <v>0</v>
      </c>
      <c r="AC55">
        <f t="shared" si="0"/>
        <v>18.836152359156355</v>
      </c>
      <c r="AD55">
        <f t="shared" si="1"/>
        <v>2223.5629380166006</v>
      </c>
      <c r="AE55">
        <f>'IDT-1'!B55</f>
        <v>0</v>
      </c>
      <c r="AF55" s="25"/>
      <c r="AG55">
        <f t="shared" si="2"/>
        <v>2223.5629380166006</v>
      </c>
      <c r="AI55" s="35">
        <f>PXIL!H55</f>
        <v>0</v>
      </c>
      <c r="AJ55" s="35">
        <f>PXIL!N55</f>
        <v>0</v>
      </c>
      <c r="AK55" s="35">
        <f>RTM_IEX!H55</f>
        <v>29.82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11.514720000000001</v>
      </c>
      <c r="E56">
        <f>GT_NG!P56</f>
        <v>24.997845117845113</v>
      </c>
      <c r="F56">
        <f>GT_Spot!P56</f>
        <v>0</v>
      </c>
      <c r="G56">
        <f>PPCL_NG!P56</f>
        <v>43.12</v>
      </c>
      <c r="H56">
        <f>PPCL_Spot!P56</f>
        <v>0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966.49153353293377</v>
      </c>
      <c r="P56" s="37">
        <v>57.705217469933991</v>
      </c>
      <c r="Q56" s="37">
        <v>25.214391986062719</v>
      </c>
      <c r="R56" s="39">
        <v>47.5</v>
      </c>
      <c r="S56" s="39">
        <v>0</v>
      </c>
      <c r="T56" s="38">
        <f>SUMPRODUCT(LTA!J56:AN56,LTA!J$101:AN$101,LTA!J$103:AN$103)</f>
        <v>522.06999999999994</v>
      </c>
      <c r="U56" s="38">
        <f>SUMPRODUCT(LTA!J56:AN56,LTA!J$102:AN$102,LTA!J$103:AN$103)</f>
        <v>61.36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376.08000000000004</v>
      </c>
      <c r="AB56" s="76">
        <f>-STOA!N56</f>
        <v>0</v>
      </c>
      <c r="AC56">
        <f t="shared" si="0"/>
        <v>18.898939148096915</v>
      </c>
      <c r="AD56">
        <f t="shared" si="1"/>
        <v>2230.9747689586789</v>
      </c>
      <c r="AE56">
        <f>'IDT-1'!B56</f>
        <v>0</v>
      </c>
      <c r="AF56" s="25"/>
      <c r="AG56">
        <f t="shared" si="2"/>
        <v>2230.9747689586789</v>
      </c>
      <c r="AI56" s="35">
        <f>PXIL!H56</f>
        <v>0</v>
      </c>
      <c r="AJ56" s="35">
        <f>PXIL!N56</f>
        <v>0</v>
      </c>
      <c r="AK56" s="35">
        <f>RTM_IEX!H56</f>
        <v>29.82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11.514720000000001</v>
      </c>
      <c r="E57">
        <f>GT_NG!P57</f>
        <v>24.997845117845113</v>
      </c>
      <c r="F57">
        <f>GT_Spot!P57</f>
        <v>0</v>
      </c>
      <c r="G57">
        <f>PPCL_NG!P57</f>
        <v>43.12</v>
      </c>
      <c r="H57">
        <f>PPCL_Spot!P57</f>
        <v>0</v>
      </c>
      <c r="I57">
        <f>Bawana_NG!P57</f>
        <v>84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966.49153353293377</v>
      </c>
      <c r="P57" s="37">
        <v>57.705217469933991</v>
      </c>
      <c r="Q57" s="37">
        <v>25.214391986062719</v>
      </c>
      <c r="R57" s="39">
        <v>47.5</v>
      </c>
      <c r="S57" s="39">
        <v>0</v>
      </c>
      <c r="T57" s="38">
        <f>SUMPRODUCT(LTA!J57:AN57,LTA!J$101:AN$101,LTA!J$103:AN$103)</f>
        <v>503.4</v>
      </c>
      <c r="U57" s="38">
        <f>SUMPRODUCT(LTA!J57:AN57,LTA!J$102:AN$102,LTA!J$103:AN$103)</f>
        <v>61.25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376.08000000000004</v>
      </c>
      <c r="AB57" s="76">
        <f>-STOA!N57</f>
        <v>0</v>
      </c>
      <c r="AC57">
        <f t="shared" si="0"/>
        <v>19.031995148096915</v>
      </c>
      <c r="AD57">
        <f t="shared" si="1"/>
        <v>2246.6817129586789</v>
      </c>
      <c r="AE57">
        <f>'IDT-1'!B57</f>
        <v>0</v>
      </c>
      <c r="AF57" s="25"/>
      <c r="AG57">
        <f t="shared" si="2"/>
        <v>2246.6817129586789</v>
      </c>
      <c r="AI57" s="35">
        <f>PXIL!H57</f>
        <v>0</v>
      </c>
      <c r="AJ57" s="35">
        <f>PXIL!N57</f>
        <v>0</v>
      </c>
      <c r="AK57" s="35">
        <f>RTM_IEX!H57</f>
        <v>64.44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11.514720000000001</v>
      </c>
      <c r="E58">
        <f>GT_NG!P58</f>
        <v>24.997845117845113</v>
      </c>
      <c r="F58">
        <f>GT_Spot!P58</f>
        <v>0</v>
      </c>
      <c r="G58">
        <f>PPCL_NG!P58</f>
        <v>43.12</v>
      </c>
      <c r="H58">
        <f>PPCL_Spot!P58</f>
        <v>0</v>
      </c>
      <c r="I58">
        <f>Bawana_NG!P58</f>
        <v>84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966.49153353293377</v>
      </c>
      <c r="P58" s="37">
        <v>86.56</v>
      </c>
      <c r="Q58" s="37">
        <v>25.214391986062719</v>
      </c>
      <c r="R58" s="39">
        <v>47.5</v>
      </c>
      <c r="S58" s="39">
        <v>0</v>
      </c>
      <c r="T58" s="38">
        <f>SUMPRODUCT(LTA!J58:AN58,LTA!J$101:AN$101,LTA!J$103:AN$103)</f>
        <v>511.07</v>
      </c>
      <c r="U58" s="38">
        <f>SUMPRODUCT(LTA!J58:AN58,LTA!J$102:AN$102,LTA!J$103:AN$103)</f>
        <v>62.25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376.08000000000004</v>
      </c>
      <c r="AB58" s="76">
        <f>-STOA!N58</f>
        <v>0</v>
      </c>
      <c r="AC58">
        <f t="shared" si="0"/>
        <v>19.234055321349469</v>
      </c>
      <c r="AD58">
        <f t="shared" si="1"/>
        <v>2270.5344353154919</v>
      </c>
      <c r="AE58">
        <f>'IDT-1'!B58</f>
        <v>0</v>
      </c>
      <c r="AF58" s="25"/>
      <c r="AG58">
        <f t="shared" si="2"/>
        <v>2270.5344353154919</v>
      </c>
      <c r="AI58" s="35">
        <f>PXIL!H58</f>
        <v>0</v>
      </c>
      <c r="AJ58" s="35">
        <f>PXIL!N58</f>
        <v>0</v>
      </c>
      <c r="AK58" s="35">
        <f>RTM_IEX!H58</f>
        <v>50.97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11.514720000000001</v>
      </c>
      <c r="E59">
        <f>GT_NG!P59</f>
        <v>24.997845117845113</v>
      </c>
      <c r="F59">
        <f>GT_Spot!P59</f>
        <v>0</v>
      </c>
      <c r="G59">
        <f>PPCL_NG!P59</f>
        <v>43.12</v>
      </c>
      <c r="H59">
        <f>PPCL_Spot!P59</f>
        <v>0</v>
      </c>
      <c r="I59">
        <f>Bawana_NG!P59</f>
        <v>84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968.64837896702727</v>
      </c>
      <c r="P59" s="37">
        <v>117.94765259892297</v>
      </c>
      <c r="Q59" s="37">
        <v>38.149999999999991</v>
      </c>
      <c r="R59" s="39">
        <v>47.5</v>
      </c>
      <c r="S59" s="39">
        <v>0</v>
      </c>
      <c r="T59" s="38">
        <f>SUMPRODUCT(LTA!J59:AN59,LTA!J$101:AN$101,LTA!J$103:AN$103)</f>
        <v>507.74</v>
      </c>
      <c r="U59" s="38">
        <f>SUMPRODUCT(LTA!J59:AN59,LTA!J$102:AN$102,LTA!J$103:AN$103)</f>
        <v>65.86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376.08000000000004</v>
      </c>
      <c r="AB59" s="76">
        <f>-STOA!N59</f>
        <v>0</v>
      </c>
      <c r="AC59">
        <f t="shared" si="0"/>
        <v>19.23103221214388</v>
      </c>
      <c r="AD59">
        <f t="shared" si="1"/>
        <v>2270.1775644716513</v>
      </c>
      <c r="AE59">
        <f>'IDT-1'!B59</f>
        <v>0</v>
      </c>
      <c r="AF59" s="25"/>
      <c r="AG59">
        <f t="shared" si="2"/>
        <v>2270.1775644716513</v>
      </c>
      <c r="AI59" s="35">
        <f>PXIL!H59</f>
        <v>0</v>
      </c>
      <c r="AJ59" s="35">
        <f>PXIL!N59</f>
        <v>0</v>
      </c>
      <c r="AK59" s="35">
        <f>RTM_IEX!H59</f>
        <v>3.85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11.514720000000001</v>
      </c>
      <c r="E60">
        <f>GT_NG!P60</f>
        <v>24.997845117845113</v>
      </c>
      <c r="F60">
        <f>GT_Spot!P60</f>
        <v>0</v>
      </c>
      <c r="G60">
        <f>PPCL_NG!P60</f>
        <v>43.12</v>
      </c>
      <c r="H60">
        <f>PPCL_Spot!P60</f>
        <v>0</v>
      </c>
      <c r="I60">
        <f>Bawana_NG!P60</f>
        <v>84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1023.5129830737492</v>
      </c>
      <c r="P60" s="37">
        <v>117.94765259892297</v>
      </c>
      <c r="Q60" s="37">
        <v>38.149999999999991</v>
      </c>
      <c r="R60" s="39">
        <v>47.5</v>
      </c>
      <c r="S60" s="39">
        <v>0</v>
      </c>
      <c r="T60" s="38">
        <f>SUMPRODUCT(LTA!J60:AN60,LTA!J$101:AN$101,LTA!J$103:AN$103)</f>
        <v>501.4</v>
      </c>
      <c r="U60" s="38">
        <f>SUMPRODUCT(LTA!J60:AN60,LTA!J$102:AN$102,LTA!J$103:AN$103)</f>
        <v>69.27000000000001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0</v>
      </c>
      <c r="AA60" s="76">
        <f>STOA!H60</f>
        <v>376.08000000000004</v>
      </c>
      <c r="AB60" s="76">
        <f>-STOA!N60</f>
        <v>0</v>
      </c>
      <c r="AC60">
        <f t="shared" si="0"/>
        <v>19.85519298748746</v>
      </c>
      <c r="AD60">
        <f t="shared" si="1"/>
        <v>2291.6380078030297</v>
      </c>
      <c r="AE60">
        <f>'IDT-1'!B60</f>
        <v>0</v>
      </c>
      <c r="AF60" s="25"/>
      <c r="AG60">
        <f t="shared" si="2"/>
        <v>2291.6380078030297</v>
      </c>
      <c r="AI60" s="35">
        <f>PXIL!H60</f>
        <v>0</v>
      </c>
      <c r="AJ60" s="35">
        <f>PXIL!N60</f>
        <v>0</v>
      </c>
      <c r="AK60" s="35">
        <f>RTM_IEX!H60</f>
        <v>0</v>
      </c>
      <c r="AL60" s="35">
        <f>RTM_IEX!N60</f>
        <v>-26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11.514720000000001</v>
      </c>
      <c r="E61">
        <f>GT_NG!P61</f>
        <v>12.441334966319657</v>
      </c>
      <c r="F61">
        <f>GT_Spot!P61</f>
        <v>0</v>
      </c>
      <c r="G61">
        <f>PPCL_NG!P61</f>
        <v>43.12</v>
      </c>
      <c r="H61">
        <f>PPCL_Spot!P61</f>
        <v>0</v>
      </c>
      <c r="I61">
        <f>Bawana_NG!P61</f>
        <v>84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1079.5354430367852</v>
      </c>
      <c r="P61" s="37">
        <v>117.95</v>
      </c>
      <c r="Q61" s="37">
        <v>38.149999999999991</v>
      </c>
      <c r="R61" s="39">
        <v>47.5</v>
      </c>
      <c r="S61" s="39">
        <v>0</v>
      </c>
      <c r="T61" s="38">
        <f>SUMPRODUCT(LTA!J61:AN61,LTA!J$101:AN$101,LTA!J$103:AN$103)</f>
        <v>472.99</v>
      </c>
      <c r="U61" s="38">
        <f>SUMPRODUCT(LTA!J61:AN61,LTA!J$102:AN$102,LTA!J$103:AN$103)</f>
        <v>71.27000000000001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376.08000000000004</v>
      </c>
      <c r="AB61" s="76">
        <f>-STOA!N61</f>
        <v>0</v>
      </c>
      <c r="AC61">
        <f t="shared" si="0"/>
        <v>20.235675100370088</v>
      </c>
      <c r="AD61">
        <f t="shared" si="1"/>
        <v>2280.3158229027349</v>
      </c>
      <c r="AE61">
        <f>'IDT-1'!B61</f>
        <v>0</v>
      </c>
      <c r="AF61" s="25"/>
      <c r="AG61">
        <f t="shared" si="2"/>
        <v>2280.3158229027349</v>
      </c>
      <c r="AI61" s="35">
        <f>PXIL!H61</f>
        <v>0</v>
      </c>
      <c r="AJ61" s="35">
        <f>PXIL!N61</f>
        <v>0</v>
      </c>
      <c r="AK61" s="35">
        <f>RTM_IEX!H61</f>
        <v>0</v>
      </c>
      <c r="AL61" s="35">
        <f>RTM_IEX!N61</f>
        <v>-54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11.514720000000001</v>
      </c>
      <c r="E62">
        <f>GT_NG!P62</f>
        <v>12.441334966319657</v>
      </c>
      <c r="F62">
        <f>GT_Spot!P62</f>
        <v>0</v>
      </c>
      <c r="G62">
        <f>PPCL_NG!P62</f>
        <v>43.12</v>
      </c>
      <c r="H62">
        <f>PPCL_Spot!P62</f>
        <v>0</v>
      </c>
      <c r="I62">
        <f>Bawana_NG!P62</f>
        <v>84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1117.0384864330683</v>
      </c>
      <c r="P62" s="37">
        <v>113.96479422646507</v>
      </c>
      <c r="Q62" s="37">
        <v>38.1</v>
      </c>
      <c r="R62" s="39">
        <v>47.5</v>
      </c>
      <c r="S62" s="39">
        <v>0</v>
      </c>
      <c r="T62" s="38">
        <f>SUMPRODUCT(LTA!J62:AN62,LTA!J$101:AN$101,LTA!J$103:AN$103)</f>
        <v>446.1</v>
      </c>
      <c r="U62" s="38">
        <f>SUMPRODUCT(LTA!J62:AN62,LTA!J$102:AN$102,LTA!J$103:AN$103)</f>
        <v>73.27000000000001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0</v>
      </c>
      <c r="AA62" s="76">
        <f>STOA!H62</f>
        <v>376.08000000000004</v>
      </c>
      <c r="AB62" s="76">
        <f>-STOA!N62</f>
        <v>0</v>
      </c>
      <c r="AC62">
        <f t="shared" si="0"/>
        <v>20.231488516877171</v>
      </c>
      <c r="AD62">
        <f t="shared" si="1"/>
        <v>2297.8978471089758</v>
      </c>
      <c r="AE62">
        <f>'IDT-1'!B62</f>
        <v>0</v>
      </c>
      <c r="AF62" s="25"/>
      <c r="AG62">
        <f t="shared" si="2"/>
        <v>2297.8978471089758</v>
      </c>
      <c r="AI62" s="35">
        <f>PXIL!H62</f>
        <v>0</v>
      </c>
      <c r="AJ62" s="35">
        <f>PXIL!N62</f>
        <v>0</v>
      </c>
      <c r="AK62" s="35">
        <f>RTM_IEX!H62</f>
        <v>0</v>
      </c>
      <c r="AL62" s="35">
        <f>RTM_IEX!N62</f>
        <v>-45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11.514720000000001</v>
      </c>
      <c r="E63">
        <f>GT_NG!P63</f>
        <v>12.441334966319657</v>
      </c>
      <c r="F63">
        <f>GT_Spot!P63</f>
        <v>0</v>
      </c>
      <c r="G63">
        <f>PPCL_NG!P63</f>
        <v>43.12</v>
      </c>
      <c r="H63">
        <f>PPCL_Spot!P63</f>
        <v>0</v>
      </c>
      <c r="I63">
        <f>Bawana_NG!P63</f>
        <v>84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1094.6384545650287</v>
      </c>
      <c r="P63" s="37">
        <v>117.93479454473231</v>
      </c>
      <c r="Q63" s="37">
        <v>38.1</v>
      </c>
      <c r="R63" s="39">
        <v>47.5</v>
      </c>
      <c r="S63" s="39">
        <v>0</v>
      </c>
      <c r="T63" s="38">
        <f>SUMPRODUCT(LTA!J63:AN63,LTA!J$101:AN$101,LTA!J$103:AN$103)</f>
        <v>423.49</v>
      </c>
      <c r="U63" s="38">
        <f>SUMPRODUCT(LTA!J63:AN63,LTA!J$102:AN$102,LTA!J$103:AN$103)</f>
        <v>75.27000000000001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0</v>
      </c>
      <c r="AA63" s="76">
        <f>STOA!H63</f>
        <v>376.08000000000004</v>
      </c>
      <c r="AB63" s="76">
        <f>-STOA!N63</f>
        <v>0</v>
      </c>
      <c r="AC63">
        <f t="shared" si="0"/>
        <v>19.683882154239079</v>
      </c>
      <c r="AD63">
        <f t="shared" si="1"/>
        <v>2323.6354219218415</v>
      </c>
      <c r="AE63">
        <f>'IDT-1'!B63</f>
        <v>0</v>
      </c>
      <c r="AF63" s="25"/>
      <c r="AG63">
        <f t="shared" si="2"/>
        <v>2323.6354219218415</v>
      </c>
      <c r="AI63" s="35">
        <f>PXIL!H63</f>
        <v>0</v>
      </c>
      <c r="AJ63" s="35">
        <f>PXIL!N63</f>
        <v>0</v>
      </c>
      <c r="AK63" s="35">
        <f>RTM_IEX!H63</f>
        <v>19.23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11.514720000000001</v>
      </c>
      <c r="E64">
        <f>GT_NG!P64</f>
        <v>12.441334966319657</v>
      </c>
      <c r="F64">
        <f>GT_Spot!P64</f>
        <v>0</v>
      </c>
      <c r="G64">
        <f>PPCL_NG!P64</f>
        <v>43.12</v>
      </c>
      <c r="H64">
        <f>PPCL_Spot!P64</f>
        <v>0</v>
      </c>
      <c r="I64">
        <f>Bawana_NG!P64</f>
        <v>84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1119.0403997287779</v>
      </c>
      <c r="P64" s="37">
        <v>117.93479454473231</v>
      </c>
      <c r="Q64" s="37">
        <v>38.1</v>
      </c>
      <c r="R64" s="39">
        <v>47.5</v>
      </c>
      <c r="S64" s="39">
        <v>0</v>
      </c>
      <c r="T64" s="38">
        <f>SUMPRODUCT(LTA!J64:AN64,LTA!J$101:AN$101,LTA!J$103:AN$103)</f>
        <v>387.01</v>
      </c>
      <c r="U64" s="38">
        <f>SUMPRODUCT(LTA!J64:AN64,LTA!J$102:AN$102,LTA!J$103:AN$103)</f>
        <v>76.27000000000001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0</v>
      </c>
      <c r="AA64" s="76">
        <f>STOA!H64</f>
        <v>376.08000000000004</v>
      </c>
      <c r="AB64" s="76">
        <f>-STOA!N64</f>
        <v>0</v>
      </c>
      <c r="AC64">
        <f t="shared" si="0"/>
        <v>19.720102493614569</v>
      </c>
      <c r="AD64">
        <f t="shared" si="1"/>
        <v>2327.9111467462153</v>
      </c>
      <c r="AE64">
        <f>'IDT-1'!B64</f>
        <v>0</v>
      </c>
      <c r="AF64" s="25"/>
      <c r="AG64">
        <f t="shared" si="2"/>
        <v>2327.9111467462153</v>
      </c>
      <c r="AI64" s="35">
        <f>PXIL!H64</f>
        <v>0</v>
      </c>
      <c r="AJ64" s="35">
        <f>PXIL!N64</f>
        <v>0</v>
      </c>
      <c r="AK64" s="35">
        <f>RTM_IEX!H64</f>
        <v>34.619999999999997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11.514720000000001</v>
      </c>
      <c r="E65">
        <f>GT_NG!P65</f>
        <v>12.441334966319657</v>
      </c>
      <c r="F65">
        <f>GT_Spot!P65</f>
        <v>0</v>
      </c>
      <c r="G65">
        <f>PPCL_NG!P65</f>
        <v>43.12</v>
      </c>
      <c r="H65">
        <f>PPCL_Spot!P65</f>
        <v>0</v>
      </c>
      <c r="I65">
        <f>Bawana_NG!P65</f>
        <v>84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1164.7353300118348</v>
      </c>
      <c r="P65" s="37">
        <v>117.95</v>
      </c>
      <c r="Q65" s="37">
        <v>38.149999999999991</v>
      </c>
      <c r="R65" s="39">
        <v>47.5</v>
      </c>
      <c r="S65" s="39">
        <v>0</v>
      </c>
      <c r="T65" s="38">
        <f>SUMPRODUCT(LTA!J65:AN65,LTA!J$101:AN$101,LTA!J$103:AN$103)</f>
        <v>350.56</v>
      </c>
      <c r="U65" s="38">
        <f>SUMPRODUCT(LTA!J65:AN65,LTA!J$102:AN$102,LTA!J$103:AN$103)</f>
        <v>65.27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0</v>
      </c>
      <c r="AA65" s="76">
        <f>STOA!H65</f>
        <v>376.08000000000004</v>
      </c>
      <c r="AB65" s="76">
        <f>-STOA!N65</f>
        <v>0</v>
      </c>
      <c r="AC65">
        <f t="shared" si="0"/>
        <v>19.762523633816496</v>
      </c>
      <c r="AD65">
        <f t="shared" si="1"/>
        <v>2332.9188613443384</v>
      </c>
      <c r="AE65">
        <f>'IDT-1'!B65</f>
        <v>0</v>
      </c>
      <c r="AF65" s="25"/>
      <c r="AG65">
        <f t="shared" si="2"/>
        <v>2332.9188613443384</v>
      </c>
      <c r="AI65" s="35">
        <f>PXIL!H65</f>
        <v>0</v>
      </c>
      <c r="AJ65" s="35">
        <f>PXIL!N65</f>
        <v>0</v>
      </c>
      <c r="AK65" s="35">
        <f>RTM_IEX!H65</f>
        <v>41.36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11.514720000000001</v>
      </c>
      <c r="E66">
        <f>GT_NG!P66</f>
        <v>12.441334966319657</v>
      </c>
      <c r="F66">
        <f>GT_Spot!P66</f>
        <v>0</v>
      </c>
      <c r="G66">
        <f>PPCL_NG!P66</f>
        <v>43.12</v>
      </c>
      <c r="H66">
        <f>PPCL_Spot!P66</f>
        <v>0</v>
      </c>
      <c r="I66">
        <f>Bawana_NG!P66</f>
        <v>84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1180.0691974045876</v>
      </c>
      <c r="P66" s="37">
        <v>117.95</v>
      </c>
      <c r="Q66" s="37">
        <v>38.149999999999991</v>
      </c>
      <c r="R66" s="39">
        <v>47.5</v>
      </c>
      <c r="S66" s="39">
        <v>0</v>
      </c>
      <c r="T66" s="38">
        <f>SUMPRODUCT(LTA!J66:AN66,LTA!J$101:AN$101,LTA!J$103:AN$103)</f>
        <v>321.90999999999997</v>
      </c>
      <c r="U66" s="38">
        <f>SUMPRODUCT(LTA!J66:AN66,LTA!J$102:AN$102,LTA!J$103:AN$103)</f>
        <v>66.47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376.08000000000004</v>
      </c>
      <c r="AB66" s="76">
        <f>-STOA!N66</f>
        <v>0</v>
      </c>
      <c r="AC66">
        <f t="shared" si="0"/>
        <v>19.620344119915625</v>
      </c>
      <c r="AD66">
        <f t="shared" si="1"/>
        <v>2316.1349082509923</v>
      </c>
      <c r="AE66">
        <f>'IDT-1'!B66</f>
        <v>0</v>
      </c>
      <c r="AF66" s="25"/>
      <c r="AG66">
        <f t="shared" si="2"/>
        <v>2316.1349082509923</v>
      </c>
      <c r="AI66" s="35">
        <f>PXIL!H66</f>
        <v>0</v>
      </c>
      <c r="AJ66" s="35">
        <f>PXIL!N66</f>
        <v>0</v>
      </c>
      <c r="AK66" s="35">
        <f>RTM_IEX!H66</f>
        <v>36.549999999999997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11.514720000000001</v>
      </c>
      <c r="E67">
        <f>GT_NG!P67</f>
        <v>12.441334966319657</v>
      </c>
      <c r="F67">
        <f>GT_Spot!P67</f>
        <v>0</v>
      </c>
      <c r="G67">
        <f>PPCL_NG!P67</f>
        <v>43.12</v>
      </c>
      <c r="H67">
        <f>PPCL_Spot!P67</f>
        <v>0</v>
      </c>
      <c r="I67">
        <f>Bawana_NG!P67</f>
        <v>84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1167.3529404476087</v>
      </c>
      <c r="P67" s="37">
        <v>117.95</v>
      </c>
      <c r="Q67" s="37">
        <v>38.149999999999991</v>
      </c>
      <c r="R67" s="39">
        <v>47.5</v>
      </c>
      <c r="S67" s="39">
        <v>0</v>
      </c>
      <c r="T67" s="38">
        <f>SUMPRODUCT(LTA!J67:AN67,LTA!J$101:AN$101,LTA!J$103:AN$103)</f>
        <v>287.65000000000003</v>
      </c>
      <c r="U67" s="38">
        <f>SUMPRODUCT(LTA!J67:AN67,LTA!J$102:AN$102,LTA!J$103:AN$103)</f>
        <v>68.27000000000001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375.94</v>
      </c>
      <c r="AB67" s="76">
        <f>-STOA!N67</f>
        <v>0</v>
      </c>
      <c r="AC67">
        <f t="shared" si="0"/>
        <v>19.231539561477</v>
      </c>
      <c r="AD67">
        <f t="shared" si="1"/>
        <v>2270.2374558524516</v>
      </c>
      <c r="AE67">
        <f>'IDT-1'!B67</f>
        <v>14</v>
      </c>
      <c r="AF67" s="25"/>
      <c r="AG67">
        <f t="shared" si="2"/>
        <v>2284.2374558524516</v>
      </c>
      <c r="AI67" s="35">
        <f>PXIL!H67</f>
        <v>0</v>
      </c>
      <c r="AJ67" s="35">
        <f>PXIL!N67</f>
        <v>0</v>
      </c>
      <c r="AK67" s="35">
        <f>RTM_IEX!H67</f>
        <v>35.58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11.514720000000001</v>
      </c>
      <c r="E68">
        <f>GT_NG!P68</f>
        <v>12.441334966319657</v>
      </c>
      <c r="F68">
        <f>GT_Spot!P68</f>
        <v>0</v>
      </c>
      <c r="G68">
        <f>PPCL_NG!P68</f>
        <v>43.12</v>
      </c>
      <c r="H68">
        <f>PPCL_Spot!P68</f>
        <v>0</v>
      </c>
      <c r="I68">
        <f>Bawana_NG!P68</f>
        <v>84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1175.0029540534331</v>
      </c>
      <c r="P68" s="37">
        <v>117.95</v>
      </c>
      <c r="Q68" s="37">
        <v>38.149999999999991</v>
      </c>
      <c r="R68" s="39">
        <v>47.5</v>
      </c>
      <c r="S68" s="39">
        <v>0</v>
      </c>
      <c r="T68" s="38">
        <f>SUMPRODUCT(LTA!J68:AN68,LTA!J$101:AN$101,LTA!J$103:AN$103)</f>
        <v>261.02</v>
      </c>
      <c r="U68" s="38">
        <f>SUMPRODUCT(LTA!J68:AN68,LTA!J$102:AN$102,LTA!J$103:AN$103)</f>
        <v>68.17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375.94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19.095459675765923</v>
      </c>
      <c r="AD68">
        <f t="shared" ref="AD68:AD98" si="4">SUM(B68:AB68,AI68:AV68)-AC68</f>
        <v>2254.1735493439869</v>
      </c>
      <c r="AE68">
        <f>'IDT-1'!B68</f>
        <v>16.27</v>
      </c>
      <c r="AF68" s="25"/>
      <c r="AG68">
        <f t="shared" ref="AG68:AG98" si="5">SUM(AD68:AF68)</f>
        <v>2270.4435493439869</v>
      </c>
      <c r="AI68" s="35">
        <f>PXIL!H68</f>
        <v>0</v>
      </c>
      <c r="AJ68" s="35">
        <f>PXIL!N68</f>
        <v>0</v>
      </c>
      <c r="AK68" s="35">
        <f>RTM_IEX!H68</f>
        <v>13.46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25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11.514720000000001</v>
      </c>
      <c r="E69">
        <f>GT_NG!P69</f>
        <v>12.441334966319657</v>
      </c>
      <c r="F69">
        <f>GT_Spot!P69</f>
        <v>0</v>
      </c>
      <c r="G69">
        <f>PPCL_NG!P69</f>
        <v>43.12</v>
      </c>
      <c r="H69">
        <f>PPCL_Spot!P69</f>
        <v>0</v>
      </c>
      <c r="I69">
        <f>Bawana_NG!P69</f>
        <v>84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1186.9866304917421</v>
      </c>
      <c r="P69" s="37">
        <v>117.93479454473231</v>
      </c>
      <c r="Q69" s="37">
        <v>38.1</v>
      </c>
      <c r="R69" s="39">
        <v>47.5</v>
      </c>
      <c r="S69" s="39">
        <v>0</v>
      </c>
      <c r="T69" s="38">
        <f>SUMPRODUCT(LTA!J69:AN69,LTA!J$101:AN$101,LTA!J$103:AN$103)</f>
        <v>237.08</v>
      </c>
      <c r="U69" s="38">
        <f>SUMPRODUCT(LTA!J69:AN69,LTA!J$102:AN$102,LTA!J$103:AN$103)</f>
        <v>67.570000000000007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375.94</v>
      </c>
      <c r="AB69" s="76">
        <f>-STOA!N69</f>
        <v>0</v>
      </c>
      <c r="AC69">
        <f t="shared" si="3"/>
        <v>19.037906832023463</v>
      </c>
      <c r="AD69">
        <f t="shared" si="4"/>
        <v>2247.3795731707701</v>
      </c>
      <c r="AE69">
        <f>'IDT-1'!B69</f>
        <v>25</v>
      </c>
      <c r="AF69" s="25"/>
      <c r="AG69">
        <f t="shared" si="5"/>
        <v>2272.3795731707701</v>
      </c>
      <c r="AI69" s="35">
        <f>PXIL!H69</f>
        <v>0</v>
      </c>
      <c r="AJ69" s="35">
        <f>PXIL!N69</f>
        <v>0</v>
      </c>
      <c r="AK69" s="35">
        <f>RTM_IEX!H69</f>
        <v>17.309999999999999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26.92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11.514720000000001</v>
      </c>
      <c r="E70">
        <f>GT_NG!P70</f>
        <v>12.441334966319657</v>
      </c>
      <c r="F70">
        <f>GT_Spot!P70</f>
        <v>0</v>
      </c>
      <c r="G70">
        <f>PPCL_NG!P70</f>
        <v>43.12</v>
      </c>
      <c r="H70">
        <f>PPCL_Spot!P70</f>
        <v>0</v>
      </c>
      <c r="I70">
        <f>Bawana_NG!P70</f>
        <v>84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1196.5435379584367</v>
      </c>
      <c r="P70" s="37">
        <v>117.93479454473231</v>
      </c>
      <c r="Q70" s="37">
        <v>38.1</v>
      </c>
      <c r="R70" s="39">
        <v>43.18</v>
      </c>
      <c r="S70" s="39">
        <v>0</v>
      </c>
      <c r="T70" s="38">
        <f>SUMPRODUCT(LTA!J70:AN70,LTA!J$101:AN$101,LTA!J$103:AN$103)</f>
        <v>210.59</v>
      </c>
      <c r="U70" s="38">
        <f>SUMPRODUCT(LTA!J70:AN70,LTA!J$102:AN$102,LTA!J$103:AN$103)</f>
        <v>66.97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375.94</v>
      </c>
      <c r="AB70" s="76">
        <f>-STOA!N70</f>
        <v>0</v>
      </c>
      <c r="AC70">
        <f t="shared" si="3"/>
        <v>18.9755528547437</v>
      </c>
      <c r="AD70">
        <f t="shared" si="4"/>
        <v>2240.0188346147443</v>
      </c>
      <c r="AE70">
        <f>'IDT-1'!B70</f>
        <v>15</v>
      </c>
      <c r="AF70" s="25"/>
      <c r="AG70">
        <f t="shared" si="5"/>
        <v>2255.0188346147443</v>
      </c>
      <c r="AI70" s="35">
        <f>PXIL!H70</f>
        <v>0</v>
      </c>
      <c r="AJ70" s="35">
        <f>PXIL!N70</f>
        <v>0</v>
      </c>
      <c r="AK70" s="35">
        <f>RTM_IEX!H70</f>
        <v>13.46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45.2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11.514720000000001</v>
      </c>
      <c r="E71">
        <f>GT_NG!P71</f>
        <v>12.441334966319657</v>
      </c>
      <c r="F71">
        <f>GT_Spot!P71</f>
        <v>0</v>
      </c>
      <c r="G71">
        <f>PPCL_NG!P71</f>
        <v>43.12</v>
      </c>
      <c r="H71">
        <f>PPCL_Spot!P71</f>
        <v>0</v>
      </c>
      <c r="I71">
        <f>Bawana_NG!P71</f>
        <v>84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1195.6376123203117</v>
      </c>
      <c r="P71" s="37">
        <v>117.93479454473231</v>
      </c>
      <c r="Q71" s="37">
        <v>38.1</v>
      </c>
      <c r="R71" s="39">
        <v>38.740000000000009</v>
      </c>
      <c r="S71" s="39">
        <v>0</v>
      </c>
      <c r="T71" s="38">
        <f>SUMPRODUCT(LTA!J71:AN71,LTA!J$101:AN$101,LTA!J$103:AN$103)</f>
        <v>190.78</v>
      </c>
      <c r="U71" s="38">
        <f>SUMPRODUCT(LTA!J71:AN71,LTA!J$102:AN$102,LTA!J$103:AN$103)</f>
        <v>76.36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0</v>
      </c>
      <c r="Z71" s="35">
        <f>IEX!N71</f>
        <v>0</v>
      </c>
      <c r="AA71" s="76">
        <f>STOA!H71</f>
        <v>375.89</v>
      </c>
      <c r="AB71" s="76">
        <f>-STOA!N71</f>
        <v>0</v>
      </c>
      <c r="AC71">
        <f t="shared" si="3"/>
        <v>18.875039079383452</v>
      </c>
      <c r="AD71">
        <f t="shared" si="4"/>
        <v>2228.1534227519796</v>
      </c>
      <c r="AE71">
        <f>'IDT-1'!B71</f>
        <v>41</v>
      </c>
      <c r="AF71" s="25"/>
      <c r="AG71">
        <f t="shared" si="5"/>
        <v>2269.1534227519796</v>
      </c>
      <c r="AI71" s="35">
        <f>PXIL!H71</f>
        <v>0</v>
      </c>
      <c r="AJ71" s="35">
        <f>PXIL!N71</f>
        <v>0</v>
      </c>
      <c r="AK71" s="35">
        <f>RTM_IEX!H71</f>
        <v>35.58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26.93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11.514720000000001</v>
      </c>
      <c r="E72">
        <f>GT_NG!P72</f>
        <v>12.441334966319657</v>
      </c>
      <c r="F72">
        <f>GT_Spot!P72</f>
        <v>0</v>
      </c>
      <c r="G72">
        <f>PPCL_NG!P72</f>
        <v>43.12</v>
      </c>
      <c r="H72">
        <f>PPCL_Spot!P72</f>
        <v>0</v>
      </c>
      <c r="I72">
        <f>Bawana_NG!P72</f>
        <v>84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1195.6244363203118</v>
      </c>
      <c r="P72" s="37">
        <v>117.93479454473231</v>
      </c>
      <c r="Q72" s="37">
        <v>38.1</v>
      </c>
      <c r="R72" s="39">
        <v>28.68</v>
      </c>
      <c r="S72" s="39">
        <v>0</v>
      </c>
      <c r="T72" s="38">
        <f>SUMPRODUCT(LTA!J72:AN72,LTA!J$101:AN$101,LTA!J$103:AN$103)</f>
        <v>170.18</v>
      </c>
      <c r="U72" s="38">
        <f>SUMPRODUCT(LTA!J72:AN72,LTA!J$102:AN$102,LTA!J$103:AN$103)</f>
        <v>76.75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0</v>
      </c>
      <c r="Z72" s="35">
        <f>IEX!N72</f>
        <v>0</v>
      </c>
      <c r="AA72" s="76">
        <f>STOA!H72</f>
        <v>375.89</v>
      </c>
      <c r="AB72" s="76">
        <f>-STOA!N72</f>
        <v>0</v>
      </c>
      <c r="AC72">
        <f t="shared" si="3"/>
        <v>19.081232400983453</v>
      </c>
      <c r="AD72">
        <f t="shared" si="4"/>
        <v>2252.4940534303805</v>
      </c>
      <c r="AE72">
        <f>'IDT-1'!B72</f>
        <v>0</v>
      </c>
      <c r="AF72" s="25"/>
      <c r="AG72">
        <f t="shared" si="5"/>
        <v>2252.4940534303805</v>
      </c>
      <c r="AI72" s="35">
        <f>PXIL!H72</f>
        <v>0</v>
      </c>
      <c r="AJ72" s="35">
        <f>PXIL!N72</f>
        <v>0</v>
      </c>
      <c r="AK72" s="35">
        <f>RTM_IEX!H72</f>
        <v>38.479999999999997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78.86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11.514720000000001</v>
      </c>
      <c r="E73">
        <f>GT_NG!P73</f>
        <v>12.441334966319657</v>
      </c>
      <c r="F73">
        <f>GT_Spot!P73</f>
        <v>0</v>
      </c>
      <c r="G73">
        <f>PPCL_NG!P73</f>
        <v>43.12</v>
      </c>
      <c r="H73">
        <f>PPCL_Spot!P73</f>
        <v>0</v>
      </c>
      <c r="I73">
        <f>Bawana_NG!P73</f>
        <v>84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1206.842069677175</v>
      </c>
      <c r="P73" s="37">
        <v>117.93479454473231</v>
      </c>
      <c r="Q73" s="37">
        <v>38.1</v>
      </c>
      <c r="R73" s="39">
        <v>21.23</v>
      </c>
      <c r="S73" s="39">
        <v>0</v>
      </c>
      <c r="T73" s="38">
        <f>SUMPRODUCT(LTA!J73:AN73,LTA!J$101:AN$101,LTA!J$103:AN$103)</f>
        <v>121</v>
      </c>
      <c r="U73" s="38">
        <f>SUMPRODUCT(LTA!J73:AN73,LTA!J$102:AN$102,LTA!J$103:AN$103)</f>
        <v>77.349999999999994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0</v>
      </c>
      <c r="Z73" s="35">
        <f>IEX!N73</f>
        <v>0</v>
      </c>
      <c r="AA73" s="76">
        <f>STOA!H73</f>
        <v>375.89</v>
      </c>
      <c r="AB73" s="76">
        <f>-STOA!N73</f>
        <v>0</v>
      </c>
      <c r="AC73">
        <f t="shared" si="3"/>
        <v>18.712704521181106</v>
      </c>
      <c r="AD73">
        <f t="shared" si="4"/>
        <v>2208.9902146670456</v>
      </c>
      <c r="AE73">
        <f>'IDT-1'!B73</f>
        <v>11</v>
      </c>
      <c r="AF73" s="25"/>
      <c r="AG73">
        <f t="shared" si="5"/>
        <v>2219.9902146670456</v>
      </c>
      <c r="AI73" s="35">
        <f>PXIL!H73</f>
        <v>0</v>
      </c>
      <c r="AJ73" s="35">
        <f>PXIL!N73</f>
        <v>0</v>
      </c>
      <c r="AK73" s="35">
        <f>RTM_IEX!H73</f>
        <v>41.35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76.930000000000007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11.514720000000001</v>
      </c>
      <c r="E74">
        <f>GT_NG!P74</f>
        <v>12.441334966319657</v>
      </c>
      <c r="F74">
        <f>GT_Spot!P74</f>
        <v>0</v>
      </c>
      <c r="G74">
        <f>PPCL_NG!P74</f>
        <v>43.12</v>
      </c>
      <c r="H74">
        <f>PPCL_Spot!P74</f>
        <v>0</v>
      </c>
      <c r="I74">
        <f>Bawana_NG!P74</f>
        <v>83.756125630232674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1223.0431137114481</v>
      </c>
      <c r="P74" s="37">
        <v>117.93479454473231</v>
      </c>
      <c r="Q74" s="37">
        <v>38.1</v>
      </c>
      <c r="R74" s="39">
        <v>15.39</v>
      </c>
      <c r="S74" s="39">
        <v>0</v>
      </c>
      <c r="T74" s="38">
        <f>SUMPRODUCT(LTA!J74:AN74,LTA!J$101:AN$101,LTA!J$103:AN$103)</f>
        <v>112.33</v>
      </c>
      <c r="U74" s="38">
        <f>SUMPRODUCT(LTA!J74:AN74,LTA!J$102:AN$102,LTA!J$103:AN$103)</f>
        <v>77.75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71.739999999999995</v>
      </c>
      <c r="Z74" s="35">
        <f>IEX!N74</f>
        <v>0</v>
      </c>
      <c r="AA74" s="76">
        <f>STOA!H74</f>
        <v>375.89</v>
      </c>
      <c r="AB74" s="76">
        <f>-STOA!N74</f>
        <v>0</v>
      </c>
      <c r="AC74">
        <f t="shared" si="3"/>
        <v>18.639180746362953</v>
      </c>
      <c r="AD74">
        <f t="shared" si="4"/>
        <v>2200.3109081063699</v>
      </c>
      <c r="AE74">
        <f>'IDT-1'!B74</f>
        <v>4</v>
      </c>
      <c r="AF74" s="25"/>
      <c r="AG74">
        <f t="shared" si="5"/>
        <v>2204.3109081063699</v>
      </c>
      <c r="AI74" s="35">
        <f>PXIL!H74</f>
        <v>0</v>
      </c>
      <c r="AJ74" s="35">
        <f>PXIL!N74</f>
        <v>0</v>
      </c>
      <c r="AK74" s="35">
        <f>RTM_IEX!H74</f>
        <v>14.43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21.51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11.514720000000001</v>
      </c>
      <c r="E75">
        <f>GT_NG!P75</f>
        <v>12.556889161053277</v>
      </c>
      <c r="F75">
        <f>GT_Spot!P75</f>
        <v>0</v>
      </c>
      <c r="G75">
        <f>PPCL_NG!P75</f>
        <v>43.12</v>
      </c>
      <c r="H75">
        <f>PPCL_Spot!P75</f>
        <v>0</v>
      </c>
      <c r="I75">
        <f>Bawana_NG!P75</f>
        <v>95.995638544364184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1232.0678474680092</v>
      </c>
      <c r="P75" s="37">
        <v>117.94000000000003</v>
      </c>
      <c r="Q75" s="37">
        <v>38.104392437168549</v>
      </c>
      <c r="R75" s="39">
        <v>0</v>
      </c>
      <c r="S75" s="39">
        <v>0</v>
      </c>
      <c r="T75" s="38">
        <f>SUMPRODUCT(LTA!J75:AN75,LTA!J$101:AN$101,LTA!J$103:AN$103)</f>
        <v>98.34</v>
      </c>
      <c r="U75" s="38">
        <f>SUMPRODUCT(LTA!J75:AN75,LTA!J$102:AN$102,LTA!J$103:AN$103)</f>
        <v>79.260000000000005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113.48</v>
      </c>
      <c r="Z75" s="35">
        <f>IEX!N75</f>
        <v>0</v>
      </c>
      <c r="AA75" s="76">
        <f>STOA!H75</f>
        <v>363.25</v>
      </c>
      <c r="AB75" s="76">
        <f>-STOA!N75</f>
        <v>0</v>
      </c>
      <c r="AC75">
        <f t="shared" si="3"/>
        <v>19.044307695928996</v>
      </c>
      <c r="AD75">
        <f t="shared" si="4"/>
        <v>2248.135179914666</v>
      </c>
      <c r="AE75">
        <f>'IDT-1'!B75</f>
        <v>0</v>
      </c>
      <c r="AF75" s="25"/>
      <c r="AG75">
        <f t="shared" si="5"/>
        <v>2248.135179914666</v>
      </c>
      <c r="AI75" s="35">
        <f>PXIL!H75</f>
        <v>0</v>
      </c>
      <c r="AJ75" s="35">
        <f>PXIL!N75</f>
        <v>0</v>
      </c>
      <c r="AK75" s="35">
        <f>RTM_IEX!H75</f>
        <v>61.55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11.514720000000001</v>
      </c>
      <c r="E76">
        <f>GT_NG!P76</f>
        <v>12.556889161053277</v>
      </c>
      <c r="F76">
        <f>GT_Spot!P76</f>
        <v>0</v>
      </c>
      <c r="G76">
        <f>PPCL_NG!P76</f>
        <v>43.12</v>
      </c>
      <c r="H76">
        <f>PPCL_Spot!P76</f>
        <v>0</v>
      </c>
      <c r="I76">
        <f>Bawana_NG!P76</f>
        <v>99.61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1240.0253111255381</v>
      </c>
      <c r="P76" s="37">
        <v>117.94000000000003</v>
      </c>
      <c r="Q76" s="37">
        <v>38.104392437168549</v>
      </c>
      <c r="R76" s="39">
        <v>0</v>
      </c>
      <c r="S76" s="39">
        <v>0</v>
      </c>
      <c r="T76" s="38">
        <f>SUMPRODUCT(LTA!J76:AN76,LTA!J$101:AN$101,LTA!J$103:AN$103)</f>
        <v>91.95</v>
      </c>
      <c r="U76" s="38">
        <f>SUMPRODUCT(LTA!J76:AN76,LTA!J$102:AN$102,LTA!J$103:AN$103)</f>
        <v>79.260000000000005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0</v>
      </c>
      <c r="Z76" s="35">
        <f>IEX!N76</f>
        <v>0</v>
      </c>
      <c r="AA76" s="76">
        <f>STOA!H76</f>
        <v>363.25</v>
      </c>
      <c r="AB76" s="76">
        <f>-STOA!N76</f>
        <v>0</v>
      </c>
      <c r="AC76">
        <f t="shared" si="3"/>
        <v>17.867987026879579</v>
      </c>
      <c r="AD76">
        <f t="shared" si="4"/>
        <v>2109.27332569688</v>
      </c>
      <c r="AE76">
        <f>'IDT-1'!B76</f>
        <v>116</v>
      </c>
      <c r="AF76" s="25"/>
      <c r="AG76">
        <f t="shared" si="5"/>
        <v>2225.27332569688</v>
      </c>
      <c r="AI76" s="35">
        <f>PXIL!H76</f>
        <v>0</v>
      </c>
      <c r="AJ76" s="35">
        <f>PXIL!N76</f>
        <v>0</v>
      </c>
      <c r="AK76" s="35">
        <f>RTM_IEX!H76</f>
        <v>29.81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11.514720000000001</v>
      </c>
      <c r="E77">
        <f>GT_NG!P77</f>
        <v>12.556889161053277</v>
      </c>
      <c r="F77">
        <f>GT_Spot!P77</f>
        <v>0</v>
      </c>
      <c r="G77">
        <f>PPCL_NG!P77</f>
        <v>43.12</v>
      </c>
      <c r="H77">
        <f>PPCL_Spot!P77</f>
        <v>0</v>
      </c>
      <c r="I77">
        <f>Bawana_NG!P77</f>
        <v>99.61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1229.5891386243584</v>
      </c>
      <c r="P77" s="37">
        <v>117.94000000000003</v>
      </c>
      <c r="Q77" s="37">
        <v>38.104392437168549</v>
      </c>
      <c r="R77" s="39">
        <v>0</v>
      </c>
      <c r="S77" s="39">
        <v>0</v>
      </c>
      <c r="T77" s="38">
        <f>SUMPRODUCT(LTA!J77:AN77,LTA!J$101:AN$101,LTA!J$103:AN$103)</f>
        <v>75.06</v>
      </c>
      <c r="U77" s="38">
        <f>SUMPRODUCT(LTA!J77:AN77,LTA!J$102:AN$102,LTA!J$103:AN$103)</f>
        <v>80.260000000000005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0</v>
      </c>
      <c r="Z77" s="35">
        <f>IEX!N77</f>
        <v>0</v>
      </c>
      <c r="AA77" s="76">
        <f>STOA!H77</f>
        <v>363.25</v>
      </c>
      <c r="AB77" s="76">
        <f>-STOA!N77</f>
        <v>0</v>
      </c>
      <c r="AC77">
        <f t="shared" si="3"/>
        <v>17.963023177869669</v>
      </c>
      <c r="AD77">
        <f t="shared" si="4"/>
        <v>2120.4921170447101</v>
      </c>
      <c r="AE77">
        <f>'IDT-1'!B77</f>
        <v>131</v>
      </c>
      <c r="AF77" s="25"/>
      <c r="AG77">
        <f t="shared" si="5"/>
        <v>2251.4921170447101</v>
      </c>
      <c r="AI77" s="35">
        <f>PXIL!H77</f>
        <v>0</v>
      </c>
      <c r="AJ77" s="35">
        <f>PXIL!N77</f>
        <v>0</v>
      </c>
      <c r="AK77" s="35">
        <f>RTM_IEX!H77</f>
        <v>67.45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11.514720000000001</v>
      </c>
      <c r="E78">
        <f>GT_NG!P78</f>
        <v>12.556889161053277</v>
      </c>
      <c r="F78">
        <f>GT_Spot!P78</f>
        <v>0</v>
      </c>
      <c r="G78">
        <f>PPCL_NG!P78</f>
        <v>43.12</v>
      </c>
      <c r="H78">
        <f>PPCL_Spot!P78</f>
        <v>0</v>
      </c>
      <c r="I78">
        <f>Bawana_NG!P78</f>
        <v>99.61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1256.5051299878639</v>
      </c>
      <c r="P78" s="37">
        <v>117.94000000000003</v>
      </c>
      <c r="Q78" s="37">
        <v>38.104392437168549</v>
      </c>
      <c r="R78" s="39">
        <v>0</v>
      </c>
      <c r="S78" s="39">
        <v>0</v>
      </c>
      <c r="T78" s="38">
        <f>SUMPRODUCT(LTA!J78:AN78,LTA!J$101:AN$101,LTA!J$103:AN$103)</f>
        <v>62.67</v>
      </c>
      <c r="U78" s="38">
        <f>SUMPRODUCT(LTA!J78:AN78,LTA!J$102:AN$102,LTA!J$103:AN$103)</f>
        <v>82.76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0</v>
      </c>
      <c r="Z78" s="35">
        <f>IEX!N78</f>
        <v>0</v>
      </c>
      <c r="AA78" s="76">
        <f>STOA!H78</f>
        <v>363.25</v>
      </c>
      <c r="AB78" s="76">
        <f>-STOA!N78</f>
        <v>0</v>
      </c>
      <c r="AC78">
        <f t="shared" si="3"/>
        <v>17.831193505323121</v>
      </c>
      <c r="AD78">
        <f t="shared" si="4"/>
        <v>2104.9299380807629</v>
      </c>
      <c r="AE78">
        <f>'IDT-1'!B78</f>
        <v>140</v>
      </c>
      <c r="AF78" s="25"/>
      <c r="AG78">
        <f t="shared" si="5"/>
        <v>2244.9299380807629</v>
      </c>
      <c r="AI78" s="35">
        <f>PXIL!H78</f>
        <v>0</v>
      </c>
      <c r="AJ78" s="35">
        <f>PXIL!N78</f>
        <v>0</v>
      </c>
      <c r="AK78" s="35">
        <f>RTM_IEX!H78</f>
        <v>34.729999999999997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11.514720000000001</v>
      </c>
      <c r="E79">
        <f>GT_NG!P79</f>
        <v>12.556889161053277</v>
      </c>
      <c r="F79">
        <f>GT_Spot!P79</f>
        <v>0</v>
      </c>
      <c r="G79">
        <f>PPCL_NG!P79</f>
        <v>43.12</v>
      </c>
      <c r="H79">
        <f>PPCL_Spot!P79</f>
        <v>0</v>
      </c>
      <c r="I79">
        <f>Bawana_NG!P79</f>
        <v>129.58000000000001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1244.3758681018903</v>
      </c>
      <c r="P79" s="37">
        <v>117.94000000000003</v>
      </c>
      <c r="Q79" s="37">
        <v>38.104392437168549</v>
      </c>
      <c r="R79" s="39">
        <v>0</v>
      </c>
      <c r="S79" s="39">
        <v>0</v>
      </c>
      <c r="T79" s="38">
        <f>SUMPRODUCT(LTA!J79:AN79,LTA!J$101:AN$101,LTA!J$103:AN$103)</f>
        <v>55.58</v>
      </c>
      <c r="U79" s="38">
        <f>SUMPRODUCT(LTA!J79:AN79,LTA!J$102:AN$102,LTA!J$103:AN$103)</f>
        <v>83.26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0</v>
      </c>
      <c r="Z79" s="35">
        <f>IEX!N79</f>
        <v>0</v>
      </c>
      <c r="AA79" s="76">
        <f>STOA!H79</f>
        <v>363.25</v>
      </c>
      <c r="AB79" s="76">
        <f>-STOA!N79</f>
        <v>0</v>
      </c>
      <c r="AC79">
        <f t="shared" si="3"/>
        <v>18.006698645376062</v>
      </c>
      <c r="AD79">
        <f t="shared" si="4"/>
        <v>2037.2751710547361</v>
      </c>
      <c r="AE79">
        <f>'IDT-1'!B79</f>
        <v>168</v>
      </c>
      <c r="AF79" s="25"/>
      <c r="AG79">
        <f t="shared" si="5"/>
        <v>2205.2751710547363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-44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11.514720000000001</v>
      </c>
      <c r="E80">
        <f>GT_NG!P80</f>
        <v>12.556889161053277</v>
      </c>
      <c r="F80">
        <f>GT_Spot!P80</f>
        <v>0</v>
      </c>
      <c r="G80">
        <f>PPCL_NG!P80</f>
        <v>42.55</v>
      </c>
      <c r="H80">
        <f>PPCL_Spot!P80</f>
        <v>0</v>
      </c>
      <c r="I80">
        <f>Bawana_NG!P80</f>
        <v>129.58000000000001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1244.4761401018902</v>
      </c>
      <c r="P80" s="37">
        <v>117.94000000000003</v>
      </c>
      <c r="Q80" s="37">
        <v>38.104392437168549</v>
      </c>
      <c r="R80" s="39">
        <v>0</v>
      </c>
      <c r="S80" s="39">
        <v>0</v>
      </c>
      <c r="T80" s="38">
        <f>SUMPRODUCT(LTA!J80:AN80,LTA!J$101:AN$101,LTA!J$103:AN$103)</f>
        <v>48.26</v>
      </c>
      <c r="U80" s="38">
        <f>SUMPRODUCT(LTA!J80:AN80,LTA!J$102:AN$102,LTA!J$103:AN$103)</f>
        <v>83.26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1.91</v>
      </c>
      <c r="Z80" s="35">
        <f>IEX!N80</f>
        <v>0</v>
      </c>
      <c r="AA80" s="76">
        <f>STOA!H80</f>
        <v>363.25</v>
      </c>
      <c r="AB80" s="76">
        <f>-STOA!N80</f>
        <v>0</v>
      </c>
      <c r="AC80">
        <f t="shared" si="3"/>
        <v>17.847183879752503</v>
      </c>
      <c r="AD80">
        <f t="shared" si="4"/>
        <v>2044.5549578203597</v>
      </c>
      <c r="AE80">
        <f>'IDT-1'!B80</f>
        <v>175.98699999999999</v>
      </c>
      <c r="AF80" s="25"/>
      <c r="AG80">
        <f t="shared" si="5"/>
        <v>2220.5419578203596</v>
      </c>
      <c r="AI80" s="35">
        <f>PXIL!H80</f>
        <v>0</v>
      </c>
      <c r="AJ80" s="35">
        <f>PXIL!N80</f>
        <v>0</v>
      </c>
      <c r="AK80" s="35">
        <f>RTM_IEX!H80</f>
        <v>0</v>
      </c>
      <c r="AL80" s="35">
        <f>RTM_IEX!N80</f>
        <v>-31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11.514720000000001</v>
      </c>
      <c r="E81">
        <f>GT_NG!P81</f>
        <v>12.556889161053277</v>
      </c>
      <c r="F81">
        <f>GT_Spot!P81</f>
        <v>0</v>
      </c>
      <c r="G81">
        <f>PPCL_NG!P81</f>
        <v>42.55</v>
      </c>
      <c r="H81">
        <f>PPCL_Spot!P81</f>
        <v>0</v>
      </c>
      <c r="I81">
        <f>Bawana_NG!P81</f>
        <v>99.084060822164844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1252.3645291381222</v>
      </c>
      <c r="P81" s="37">
        <v>117.94000000000003</v>
      </c>
      <c r="Q81" s="37">
        <v>38.104392437168549</v>
      </c>
      <c r="R81" s="39">
        <v>0</v>
      </c>
      <c r="S81" s="39">
        <v>0</v>
      </c>
      <c r="T81" s="38">
        <f>SUMPRODUCT(LTA!J81:AN81,LTA!J$101:AN$101,LTA!J$103:AN$103)</f>
        <v>53.900000000000006</v>
      </c>
      <c r="U81" s="38">
        <f>SUMPRODUCT(LTA!J81:AN81,LTA!J$102:AN$102,LTA!J$103:AN$103)</f>
        <v>85.76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4.1399999999999997</v>
      </c>
      <c r="Z81" s="35">
        <f>IEX!N81</f>
        <v>0</v>
      </c>
      <c r="AA81" s="76">
        <f>STOA!H81</f>
        <v>363.25</v>
      </c>
      <c r="AB81" s="76">
        <f>-STOA!N81</f>
        <v>0</v>
      </c>
      <c r="AC81">
        <f t="shared" si="3"/>
        <v>17.651205723589257</v>
      </c>
      <c r="AD81">
        <f t="shared" si="4"/>
        <v>2043.5133858349197</v>
      </c>
      <c r="AE81">
        <f>'IDT-1'!B81</f>
        <v>179.32499999999999</v>
      </c>
      <c r="AF81" s="25"/>
      <c r="AG81">
        <f t="shared" si="5"/>
        <v>2222.8383858349198</v>
      </c>
      <c r="AI81" s="35">
        <f>PXIL!H81</f>
        <v>0</v>
      </c>
      <c r="AJ81" s="35">
        <f>PXIL!N81</f>
        <v>0</v>
      </c>
      <c r="AK81" s="35">
        <f>RTM_IEX!H81</f>
        <v>0</v>
      </c>
      <c r="AL81" s="35">
        <f>RTM_IEX!N81</f>
        <v>-20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11.514720000000001</v>
      </c>
      <c r="E82">
        <f>GT_NG!P82</f>
        <v>12.556889161053277</v>
      </c>
      <c r="F82">
        <f>GT_Spot!P82</f>
        <v>0</v>
      </c>
      <c r="G82">
        <f>PPCL_NG!P82</f>
        <v>42.55</v>
      </c>
      <c r="H82">
        <f>PPCL_Spot!P82</f>
        <v>0</v>
      </c>
      <c r="I82">
        <f>Bawana_NG!P82</f>
        <v>99.084060822164844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1241.1357394766624</v>
      </c>
      <c r="P82" s="37">
        <v>117.94000000000003</v>
      </c>
      <c r="Q82" s="37">
        <v>38.104392437168549</v>
      </c>
      <c r="R82" s="39">
        <v>0</v>
      </c>
      <c r="S82" s="39">
        <v>0</v>
      </c>
      <c r="T82" s="38">
        <f>SUMPRODUCT(LTA!J82:AN82,LTA!J$101:AN$101,LTA!J$103:AN$103)</f>
        <v>52.57</v>
      </c>
      <c r="U82" s="38">
        <f>SUMPRODUCT(LTA!J82:AN82,LTA!J$102:AN$102,LTA!J$103:AN$103)</f>
        <v>85.76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9.68</v>
      </c>
      <c r="Z82" s="35">
        <f>IEX!N82</f>
        <v>0</v>
      </c>
      <c r="AA82" s="76">
        <f>STOA!H82</f>
        <v>363.25</v>
      </c>
      <c r="AB82" s="76">
        <f>-STOA!N82</f>
        <v>0</v>
      </c>
      <c r="AC82">
        <f t="shared" si="3"/>
        <v>17.437020735935207</v>
      </c>
      <c r="AD82">
        <f t="shared" si="4"/>
        <v>2058.3987811611137</v>
      </c>
      <c r="AE82">
        <f>'IDT-1'!B82</f>
        <v>161.11599999999999</v>
      </c>
      <c r="AF82" s="25"/>
      <c r="AG82">
        <f t="shared" si="5"/>
        <v>2219.5147811611137</v>
      </c>
      <c r="AI82" s="35">
        <f>PXIL!H82</f>
        <v>0</v>
      </c>
      <c r="AJ82" s="35">
        <f>PXIL!N82</f>
        <v>0</v>
      </c>
      <c r="AK82" s="35">
        <f>RTM_IEX!H82</f>
        <v>1.69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11.514720000000001</v>
      </c>
      <c r="E83">
        <f>GT_NG!P83</f>
        <v>12.556889161053277</v>
      </c>
      <c r="F83">
        <f>GT_Spot!P83</f>
        <v>0</v>
      </c>
      <c r="G83">
        <f>PPCL_NG!P83</f>
        <v>42.55</v>
      </c>
      <c r="H83">
        <f>PPCL_Spot!P83</f>
        <v>0</v>
      </c>
      <c r="I83">
        <f>Bawana_NG!P83</f>
        <v>99.084060822164844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1256.1740641067875</v>
      </c>
      <c r="P83" s="37">
        <v>117.94000000000003</v>
      </c>
      <c r="Q83" s="37">
        <v>38.104392437168549</v>
      </c>
      <c r="R83" s="39">
        <v>0</v>
      </c>
      <c r="S83" s="39">
        <v>0</v>
      </c>
      <c r="T83" s="38">
        <f>SUMPRODUCT(LTA!J83:AN83,LTA!J$101:AN$101,LTA!J$103:AN$103)</f>
        <v>49.33</v>
      </c>
      <c r="U83" s="38">
        <f>SUMPRODUCT(LTA!J83:AN83,LTA!J$102:AN$102,LTA!J$103:AN$103)</f>
        <v>85.76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24.66</v>
      </c>
      <c r="Z83" s="35">
        <f>IEX!N83</f>
        <v>0</v>
      </c>
      <c r="AA83" s="76">
        <f>STOA!H83</f>
        <v>363.25</v>
      </c>
      <c r="AB83" s="76">
        <f>-STOA!N83</f>
        <v>0</v>
      </c>
      <c r="AC83">
        <f t="shared" si="3"/>
        <v>18.17511466282826</v>
      </c>
      <c r="AD83">
        <f t="shared" si="4"/>
        <v>2145.5290118643461</v>
      </c>
      <c r="AE83">
        <f>'IDT-1'!B83</f>
        <v>126.40600000000001</v>
      </c>
      <c r="AF83" s="25"/>
      <c r="AG83">
        <f t="shared" si="5"/>
        <v>2271.9350118643461</v>
      </c>
      <c r="AI83" s="35">
        <f>PXIL!H83</f>
        <v>0</v>
      </c>
      <c r="AJ83" s="35">
        <f>PXIL!N83</f>
        <v>0</v>
      </c>
      <c r="AK83" s="35">
        <f>RTM_IEX!H83</f>
        <v>0.25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62.53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11.514720000000001</v>
      </c>
      <c r="E84">
        <f>GT_NG!P84</f>
        <v>12.556889161053277</v>
      </c>
      <c r="F84">
        <f>GT_Spot!P84</f>
        <v>0</v>
      </c>
      <c r="G84">
        <f>PPCL_NG!P84</f>
        <v>42.55</v>
      </c>
      <c r="H84">
        <f>PPCL_Spot!P84</f>
        <v>0</v>
      </c>
      <c r="I84">
        <f>Bawana_NG!P84</f>
        <v>99.084060822164844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1251.5622411430195</v>
      </c>
      <c r="P84" s="37">
        <v>117.94000000000003</v>
      </c>
      <c r="Q84" s="37">
        <v>38.104392437168549</v>
      </c>
      <c r="R84" s="39">
        <v>0</v>
      </c>
      <c r="S84" s="39">
        <v>0</v>
      </c>
      <c r="T84" s="38">
        <f>SUMPRODUCT(LTA!J84:AN84,LTA!J$101:AN$101,LTA!J$103:AN$103)</f>
        <v>47.34</v>
      </c>
      <c r="U84" s="38">
        <f>SUMPRODUCT(LTA!J84:AN84,LTA!J$102:AN$102,LTA!J$103:AN$103)</f>
        <v>85.76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34.86</v>
      </c>
      <c r="Z84" s="35">
        <f>IEX!N84</f>
        <v>0</v>
      </c>
      <c r="AA84" s="76">
        <f>STOA!H84</f>
        <v>363.25</v>
      </c>
      <c r="AB84" s="76">
        <f>-STOA!N84</f>
        <v>0</v>
      </c>
      <c r="AC84">
        <f t="shared" si="3"/>
        <v>18.773336608504614</v>
      </c>
      <c r="AD84">
        <f t="shared" si="4"/>
        <v>2161.9189669549019</v>
      </c>
      <c r="AE84">
        <f>'IDT-1'!B84</f>
        <v>129.15600000000001</v>
      </c>
      <c r="AF84" s="25"/>
      <c r="AG84">
        <f t="shared" si="5"/>
        <v>2291.0749669549018</v>
      </c>
      <c r="AI84" s="35">
        <f>PXIL!H84</f>
        <v>0</v>
      </c>
      <c r="AJ84" s="35">
        <f>PXIL!N84</f>
        <v>0</v>
      </c>
      <c r="AK84" s="35">
        <f>RTM_IEX!H84</f>
        <v>0</v>
      </c>
      <c r="AL84" s="35">
        <f>RTM_IEX!N84</f>
        <v>-27</v>
      </c>
      <c r="AM84" s="35">
        <f>RTM_PXI!H84</f>
        <v>0</v>
      </c>
      <c r="AN84" s="35">
        <f>RTM_PXI!N84</f>
        <v>0</v>
      </c>
      <c r="AO84" s="148">
        <f>GDAM_IEX!H84</f>
        <v>103.17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11.514720000000001</v>
      </c>
      <c r="E85">
        <f>GT_NG!P85</f>
        <v>12.556889161053277</v>
      </c>
      <c r="F85">
        <f>GT_Spot!P85</f>
        <v>0</v>
      </c>
      <c r="G85">
        <f>PPCL_NG!P85</f>
        <v>42.55</v>
      </c>
      <c r="H85">
        <f>PPCL_Spot!P85</f>
        <v>0</v>
      </c>
      <c r="I85">
        <f>Bawana_NG!P85</f>
        <v>99.084060822164844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1241.2425542727201</v>
      </c>
      <c r="P85" s="37">
        <v>117.94000000000003</v>
      </c>
      <c r="Q85" s="37">
        <v>38.104392437168549</v>
      </c>
      <c r="R85" s="39">
        <v>0</v>
      </c>
      <c r="S85" s="39">
        <v>0</v>
      </c>
      <c r="T85" s="38">
        <f>SUMPRODUCT(LTA!J85:AN85,LTA!J$101:AN$101,LTA!J$103:AN$103)</f>
        <v>45</v>
      </c>
      <c r="U85" s="38">
        <f>SUMPRODUCT(LTA!J85:AN85,LTA!J$102:AN$102,LTA!J$103:AN$103)</f>
        <v>73.430000000000007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69.36</v>
      </c>
      <c r="Z85" s="35">
        <f>IEX!N85</f>
        <v>0</v>
      </c>
      <c r="AA85" s="76">
        <f>STOA!H85</f>
        <v>363.25</v>
      </c>
      <c r="AB85" s="76">
        <f>-STOA!N85</f>
        <v>0</v>
      </c>
      <c r="AC85">
        <f t="shared" si="3"/>
        <v>18.800649980222097</v>
      </c>
      <c r="AD85">
        <f t="shared" si="4"/>
        <v>2219.3719667128844</v>
      </c>
      <c r="AE85">
        <f>'IDT-1'!B85</f>
        <v>136.226</v>
      </c>
      <c r="AF85" s="25"/>
      <c r="AG85">
        <f t="shared" si="5"/>
        <v>2355.5979667128845</v>
      </c>
      <c r="AI85" s="35">
        <f>PXIL!H85</f>
        <v>0</v>
      </c>
      <c r="AJ85" s="35">
        <f>PXIL!N85</f>
        <v>0</v>
      </c>
      <c r="AK85" s="35">
        <f>RTM_IEX!H85</f>
        <v>0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124.14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11.514720000000001</v>
      </c>
      <c r="E86">
        <f>GT_NG!P86</f>
        <v>12.556889161053277</v>
      </c>
      <c r="F86">
        <f>GT_Spot!P86</f>
        <v>0</v>
      </c>
      <c r="G86">
        <f>PPCL_NG!P86</f>
        <v>42.55</v>
      </c>
      <c r="H86">
        <f>PPCL_Spot!P86</f>
        <v>0</v>
      </c>
      <c r="I86">
        <f>Bawana_NG!P86</f>
        <v>99.084060822164844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1229.532785621275</v>
      </c>
      <c r="P86" s="37">
        <v>117.94000000000003</v>
      </c>
      <c r="Q86" s="37">
        <v>38.104392437168549</v>
      </c>
      <c r="R86" s="39">
        <v>0</v>
      </c>
      <c r="S86" s="39">
        <v>0</v>
      </c>
      <c r="T86" s="38">
        <f>SUMPRODUCT(LTA!J86:AN86,LTA!J$101:AN$101,LTA!J$103:AN$103)</f>
        <v>42.34</v>
      </c>
      <c r="U86" s="38">
        <f>SUMPRODUCT(LTA!J86:AN86,LTA!J$102:AN$102,LTA!J$103:AN$103)</f>
        <v>71.75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104.14</v>
      </c>
      <c r="Z86" s="35">
        <f>IEX!N86</f>
        <v>0</v>
      </c>
      <c r="AA86" s="76">
        <f>STOA!H86</f>
        <v>363.25</v>
      </c>
      <c r="AB86" s="76">
        <f>-STOA!N86</f>
        <v>0</v>
      </c>
      <c r="AC86">
        <f t="shared" si="3"/>
        <v>19.239803923549957</v>
      </c>
      <c r="AD86">
        <f t="shared" si="4"/>
        <v>2271.2130441181116</v>
      </c>
      <c r="AE86">
        <f>'IDT-1'!B86</f>
        <v>126.456</v>
      </c>
      <c r="AF86" s="25"/>
      <c r="AG86">
        <f t="shared" si="5"/>
        <v>2397.6690441181117</v>
      </c>
      <c r="AI86" s="35">
        <f>PXIL!H86</f>
        <v>0</v>
      </c>
      <c r="AJ86" s="35">
        <f>PXIL!N86</f>
        <v>0</v>
      </c>
      <c r="AK86" s="35">
        <f>RTM_IEX!H86</f>
        <v>0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157.69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11.514720000000001</v>
      </c>
      <c r="E87">
        <f>GT_NG!P87</f>
        <v>12.556889161053277</v>
      </c>
      <c r="F87">
        <f>GT_Spot!P87</f>
        <v>0</v>
      </c>
      <c r="G87">
        <f>PPCL_NG!P87</f>
        <v>42.55</v>
      </c>
      <c r="H87">
        <f>PPCL_Spot!P87</f>
        <v>0</v>
      </c>
      <c r="I87">
        <f>Bawana_NG!P87</f>
        <v>99.084060822164844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1328.8579216212747</v>
      </c>
      <c r="P87" s="37">
        <v>117.94000000000003</v>
      </c>
      <c r="Q87" s="37">
        <v>38.104392437168549</v>
      </c>
      <c r="R87" s="39">
        <v>0</v>
      </c>
      <c r="S87" s="39">
        <v>0</v>
      </c>
      <c r="T87" s="38">
        <f>SUMPRODUCT(LTA!J87:AN87,LTA!J$101:AN$101,LTA!J$103:AN$103)</f>
        <v>41</v>
      </c>
      <c r="U87" s="38">
        <f>SUMPRODUCT(LTA!J87:AN87,LTA!J$102:AN$102,LTA!J$103:AN$103)</f>
        <v>67.19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128.53</v>
      </c>
      <c r="Z87" s="35">
        <f>IEX!N87</f>
        <v>0</v>
      </c>
      <c r="AA87" s="76">
        <f>STOA!H87</f>
        <v>363.25</v>
      </c>
      <c r="AB87" s="76">
        <f>-STOA!N87</f>
        <v>0</v>
      </c>
      <c r="AC87">
        <f t="shared" si="3"/>
        <v>19.709155065949957</v>
      </c>
      <c r="AD87">
        <f t="shared" si="4"/>
        <v>2326.6188289757119</v>
      </c>
      <c r="AE87">
        <f>'IDT-1'!B87</f>
        <v>75.846000000000004</v>
      </c>
      <c r="AF87" s="25"/>
      <c r="AG87">
        <f t="shared" si="5"/>
        <v>2402.464828975712</v>
      </c>
      <c r="AI87" s="35">
        <f>PXIL!H87</f>
        <v>0</v>
      </c>
      <c r="AJ87" s="35">
        <f>PXIL!N87</f>
        <v>0</v>
      </c>
      <c r="AK87" s="35">
        <f>RTM_IEX!H87</f>
        <v>21.31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74.44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11.514720000000001</v>
      </c>
      <c r="E88">
        <f>GT_NG!P88</f>
        <v>12.556889161053277</v>
      </c>
      <c r="F88">
        <f>GT_Spot!P88</f>
        <v>0</v>
      </c>
      <c r="G88">
        <f>PPCL_NG!P88</f>
        <v>42.55</v>
      </c>
      <c r="H88">
        <f>PPCL_Spot!P88</f>
        <v>0</v>
      </c>
      <c r="I88">
        <f>Bawana_NG!P88</f>
        <v>99.084060822164844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1409.7468694826555</v>
      </c>
      <c r="P88" s="37">
        <v>117.94000000000003</v>
      </c>
      <c r="Q88" s="37">
        <v>38.104392437168549</v>
      </c>
      <c r="R88" s="39">
        <v>0</v>
      </c>
      <c r="S88" s="39">
        <v>0</v>
      </c>
      <c r="T88" s="38">
        <f>SUMPRODUCT(LTA!J88:AN88,LTA!J$101:AN$101,LTA!J$103:AN$103)</f>
        <v>40</v>
      </c>
      <c r="U88" s="38">
        <f>SUMPRODUCT(LTA!J88:AN88,LTA!J$102:AN$102,LTA!J$103:AN$103)</f>
        <v>63.230000000000004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84.97</v>
      </c>
      <c r="Z88" s="35">
        <f>IEX!N88</f>
        <v>0</v>
      </c>
      <c r="AA88" s="76">
        <f>STOA!H88</f>
        <v>363.25</v>
      </c>
      <c r="AB88" s="76">
        <f>-STOA!N88</f>
        <v>0</v>
      </c>
      <c r="AC88">
        <f t="shared" si="3"/>
        <v>20.109910227985555</v>
      </c>
      <c r="AD88">
        <f t="shared" si="4"/>
        <v>2373.9270216750565</v>
      </c>
      <c r="AE88">
        <f>'IDT-1'!B88</f>
        <v>42.475999999999999</v>
      </c>
      <c r="AF88" s="25"/>
      <c r="AG88">
        <f t="shared" si="5"/>
        <v>2416.4030216750566</v>
      </c>
      <c r="AI88" s="35">
        <f>PXIL!H88</f>
        <v>0</v>
      </c>
      <c r="AJ88" s="35">
        <f>PXIL!N88</f>
        <v>0</v>
      </c>
      <c r="AK88" s="35">
        <f>RTM_IEX!H88</f>
        <v>28.74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82.35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11.514720000000001</v>
      </c>
      <c r="E89">
        <f>GT_NG!P89</f>
        <v>12.556889161053277</v>
      </c>
      <c r="F89">
        <f>GT_Spot!P89</f>
        <v>0</v>
      </c>
      <c r="G89">
        <f>PPCL_NG!P89</f>
        <v>42.55</v>
      </c>
      <c r="H89">
        <f>PPCL_Spot!P89</f>
        <v>0</v>
      </c>
      <c r="I89">
        <f>Bawana_NG!P89</f>
        <v>99.084060822164844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1471.8346083087426</v>
      </c>
      <c r="P89" s="37">
        <v>117.94000000000003</v>
      </c>
      <c r="Q89" s="37">
        <v>38.104392437168549</v>
      </c>
      <c r="R89" s="39">
        <v>0</v>
      </c>
      <c r="S89" s="39">
        <v>0</v>
      </c>
      <c r="T89" s="38">
        <f>SUMPRODUCT(LTA!J89:AN89,LTA!J$101:AN$101,LTA!J$103:AN$103)</f>
        <v>37.989999999999995</v>
      </c>
      <c r="U89" s="38">
        <f>SUMPRODUCT(LTA!J89:AN89,LTA!J$102:AN$102,LTA!J$103:AN$103)</f>
        <v>59.980000000000004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74.41</v>
      </c>
      <c r="Z89" s="35">
        <f>IEX!N89</f>
        <v>0</v>
      </c>
      <c r="AA89" s="76">
        <f>STOA!H89</f>
        <v>363.25</v>
      </c>
      <c r="AB89" s="76">
        <f>-STOA!N89</f>
        <v>0</v>
      </c>
      <c r="AC89">
        <f t="shared" si="3"/>
        <v>20.545263234124686</v>
      </c>
      <c r="AD89">
        <f t="shared" si="4"/>
        <v>2425.3194074950047</v>
      </c>
      <c r="AE89">
        <f>'IDT-1'!B89</f>
        <v>3.3559999999999999</v>
      </c>
      <c r="AF89" s="25"/>
      <c r="AG89">
        <f t="shared" si="5"/>
        <v>2428.6754074950049</v>
      </c>
      <c r="AI89" s="35">
        <f>PXIL!H89</f>
        <v>0</v>
      </c>
      <c r="AJ89" s="35">
        <f>PXIL!N89</f>
        <v>0</v>
      </c>
      <c r="AK89" s="35">
        <f>RTM_IEX!H89</f>
        <v>9.0399999999999991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107.61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11.514720000000001</v>
      </c>
      <c r="E90">
        <f>GT_NG!P90</f>
        <v>12.556889161053277</v>
      </c>
      <c r="F90">
        <f>GT_Spot!P90</f>
        <v>0</v>
      </c>
      <c r="G90">
        <f>PPCL_NG!P90</f>
        <v>42.55</v>
      </c>
      <c r="H90">
        <f>PPCL_Spot!P90</f>
        <v>0</v>
      </c>
      <c r="I90">
        <f>Bawana_NG!P90</f>
        <v>99.084060822164844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1527.6959649944604</v>
      </c>
      <c r="P90" s="37">
        <v>117.94000000000003</v>
      </c>
      <c r="Q90" s="37">
        <v>38.104392437168549</v>
      </c>
      <c r="R90" s="39">
        <v>0</v>
      </c>
      <c r="S90" s="39">
        <v>0</v>
      </c>
      <c r="T90" s="38">
        <f>SUMPRODUCT(LTA!J90:AN90,LTA!J$101:AN$101,LTA!J$103:AN$103)</f>
        <v>37.989999999999995</v>
      </c>
      <c r="U90" s="38">
        <f>SUMPRODUCT(LTA!J90:AN90,LTA!J$102:AN$102,LTA!J$103:AN$103)</f>
        <v>57.22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67.28</v>
      </c>
      <c r="Z90" s="35">
        <f>IEX!N90</f>
        <v>0</v>
      </c>
      <c r="AA90" s="76">
        <f>STOA!H90</f>
        <v>363.25</v>
      </c>
      <c r="AB90" s="76">
        <f>-STOA!N90</f>
        <v>0</v>
      </c>
      <c r="AC90">
        <f t="shared" si="3"/>
        <v>20.832218630284714</v>
      </c>
      <c r="AD90">
        <f t="shared" si="4"/>
        <v>2459.1938087845624</v>
      </c>
      <c r="AE90">
        <f>'IDT-1'!B90</f>
        <v>0</v>
      </c>
      <c r="AF90" s="25"/>
      <c r="AG90">
        <f t="shared" si="5"/>
        <v>2459.1938087845624</v>
      </c>
      <c r="AI90" s="35">
        <f>PXIL!H90</f>
        <v>0</v>
      </c>
      <c r="AJ90" s="35">
        <f>PXIL!N90</f>
        <v>0</v>
      </c>
      <c r="AK90" s="35">
        <f>RTM_IEX!H90</f>
        <v>11.54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93.3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11.514720000000001</v>
      </c>
      <c r="E91">
        <f>GT_NG!P91</f>
        <v>12.556889161053277</v>
      </c>
      <c r="F91">
        <f>GT_Spot!P91</f>
        <v>0</v>
      </c>
      <c r="G91">
        <f>PPCL_NG!P91</f>
        <v>42.55</v>
      </c>
      <c r="H91">
        <f>PPCL_Spot!P91</f>
        <v>0</v>
      </c>
      <c r="I91">
        <f>Bawana_NG!P91</f>
        <v>99.084060822164844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1493.4486689944604</v>
      </c>
      <c r="P91" s="37">
        <v>117.94000000000003</v>
      </c>
      <c r="Q91" s="37">
        <v>38.104392437168549</v>
      </c>
      <c r="R91" s="39">
        <v>0</v>
      </c>
      <c r="S91" s="39">
        <v>0</v>
      </c>
      <c r="T91" s="38">
        <f>SUMPRODUCT(LTA!J91:AN91,LTA!J$101:AN$101,LTA!J$103:AN$103)</f>
        <v>37.659999999999997</v>
      </c>
      <c r="U91" s="38">
        <f>SUMPRODUCT(LTA!J91:AN91,LTA!J$102:AN$102,LTA!J$103:AN$103)</f>
        <v>57.760000000000005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37.25</v>
      </c>
      <c r="Z91" s="35">
        <f>IEX!N91</f>
        <v>0</v>
      </c>
      <c r="AA91" s="76">
        <f>STOA!H91</f>
        <v>475.9</v>
      </c>
      <c r="AB91" s="76">
        <f>-STOA!N91</f>
        <v>0</v>
      </c>
      <c r="AC91">
        <f t="shared" si="3"/>
        <v>21.532927021980719</v>
      </c>
      <c r="AD91">
        <f t="shared" si="4"/>
        <v>2469.605804392866</v>
      </c>
      <c r="AE91">
        <f>'IDT-1'!B91</f>
        <v>0</v>
      </c>
      <c r="AF91" s="25"/>
      <c r="AG91">
        <f t="shared" si="5"/>
        <v>2469.605804392866</v>
      </c>
      <c r="AI91" s="35">
        <f>PXIL!H91</f>
        <v>0</v>
      </c>
      <c r="AJ91" s="35">
        <f>PXIL!N91</f>
        <v>0</v>
      </c>
      <c r="AK91" s="35">
        <f>RTM_IEX!H91</f>
        <v>0</v>
      </c>
      <c r="AL91" s="35">
        <f>RTM_IEX!N91</f>
        <v>-36</v>
      </c>
      <c r="AM91" s="35">
        <f>RTM_PXI!H91</f>
        <v>0</v>
      </c>
      <c r="AN91" s="35">
        <f>RTM_PXI!N91</f>
        <v>0</v>
      </c>
      <c r="AO91" s="148">
        <f>GDAM_IEX!H91</f>
        <v>103.37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11.514720000000001</v>
      </c>
      <c r="E92">
        <f>GT_NG!P92</f>
        <v>12.556889161053277</v>
      </c>
      <c r="F92">
        <f>GT_Spot!P92</f>
        <v>0</v>
      </c>
      <c r="G92">
        <f>PPCL_NG!P92</f>
        <v>42.55</v>
      </c>
      <c r="H92">
        <f>PPCL_Spot!P92</f>
        <v>0</v>
      </c>
      <c r="I92">
        <f>Bawana_NG!P92</f>
        <v>99.084060822164844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1469.7781969944604</v>
      </c>
      <c r="P92" s="37">
        <v>117.94000000000003</v>
      </c>
      <c r="Q92" s="37">
        <v>38.104392437168549</v>
      </c>
      <c r="R92" s="39">
        <v>0</v>
      </c>
      <c r="S92" s="39">
        <v>0</v>
      </c>
      <c r="T92" s="38">
        <f>SUMPRODUCT(LTA!J92:AN92,LTA!J$101:AN$101,LTA!J$103:AN$103)</f>
        <v>36.67</v>
      </c>
      <c r="U92" s="38">
        <f>SUMPRODUCT(LTA!J92:AN92,LTA!J$102:AN$102,LTA!J$103:AN$103)</f>
        <v>57.760000000000005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42.79</v>
      </c>
      <c r="Z92" s="35">
        <f>IEX!N92</f>
        <v>0</v>
      </c>
      <c r="AA92" s="76">
        <f>STOA!H92</f>
        <v>475.9</v>
      </c>
      <c r="AB92" s="76">
        <f>-STOA!N92</f>
        <v>0</v>
      </c>
      <c r="AC92">
        <f t="shared" si="3"/>
        <v>21.119349379084714</v>
      </c>
      <c r="AD92">
        <f t="shared" si="4"/>
        <v>2493.0889100357622</v>
      </c>
      <c r="AE92">
        <f>'IDT-1'!B92</f>
        <v>0</v>
      </c>
      <c r="AF92" s="25"/>
      <c r="AG92">
        <f t="shared" si="5"/>
        <v>2493.0889100357622</v>
      </c>
      <c r="AI92" s="35">
        <f>PXIL!H92</f>
        <v>0</v>
      </c>
      <c r="AJ92" s="35">
        <f>PXIL!N92</f>
        <v>0</v>
      </c>
      <c r="AK92" s="35">
        <f>RTM_IEX!H92</f>
        <v>0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109.56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11.514720000000001</v>
      </c>
      <c r="E93">
        <f>GT_NG!P93</f>
        <v>12.556889161053277</v>
      </c>
      <c r="F93">
        <f>GT_Spot!P93</f>
        <v>0</v>
      </c>
      <c r="G93">
        <f>PPCL_NG!P93</f>
        <v>42.55</v>
      </c>
      <c r="H93">
        <f>PPCL_Spot!P93</f>
        <v>0</v>
      </c>
      <c r="I93">
        <f>Bawana_NG!P93</f>
        <v>99.084060822164844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1452.6962527911785</v>
      </c>
      <c r="P93" s="37">
        <v>117.94000000000003</v>
      </c>
      <c r="Q93" s="37">
        <v>38.104392437168549</v>
      </c>
      <c r="R93" s="39">
        <v>0</v>
      </c>
      <c r="S93" s="39">
        <v>0</v>
      </c>
      <c r="T93" s="38">
        <f>SUMPRODUCT(LTA!J93:AN93,LTA!J$101:AN$101,LTA!J$103:AN$103)</f>
        <v>36.67</v>
      </c>
      <c r="U93" s="38">
        <f>SUMPRODUCT(LTA!J93:AN93,LTA!J$102:AN$102,LTA!J$103:AN$103)</f>
        <v>58.269999999999996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72.08</v>
      </c>
      <c r="Z93" s="35">
        <f>IEX!N93</f>
        <v>0</v>
      </c>
      <c r="AA93" s="76">
        <f>STOA!H93</f>
        <v>474.94</v>
      </c>
      <c r="AB93" s="76">
        <f>-STOA!N93</f>
        <v>0</v>
      </c>
      <c r="AC93">
        <f t="shared" si="3"/>
        <v>21.38646694047581</v>
      </c>
      <c r="AD93">
        <f t="shared" si="4"/>
        <v>2500.5198482710894</v>
      </c>
      <c r="AE93">
        <f>'IDT-1'!B93</f>
        <v>0</v>
      </c>
      <c r="AF93" s="25"/>
      <c r="AG93">
        <f t="shared" si="5"/>
        <v>2500.5198482710894</v>
      </c>
      <c r="AI93" s="35">
        <f>PXIL!H93</f>
        <v>0</v>
      </c>
      <c r="AJ93" s="35">
        <f>PXIL!N93</f>
        <v>0</v>
      </c>
      <c r="AK93" s="35">
        <f>RTM_IEX!H93</f>
        <v>0</v>
      </c>
      <c r="AL93" s="35">
        <f>RTM_IEX!N93</f>
        <v>-12</v>
      </c>
      <c r="AM93" s="35">
        <f>RTM_PXI!H93</f>
        <v>0</v>
      </c>
      <c r="AN93" s="35">
        <f>RTM_PXI!N93</f>
        <v>0</v>
      </c>
      <c r="AO93" s="148">
        <f>GDAM_IEX!H93</f>
        <v>117.5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11.514720000000001</v>
      </c>
      <c r="E94">
        <f>GT_NG!P94</f>
        <v>12.556889161053277</v>
      </c>
      <c r="F94">
        <f>GT_Spot!P94</f>
        <v>0</v>
      </c>
      <c r="G94">
        <f>PPCL_NG!P94</f>
        <v>42.55</v>
      </c>
      <c r="H94">
        <f>PPCL_Spot!P94</f>
        <v>0</v>
      </c>
      <c r="I94">
        <f>Bawana_NG!P94</f>
        <v>99.084060822164844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1433.3407981054604</v>
      </c>
      <c r="P94" s="37">
        <v>117.94000000000003</v>
      </c>
      <c r="Q94" s="37">
        <v>38.104392437168549</v>
      </c>
      <c r="R94" s="39">
        <v>0</v>
      </c>
      <c r="S94" s="39">
        <v>0</v>
      </c>
      <c r="T94" s="38">
        <f>SUMPRODUCT(LTA!J94:AN94,LTA!J$101:AN$101,LTA!J$103:AN$103)</f>
        <v>36.67</v>
      </c>
      <c r="U94" s="38">
        <f>SUMPRODUCT(LTA!J94:AN94,LTA!J$102:AN$102,LTA!J$103:AN$103)</f>
        <v>60.769999999999996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99.81</v>
      </c>
      <c r="Z94" s="35">
        <f>IEX!N94</f>
        <v>0</v>
      </c>
      <c r="AA94" s="76">
        <f>STOA!H94</f>
        <v>474.94</v>
      </c>
      <c r="AB94" s="76">
        <f>-STOA!N94</f>
        <v>0</v>
      </c>
      <c r="AC94">
        <f t="shared" si="3"/>
        <v>21.48795143656556</v>
      </c>
      <c r="AD94">
        <f t="shared" si="4"/>
        <v>2508.4829090892813</v>
      </c>
      <c r="AE94">
        <f>'IDT-1'!B94</f>
        <v>0</v>
      </c>
      <c r="AF94" s="25"/>
      <c r="AG94">
        <f t="shared" si="5"/>
        <v>2508.4829090892813</v>
      </c>
      <c r="AI94" s="35">
        <f>PXIL!H94</f>
        <v>0</v>
      </c>
      <c r="AJ94" s="35">
        <f>PXIL!N94</f>
        <v>0</v>
      </c>
      <c r="AK94" s="35">
        <f>RTM_IEX!H94</f>
        <v>0</v>
      </c>
      <c r="AL94" s="35">
        <f>RTM_IEX!N94</f>
        <v>-14</v>
      </c>
      <c r="AM94" s="35">
        <f>RTM_PXI!H94</f>
        <v>0</v>
      </c>
      <c r="AN94" s="35">
        <f>RTM_PXI!N94</f>
        <v>0</v>
      </c>
      <c r="AO94" s="148">
        <f>GDAM_IEX!H94</f>
        <v>116.69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11.514720000000001</v>
      </c>
      <c r="E95">
        <f>GT_NG!P95</f>
        <v>12.556889161053277</v>
      </c>
      <c r="F95">
        <f>GT_Spot!P95</f>
        <v>0</v>
      </c>
      <c r="G95">
        <f>PPCL_NG!P95</f>
        <v>42.55</v>
      </c>
      <c r="H95">
        <f>PPCL_Spot!P95</f>
        <v>0</v>
      </c>
      <c r="I95">
        <f>Bawana_NG!P95</f>
        <v>99.084060822164844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1539.782287921259</v>
      </c>
      <c r="P95" s="37">
        <v>117.94000000000003</v>
      </c>
      <c r="Q95" s="37">
        <v>38.104392437168549</v>
      </c>
      <c r="R95" s="39">
        <v>0</v>
      </c>
      <c r="S95" s="39">
        <v>0</v>
      </c>
      <c r="T95" s="38">
        <f>SUMPRODUCT(LTA!J95:AN95,LTA!J$101:AN$101,LTA!J$103:AN$103)</f>
        <v>36</v>
      </c>
      <c r="U95" s="38">
        <f>SUMPRODUCT(LTA!J95:AN95,LTA!J$102:AN$102,LTA!J$103:AN$103)</f>
        <v>61.769999999999996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5.25</v>
      </c>
      <c r="Z95" s="35">
        <f>IEX!N95</f>
        <v>0</v>
      </c>
      <c r="AA95" s="76">
        <f>STOA!H95</f>
        <v>474.89</v>
      </c>
      <c r="AB95" s="76">
        <f>-STOA!N95</f>
        <v>0</v>
      </c>
      <c r="AC95">
        <f t="shared" si="3"/>
        <v>20.902747742869824</v>
      </c>
      <c r="AD95">
        <f t="shared" si="4"/>
        <v>2467.5196025987757</v>
      </c>
      <c r="AE95">
        <f>'IDT-1'!B95</f>
        <v>0</v>
      </c>
      <c r="AF95" s="25"/>
      <c r="AG95">
        <f t="shared" si="5"/>
        <v>2467.5196025987757</v>
      </c>
      <c r="AI95" s="35">
        <f>PXIL!H95</f>
        <v>0</v>
      </c>
      <c r="AJ95" s="35">
        <f>PXIL!N95</f>
        <v>0</v>
      </c>
      <c r="AK95" s="35">
        <f>RTM_IEX!H95</f>
        <v>48.98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11.514720000000001</v>
      </c>
      <c r="E96">
        <f>GT_NG!P96</f>
        <v>13.543876337693224</v>
      </c>
      <c r="F96">
        <f>GT_Spot!P96</f>
        <v>0</v>
      </c>
      <c r="G96">
        <f>PPCL_NG!P96</f>
        <v>42.55</v>
      </c>
      <c r="H96">
        <f>PPCL_Spot!P96</f>
        <v>0</v>
      </c>
      <c r="I96">
        <f>Bawana_NG!P96</f>
        <v>99.084060822164844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1558.1645221675153</v>
      </c>
      <c r="P96" s="37">
        <v>117.94000000000003</v>
      </c>
      <c r="Q96" s="37">
        <v>38.104392437168549</v>
      </c>
      <c r="R96" s="39">
        <v>0</v>
      </c>
      <c r="S96" s="39">
        <v>0</v>
      </c>
      <c r="T96" s="38">
        <f>SUMPRODUCT(LTA!J96:AN96,LTA!J$101:AN$101,LTA!J$103:AN$103)</f>
        <v>36</v>
      </c>
      <c r="U96" s="38">
        <f>SUMPRODUCT(LTA!J96:AN96,LTA!J$102:AN$102,LTA!J$103:AN$103)</f>
        <v>63.269999999999996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79.7</v>
      </c>
      <c r="Z96" s="35">
        <f>IEX!N96</f>
        <v>0</v>
      </c>
      <c r="AA96" s="76">
        <f>STOA!H96</f>
        <v>474.89</v>
      </c>
      <c r="AB96" s="76">
        <f>-STOA!N96</f>
        <v>0</v>
      </c>
      <c r="AC96">
        <f t="shared" si="3"/>
        <v>21.291997202822149</v>
      </c>
      <c r="AD96">
        <f t="shared" si="4"/>
        <v>2513.4695745617196</v>
      </c>
      <c r="AE96">
        <f>'IDT-1'!B96</f>
        <v>0</v>
      </c>
      <c r="AF96" s="25"/>
      <c r="AG96">
        <f t="shared" si="5"/>
        <v>2513.4695745617196</v>
      </c>
      <c r="AI96" s="35">
        <f>PXIL!H96</f>
        <v>0</v>
      </c>
      <c r="AJ96" s="35">
        <f>PXIL!N96</f>
        <v>0</v>
      </c>
      <c r="AK96" s="35">
        <f>RTM_IEX!H96</f>
        <v>0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11.514720000000001</v>
      </c>
      <c r="E97">
        <f>GT_NG!P97</f>
        <v>13.543876337693224</v>
      </c>
      <c r="F97">
        <f>GT_Spot!P97</f>
        <v>0</v>
      </c>
      <c r="G97">
        <f>PPCL_NG!P97</f>
        <v>42.55</v>
      </c>
      <c r="H97">
        <f>PPCL_Spot!P97</f>
        <v>0</v>
      </c>
      <c r="I97">
        <f>Bawana_NG!P97</f>
        <v>99.084060822164844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1462.1149783707974</v>
      </c>
      <c r="P97" s="37">
        <v>117.94000000000003</v>
      </c>
      <c r="Q97" s="37">
        <v>38.104392437168549</v>
      </c>
      <c r="R97" s="39">
        <v>0</v>
      </c>
      <c r="S97" s="39">
        <v>0</v>
      </c>
      <c r="T97" s="38">
        <f>SUMPRODUCT(LTA!J97:AN97,LTA!J$101:AN$101,LTA!J$103:AN$103)</f>
        <v>36</v>
      </c>
      <c r="U97" s="38">
        <f>SUMPRODUCT(LTA!J97:AN97,LTA!J$102:AN$102,LTA!J$103:AN$103)</f>
        <v>63.760000000000005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104.07</v>
      </c>
      <c r="Z97" s="35">
        <f>IEX!N97</f>
        <v>0</v>
      </c>
      <c r="AA97" s="76">
        <f>STOA!H97</f>
        <v>474.89</v>
      </c>
      <c r="AB97" s="76">
        <f>-STOA!N97</f>
        <v>0</v>
      </c>
      <c r="AC97">
        <f t="shared" si="3"/>
        <v>20.88905303492972</v>
      </c>
      <c r="AD97">
        <f t="shared" si="4"/>
        <v>2465.9029749328938</v>
      </c>
      <c r="AE97">
        <f>'IDT-1'!B97</f>
        <v>0</v>
      </c>
      <c r="AF97" s="25"/>
      <c r="AG97">
        <f t="shared" si="5"/>
        <v>2465.9029749328938</v>
      </c>
      <c r="AI97" s="35">
        <f>PXIL!H97</f>
        <v>0</v>
      </c>
      <c r="AJ97" s="35">
        <f>PXIL!N97</f>
        <v>0</v>
      </c>
      <c r="AK97" s="35">
        <f>RTM_IEX!H97</f>
        <v>23.22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11.514720000000001</v>
      </c>
      <c r="E98">
        <f>GT_NG!P98</f>
        <v>13.543876337693224</v>
      </c>
      <c r="F98">
        <f>GT_Spot!P98</f>
        <v>0</v>
      </c>
      <c r="G98">
        <f>PPCL_NG!P98</f>
        <v>42.55</v>
      </c>
      <c r="H98">
        <f>PPCL_Spot!P98</f>
        <v>0</v>
      </c>
      <c r="I98">
        <f>Bawana_NG!P98</f>
        <v>99.084060822164844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1393.9220743707974</v>
      </c>
      <c r="P98" s="37">
        <v>117.94000000000003</v>
      </c>
      <c r="Q98" s="37">
        <v>38.104392437168549</v>
      </c>
      <c r="R98" s="39">
        <v>0</v>
      </c>
      <c r="S98" s="39">
        <v>0</v>
      </c>
      <c r="T98" s="38">
        <f>SUMPRODUCT(LTA!J98:AN98,LTA!J$101:AN$101,LTA!J$103:AN$103)</f>
        <v>36</v>
      </c>
      <c r="U98" s="38">
        <f>SUMPRODUCT(LTA!J98:AN98,LTA!J$102:AN$102,LTA!J$103:AN$103)</f>
        <v>66.260000000000005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155.74</v>
      </c>
      <c r="Z98" s="35">
        <f>IEX!N98</f>
        <v>0</v>
      </c>
      <c r="AA98" s="76">
        <f>STOA!H98</f>
        <v>474.89</v>
      </c>
      <c r="AB98" s="76">
        <f>-STOA!N98</f>
        <v>0</v>
      </c>
      <c r="AC98">
        <f t="shared" si="3"/>
        <v>20.724640641329721</v>
      </c>
      <c r="AD98">
        <f t="shared" si="4"/>
        <v>2446.4944833264944</v>
      </c>
      <c r="AE98">
        <f>'IDT-1'!B98</f>
        <v>0</v>
      </c>
      <c r="AF98" s="25"/>
      <c r="AG98">
        <f t="shared" si="5"/>
        <v>2446.4944833264944</v>
      </c>
      <c r="AI98" s="35">
        <f>PXIL!H98</f>
        <v>0</v>
      </c>
      <c r="AJ98" s="35">
        <f>PXIL!N98</f>
        <v>0</v>
      </c>
      <c r="AK98" s="35">
        <f>RTM_IEX!H98</f>
        <v>17.670000000000002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0.27334944000000005</v>
      </c>
      <c r="E99">
        <f t="shared" si="6"/>
        <v>0.33737771681024764</v>
      </c>
      <c r="F99">
        <f t="shared" si="6"/>
        <v>0</v>
      </c>
      <c r="G99">
        <f t="shared" si="6"/>
        <v>1.0064217307692305</v>
      </c>
      <c r="H99">
        <f t="shared" si="6"/>
        <v>0</v>
      </c>
      <c r="I99">
        <f t="shared" si="6"/>
        <v>2.1369237147433915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26.649613120268938</v>
      </c>
      <c r="P99" s="37">
        <f t="shared" si="6"/>
        <v>2.1615025347937702</v>
      </c>
      <c r="Q99" s="37">
        <f t="shared" si="6"/>
        <v>0.7621821458161272</v>
      </c>
      <c r="R99" s="39">
        <f t="shared" si="6"/>
        <v>0.52075630797494277</v>
      </c>
      <c r="S99" s="39">
        <f t="shared" si="6"/>
        <v>0</v>
      </c>
      <c r="T99" s="38">
        <f t="shared" si="6"/>
        <v>4.5916024999999996</v>
      </c>
      <c r="U99" s="38">
        <f t="shared" si="6"/>
        <v>1.5819825000000012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0.34646249999999995</v>
      </c>
      <c r="Z99" s="35">
        <f t="shared" si="6"/>
        <v>0</v>
      </c>
      <c r="AA99" s="76">
        <f t="shared" si="6"/>
        <v>9.9284075000000094</v>
      </c>
      <c r="AB99" s="76">
        <f t="shared" si="6"/>
        <v>0</v>
      </c>
      <c r="AC99">
        <f t="shared" si="6"/>
        <v>0.43221179330369419</v>
      </c>
      <c r="AD99">
        <f t="shared" si="6"/>
        <v>50.191572417872969</v>
      </c>
      <c r="AE99">
        <f t="shared" si="6"/>
        <v>0.4986549999999999</v>
      </c>
      <c r="AG99">
        <f t="shared" si="6"/>
        <v>50.690227417872968</v>
      </c>
      <c r="AI99">
        <f t="shared" si="6"/>
        <v>0</v>
      </c>
      <c r="AJ99">
        <f t="shared" si="6"/>
        <v>0</v>
      </c>
      <c r="AK99">
        <f t="shared" si="6"/>
        <v>0.3520275000000001</v>
      </c>
      <c r="AL99">
        <f t="shared" si="6"/>
        <v>-0.41325000000000001</v>
      </c>
      <c r="AM99">
        <f t="shared" si="6"/>
        <v>0</v>
      </c>
      <c r="AN99">
        <f t="shared" si="6"/>
        <v>0</v>
      </c>
      <c r="AO99">
        <f t="shared" si="6"/>
        <v>0.38842500000000008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45517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6.2990999999999993</v>
      </c>
      <c r="E3">
        <f>GT_NG!Q3</f>
        <v>7.9904875148632586</v>
      </c>
      <c r="F3">
        <f>GT_Spot!Q3</f>
        <v>0</v>
      </c>
      <c r="G3">
        <f>PPCL_NG!Q3</f>
        <v>24</v>
      </c>
      <c r="H3">
        <f>PPCL_Spot!Q3</f>
        <v>0</v>
      </c>
      <c r="I3">
        <f>Bawana_NG!Q3</f>
        <v>57.6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849.09162422734948</v>
      </c>
      <c r="P3" s="37">
        <v>68.2</v>
      </c>
      <c r="Q3" s="37">
        <v>22.032539774037353</v>
      </c>
      <c r="R3" s="39">
        <v>0</v>
      </c>
      <c r="S3" s="39">
        <v>0</v>
      </c>
      <c r="T3" s="38">
        <f>SUMPRODUCT(LTA!J3:AN3,LTA!J$101:AN$101,LTA!J$104:AN$104)</f>
        <v>30</v>
      </c>
      <c r="U3" s="38">
        <f>SUMPRODUCT(LTA!J3:AN3,LTA!J$102:AN$102,LTA!J$104:AN$104)</f>
        <v>111.03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0</v>
      </c>
      <c r="AA3" s="76">
        <f>STOA!I3</f>
        <v>279.43</v>
      </c>
      <c r="AB3" s="76">
        <f>-STOA!O3</f>
        <v>-42.31</v>
      </c>
      <c r="AC3">
        <f>SUMIF(B3:AB3,"&gt;0")*$AC$2-SUMIF(B3:AB3,"&lt;0")*($AC$2/(1-$AC$2))+SUMIF(AI3:AR3,"&gt;0")*$AC$2-SUMIF(AI3:AR3,"&lt;0")*($AC$2/(1-$AC$2))</f>
        <v>14.449728895552152</v>
      </c>
      <c r="AD3">
        <f>SUM(B3:AB3,AI3:AV3)-AC3</f>
        <v>1178.914022620698</v>
      </c>
      <c r="AE3">
        <f>'IDT-1'!C3</f>
        <v>-86</v>
      </c>
      <c r="AF3" s="25"/>
      <c r="AG3">
        <f>SUM(AD3:AF3)</f>
        <v>1092.914022620698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-220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6.2990999999999993</v>
      </c>
      <c r="E4">
        <f>GT_NG!Q4</f>
        <v>7.9953783939919116</v>
      </c>
      <c r="F4">
        <f>GT_Spot!Q4</f>
        <v>0</v>
      </c>
      <c r="G4">
        <f>PPCL_NG!Q4</f>
        <v>24</v>
      </c>
      <c r="H4">
        <f>PPCL_Spot!Q4</f>
        <v>0</v>
      </c>
      <c r="I4">
        <f>Bawana_NG!Q4</f>
        <v>57.6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849.09162422734948</v>
      </c>
      <c r="P4" s="37">
        <v>68.2</v>
      </c>
      <c r="Q4" s="37">
        <v>22.032539774037353</v>
      </c>
      <c r="R4" s="39">
        <v>0</v>
      </c>
      <c r="S4" s="39">
        <v>0</v>
      </c>
      <c r="T4" s="38">
        <f>SUMPRODUCT(LTA!J4:AN4,LTA!J$101:AN$101,LTA!J$104:AN$104)</f>
        <v>30.67</v>
      </c>
      <c r="U4" s="38">
        <f>SUMPRODUCT(LTA!J4:AN4,LTA!J$102:AN$102,LTA!J$104:AN$104)</f>
        <v>111.69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0</v>
      </c>
      <c r="AA4" s="76">
        <f>STOA!I4</f>
        <v>279.43</v>
      </c>
      <c r="AB4" s="76">
        <f>-STOA!O4</f>
        <v>-91.36</v>
      </c>
      <c r="AC4">
        <f t="shared" ref="AC4:AC67" si="0">SUMIF(B4:AB4,"&gt;0")*$AC$2-SUMIF(B4:AB4,"&lt;0")*($AC$2/(1-$AC$2))+SUMIF(AI4:AR4,"&gt;0")*$AC$2-SUMIF(AI4:AR4,"&lt;0")*($AC$2/(1-$AC$2))</f>
        <v>14.876452265342643</v>
      </c>
      <c r="AD4">
        <f t="shared" ref="AD4:AD67" si="1">SUM(B4:AB4,AI4:AV4)-AC4</f>
        <v>1130.7721901300365</v>
      </c>
      <c r="AE4">
        <f>'IDT-1'!C4</f>
        <v>-55</v>
      </c>
      <c r="AF4" s="25"/>
      <c r="AG4">
        <f t="shared" ref="AG4:AG67" si="2">SUM(AD4:AF4)</f>
        <v>1075.7721901300365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-220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6.2990999999999993</v>
      </c>
      <c r="E5">
        <f>GT_NG!Q5</f>
        <v>7.9953783939919116</v>
      </c>
      <c r="F5">
        <f>GT_Spot!Q5</f>
        <v>0</v>
      </c>
      <c r="G5">
        <f>PPCL_NG!Q5</f>
        <v>24</v>
      </c>
      <c r="H5">
        <f>PPCL_Spot!Q5</f>
        <v>0</v>
      </c>
      <c r="I5">
        <f>Bawana_NG!Q5</f>
        <v>57.6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847.80690525842977</v>
      </c>
      <c r="P5" s="37">
        <v>68.2</v>
      </c>
      <c r="Q5" s="37">
        <v>22.032539774037353</v>
      </c>
      <c r="R5" s="39">
        <v>0</v>
      </c>
      <c r="S5" s="39">
        <v>0</v>
      </c>
      <c r="T5" s="38">
        <f>SUMPRODUCT(LTA!J5:AN5,LTA!J$101:AN$101,LTA!J$104:AN$104)</f>
        <v>30.67</v>
      </c>
      <c r="U5" s="38">
        <f>SUMPRODUCT(LTA!J5:AN5,LTA!J$102:AN$102,LTA!J$104:AN$104)</f>
        <v>112.03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0</v>
      </c>
      <c r="AA5" s="76">
        <f>STOA!I5</f>
        <v>279.43</v>
      </c>
      <c r="AB5" s="76">
        <f>-STOA!O5</f>
        <v>-148.1</v>
      </c>
      <c r="AC5">
        <f t="shared" si="0"/>
        <v>15.137391172191696</v>
      </c>
      <c r="AD5">
        <f t="shared" si="1"/>
        <v>1097.8265322542677</v>
      </c>
      <c r="AE5">
        <f>'IDT-1'!C5</f>
        <v>-16</v>
      </c>
      <c r="AF5" s="25"/>
      <c r="AG5">
        <f t="shared" si="2"/>
        <v>1081.8265322542677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-195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6.2990999999999993</v>
      </c>
      <c r="E6">
        <f>GT_NG!Q6</f>
        <v>7.9953783939919116</v>
      </c>
      <c r="F6">
        <f>GT_Spot!Q6</f>
        <v>0</v>
      </c>
      <c r="G6">
        <f>PPCL_NG!Q6</f>
        <v>24</v>
      </c>
      <c r="H6">
        <f>PPCL_Spot!Q6</f>
        <v>0</v>
      </c>
      <c r="I6">
        <f>Bawana_NG!Q6</f>
        <v>57.6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847.80690525842977</v>
      </c>
      <c r="P6" s="37">
        <v>68.2</v>
      </c>
      <c r="Q6" s="37">
        <v>22.032539774037353</v>
      </c>
      <c r="R6" s="39">
        <v>0</v>
      </c>
      <c r="S6" s="39">
        <v>0</v>
      </c>
      <c r="T6" s="38">
        <f>SUMPRODUCT(LTA!J6:AN6,LTA!J$101:AN$101,LTA!J$104:AN$104)</f>
        <v>30.33</v>
      </c>
      <c r="U6" s="38">
        <f>SUMPRODUCT(LTA!J6:AN6,LTA!J$102:AN$102,LTA!J$104:AN$104)</f>
        <v>112.03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0</v>
      </c>
      <c r="AA6" s="76">
        <f>STOA!I6</f>
        <v>279.43</v>
      </c>
      <c r="AB6" s="76">
        <f>-STOA!O6</f>
        <v>-182.72</v>
      </c>
      <c r="AC6">
        <f t="shared" si="0"/>
        <v>15.410864337177575</v>
      </c>
      <c r="AD6">
        <f t="shared" si="1"/>
        <v>1064.5930590892815</v>
      </c>
      <c r="AE6">
        <f>'IDT-1'!C6</f>
        <v>0</v>
      </c>
      <c r="AF6" s="25"/>
      <c r="AG6">
        <f t="shared" si="2"/>
        <v>1064.5930590892815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-193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6.2990999999999993</v>
      </c>
      <c r="E7">
        <f>GT_NG!Q7</f>
        <v>7.9953783939919116</v>
      </c>
      <c r="F7">
        <f>GT_Spot!Q7</f>
        <v>0</v>
      </c>
      <c r="G7">
        <f>PPCL_NG!Q7</f>
        <v>24</v>
      </c>
      <c r="H7">
        <f>PPCL_Spot!Q7</f>
        <v>0</v>
      </c>
      <c r="I7">
        <f>Bawana_NG!Q7</f>
        <v>45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843.03634682426002</v>
      </c>
      <c r="P7" s="37">
        <v>68.2</v>
      </c>
      <c r="Q7" s="37">
        <v>22.032539774037353</v>
      </c>
      <c r="R7" s="39">
        <v>0</v>
      </c>
      <c r="S7" s="39">
        <v>0</v>
      </c>
      <c r="T7" s="38">
        <f>SUMPRODUCT(LTA!J7:AN7,LTA!J$101:AN$101,LTA!J$104:AN$104)</f>
        <v>29.67</v>
      </c>
      <c r="U7" s="38">
        <f>SUMPRODUCT(LTA!J7:AN7,LTA!J$102:AN$102,LTA!J$104:AN$104)</f>
        <v>111.69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-100</v>
      </c>
      <c r="AA7" s="76">
        <f>STOA!I7</f>
        <v>279.43</v>
      </c>
      <c r="AB7" s="76">
        <f>-STOA!O7</f>
        <v>-100.98</v>
      </c>
      <c r="AC7">
        <f t="shared" si="0"/>
        <v>15.250282989614131</v>
      </c>
      <c r="AD7">
        <f t="shared" si="1"/>
        <v>1047.1230820026753</v>
      </c>
      <c r="AE7">
        <f>'IDT-1'!C7</f>
        <v>0</v>
      </c>
      <c r="AF7" s="25"/>
      <c r="AG7">
        <f t="shared" si="2"/>
        <v>1047.1230820026753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-174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6.2990999999999993</v>
      </c>
      <c r="E8">
        <f>GT_NG!Q8</f>
        <v>7.9953783939919116</v>
      </c>
      <c r="F8">
        <f>GT_Spot!Q8</f>
        <v>0</v>
      </c>
      <c r="G8">
        <f>PPCL_NG!Q8</f>
        <v>24</v>
      </c>
      <c r="H8">
        <f>PPCL_Spot!Q8</f>
        <v>0</v>
      </c>
      <c r="I8">
        <f>Bawana_NG!Q8</f>
        <v>45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843.03657590741352</v>
      </c>
      <c r="P8" s="37">
        <v>68.2</v>
      </c>
      <c r="Q8" s="37">
        <v>22.032539774037353</v>
      </c>
      <c r="R8" s="39">
        <v>0</v>
      </c>
      <c r="S8" s="39">
        <v>0</v>
      </c>
      <c r="T8" s="38">
        <f>SUMPRODUCT(LTA!J8:AN8,LTA!J$101:AN$101,LTA!J$104:AN$104)</f>
        <v>29</v>
      </c>
      <c r="U8" s="38">
        <f>SUMPRODUCT(LTA!J8:AN8,LTA!J$102:AN$102,LTA!J$104:AN$104)</f>
        <v>111.69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-100</v>
      </c>
      <c r="AA8" s="76">
        <f>STOA!I8</f>
        <v>279.43</v>
      </c>
      <c r="AB8" s="76">
        <f>-STOA!O8</f>
        <v>-115.4</v>
      </c>
      <c r="AC8">
        <f t="shared" si="0"/>
        <v>15.349868692855745</v>
      </c>
      <c r="AD8">
        <f t="shared" si="1"/>
        <v>1033.933725382587</v>
      </c>
      <c r="AE8">
        <f>'IDT-1'!C8</f>
        <v>0</v>
      </c>
      <c r="AF8" s="25"/>
      <c r="AG8">
        <f t="shared" si="2"/>
        <v>1033.933725382587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-172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6.2990999999999993</v>
      </c>
      <c r="E9">
        <f>GT_NG!Q9</f>
        <v>7.9953783939919116</v>
      </c>
      <c r="F9">
        <f>GT_Spot!Q9</f>
        <v>0</v>
      </c>
      <c r="G9">
        <f>PPCL_NG!Q9</f>
        <v>24</v>
      </c>
      <c r="H9">
        <f>PPCL_Spot!Q9</f>
        <v>0</v>
      </c>
      <c r="I9">
        <f>Bawana_NG!Q9</f>
        <v>48.37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752.83539770465325</v>
      </c>
      <c r="P9" s="37">
        <v>68.2</v>
      </c>
      <c r="Q9" s="37">
        <v>22.297429691101893</v>
      </c>
      <c r="R9" s="39">
        <v>0</v>
      </c>
      <c r="S9" s="39">
        <v>0</v>
      </c>
      <c r="T9" s="38">
        <f>SUMPRODUCT(LTA!J9:AN9,LTA!J$101:AN$101,LTA!J$104:AN$104)</f>
        <v>29</v>
      </c>
      <c r="U9" s="38">
        <f>SUMPRODUCT(LTA!J9:AN9,LTA!J$102:AN$102,LTA!J$104:AN$104)</f>
        <v>111.19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-125</v>
      </c>
      <c r="AA9" s="76">
        <f>STOA!I9</f>
        <v>279.43</v>
      </c>
      <c r="AB9" s="76">
        <f>-STOA!O9</f>
        <v>-111.56</v>
      </c>
      <c r="AC9">
        <f t="shared" si="0"/>
        <v>13.798164957177644</v>
      </c>
      <c r="AD9">
        <f t="shared" si="1"/>
        <v>1045.2591408325695</v>
      </c>
      <c r="AE9">
        <f>'IDT-1'!C9</f>
        <v>0</v>
      </c>
      <c r="AF9" s="25"/>
      <c r="AG9">
        <f t="shared" si="2"/>
        <v>1045.2591408325695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-54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6.2990999999999993</v>
      </c>
      <c r="E10">
        <f>GT_NG!Q10</f>
        <v>7.9953783939919116</v>
      </c>
      <c r="F10">
        <f>GT_Spot!Q10</f>
        <v>0</v>
      </c>
      <c r="G10">
        <f>PPCL_NG!Q10</f>
        <v>24</v>
      </c>
      <c r="H10">
        <f>PPCL_Spot!Q10</f>
        <v>0</v>
      </c>
      <c r="I10">
        <f>Bawana_NG!Q10</f>
        <v>48.37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714.42616994293951</v>
      </c>
      <c r="P10" s="37">
        <v>68.2</v>
      </c>
      <c r="Q10" s="37">
        <v>22.297429691101893</v>
      </c>
      <c r="R10" s="39">
        <v>0</v>
      </c>
      <c r="S10" s="39">
        <v>0</v>
      </c>
      <c r="T10" s="38">
        <f>SUMPRODUCT(LTA!J10:AN10,LTA!J$101:AN$101,LTA!J$104:AN$104)</f>
        <v>29</v>
      </c>
      <c r="U10" s="38">
        <f>SUMPRODUCT(LTA!J10:AN10,LTA!J$102:AN$102,LTA!J$104:AN$104)</f>
        <v>111.19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-140</v>
      </c>
      <c r="AA10" s="76">
        <f>STOA!I10</f>
        <v>279.43</v>
      </c>
      <c r="AB10" s="76">
        <f>-STOA!O10</f>
        <v>-111.56</v>
      </c>
      <c r="AC10">
        <f t="shared" si="0"/>
        <v>13.611065967577472</v>
      </c>
      <c r="AD10">
        <f t="shared" si="1"/>
        <v>991.03701206045605</v>
      </c>
      <c r="AE10">
        <f>'IDT-1'!C10</f>
        <v>0</v>
      </c>
      <c r="AF10" s="25"/>
      <c r="AG10">
        <f t="shared" si="2"/>
        <v>991.03701206045605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-55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6.2990999999999993</v>
      </c>
      <c r="E11">
        <f>GT_NG!Q11</f>
        <v>7.9953783939919116</v>
      </c>
      <c r="F11">
        <f>GT_Spot!Q11</f>
        <v>0</v>
      </c>
      <c r="G11">
        <f>PPCL_NG!Q11</f>
        <v>24</v>
      </c>
      <c r="H11">
        <f>PPCL_Spot!Q11</f>
        <v>0</v>
      </c>
      <c r="I11">
        <f>Bawana_NG!Q11</f>
        <v>48.37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698.25483869039374</v>
      </c>
      <c r="P11" s="37">
        <v>68.2</v>
      </c>
      <c r="Q11" s="37">
        <v>22.033248304335004</v>
      </c>
      <c r="R11" s="39">
        <v>0</v>
      </c>
      <c r="S11" s="39">
        <v>0</v>
      </c>
      <c r="T11" s="38">
        <f>SUMPRODUCT(LTA!J11:AN11,LTA!J$101:AN$101,LTA!J$104:AN$104)</f>
        <v>29</v>
      </c>
      <c r="U11" s="38">
        <f>SUMPRODUCT(LTA!J11:AN11,LTA!J$102:AN$102,LTA!J$104:AN$104)</f>
        <v>111.19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-100</v>
      </c>
      <c r="AA11" s="76">
        <f>STOA!I11</f>
        <v>279.43</v>
      </c>
      <c r="AB11" s="76">
        <f>-STOA!O11</f>
        <v>-216.38</v>
      </c>
      <c r="AC11">
        <f t="shared" si="0"/>
        <v>13.556194430265657</v>
      </c>
      <c r="AD11">
        <f t="shared" si="1"/>
        <v>964.83637095845506</v>
      </c>
      <c r="AE11">
        <f>'IDT-1'!C11</f>
        <v>0</v>
      </c>
      <c r="AF11" s="25"/>
      <c r="AG11">
        <f t="shared" si="2"/>
        <v>964.83637095845506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6.2990999999999993</v>
      </c>
      <c r="E12">
        <f>GT_NG!Q12</f>
        <v>7.9953783939919116</v>
      </c>
      <c r="F12">
        <f>GT_Spot!Q12</f>
        <v>0</v>
      </c>
      <c r="G12">
        <f>PPCL_NG!Q12</f>
        <v>24</v>
      </c>
      <c r="H12">
        <f>PPCL_Spot!Q12</f>
        <v>0</v>
      </c>
      <c r="I12">
        <f>Bawana_NG!Q12</f>
        <v>48.37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698.25483869039374</v>
      </c>
      <c r="P12" s="37">
        <v>68.2</v>
      </c>
      <c r="Q12" s="37">
        <v>22.033248304335004</v>
      </c>
      <c r="R12" s="39">
        <v>0</v>
      </c>
      <c r="S12" s="39">
        <v>0</v>
      </c>
      <c r="T12" s="38">
        <f>SUMPRODUCT(LTA!J12:AN12,LTA!J$101:AN$101,LTA!J$104:AN$104)</f>
        <v>28</v>
      </c>
      <c r="U12" s="38">
        <f>SUMPRODUCT(LTA!J12:AN12,LTA!J$102:AN$102,LTA!J$104:AN$104)</f>
        <v>111.19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-100</v>
      </c>
      <c r="AA12" s="76">
        <f>STOA!I12</f>
        <v>279.43</v>
      </c>
      <c r="AB12" s="76">
        <f>-STOA!O12</f>
        <v>-230.81</v>
      </c>
      <c r="AC12">
        <f t="shared" si="0"/>
        <v>13.670033236235806</v>
      </c>
      <c r="AD12">
        <f t="shared" si="1"/>
        <v>949.29253215248502</v>
      </c>
      <c r="AE12">
        <f>'IDT-1'!C12</f>
        <v>0</v>
      </c>
      <c r="AF12" s="25"/>
      <c r="AG12">
        <f t="shared" si="2"/>
        <v>949.29253215248502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6.2990999999999993</v>
      </c>
      <c r="E13">
        <f>GT_NG!Q13</f>
        <v>7.9953783939919116</v>
      </c>
      <c r="F13">
        <f>GT_Spot!Q13</f>
        <v>0</v>
      </c>
      <c r="G13">
        <f>PPCL_NG!Q13</f>
        <v>24</v>
      </c>
      <c r="H13">
        <f>PPCL_Spot!Q13</f>
        <v>0</v>
      </c>
      <c r="I13">
        <f>Bawana_NG!Q13</f>
        <v>48.37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702.17107837086121</v>
      </c>
      <c r="P13" s="37">
        <v>54.98</v>
      </c>
      <c r="Q13" s="37">
        <v>14.582540069686411</v>
      </c>
      <c r="R13" s="39">
        <v>0</v>
      </c>
      <c r="S13" s="39">
        <v>0</v>
      </c>
      <c r="T13" s="38">
        <f>SUMPRODUCT(LTA!J13:AN13,LTA!J$101:AN$101,LTA!J$104:AN$104)</f>
        <v>26.67</v>
      </c>
      <c r="U13" s="38">
        <f>SUMPRODUCT(LTA!J13:AN13,LTA!J$102:AN$102,LTA!J$104:AN$104)</f>
        <v>111.19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-33</v>
      </c>
      <c r="AA13" s="76">
        <f>STOA!I13</f>
        <v>279.43</v>
      </c>
      <c r="AB13" s="76">
        <f>-STOA!O13</f>
        <v>-231.77</v>
      </c>
      <c r="AC13">
        <f t="shared" si="0"/>
        <v>13.297534753224571</v>
      </c>
      <c r="AD13">
        <f t="shared" si="1"/>
        <v>957.62056208131492</v>
      </c>
      <c r="AE13">
        <f>'IDT-1'!C13</f>
        <v>0</v>
      </c>
      <c r="AF13" s="25"/>
      <c r="AG13">
        <f t="shared" si="2"/>
        <v>957.62056208131492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-40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6.2990999999999993</v>
      </c>
      <c r="E14">
        <f>GT_NG!Q14</f>
        <v>7.9953783939919116</v>
      </c>
      <c r="F14">
        <f>GT_Spot!Q14</f>
        <v>0</v>
      </c>
      <c r="G14">
        <f>PPCL_NG!Q14</f>
        <v>24</v>
      </c>
      <c r="H14">
        <f>PPCL_Spot!Q14</f>
        <v>0</v>
      </c>
      <c r="I14">
        <f>Bawana_NG!Q14</f>
        <v>48.37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702.17107837086121</v>
      </c>
      <c r="P14" s="37">
        <v>33.659999999999997</v>
      </c>
      <c r="Q14" s="37">
        <v>14.582540069686411</v>
      </c>
      <c r="R14" s="39">
        <v>0</v>
      </c>
      <c r="S14" s="39">
        <v>0</v>
      </c>
      <c r="T14" s="38">
        <f>SUMPRODUCT(LTA!J14:AN14,LTA!J$101:AN$101,LTA!J$104:AN$104)</f>
        <v>26.67</v>
      </c>
      <c r="U14" s="38">
        <f>SUMPRODUCT(LTA!J14:AN14,LTA!J$102:AN$102,LTA!J$104:AN$104)</f>
        <v>111.19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-36</v>
      </c>
      <c r="AA14" s="76">
        <f>STOA!I14</f>
        <v>279.43</v>
      </c>
      <c r="AB14" s="76">
        <f>-STOA!O14</f>
        <v>-231.77</v>
      </c>
      <c r="AC14">
        <f t="shared" si="0"/>
        <v>13.22857180364813</v>
      </c>
      <c r="AD14">
        <f t="shared" si="1"/>
        <v>923.3695250308914</v>
      </c>
      <c r="AE14">
        <f>'IDT-1'!C14</f>
        <v>0</v>
      </c>
      <c r="AF14" s="25"/>
      <c r="AG14">
        <f t="shared" si="2"/>
        <v>923.3695250308914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-50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6.2990999999999993</v>
      </c>
      <c r="E15">
        <f>GT_NG!Q15</f>
        <v>7.9953783939919116</v>
      </c>
      <c r="F15">
        <f>GT_Spot!Q15</f>
        <v>0</v>
      </c>
      <c r="G15">
        <f>PPCL_NG!Q15</f>
        <v>24</v>
      </c>
      <c r="H15">
        <f>PPCL_Spot!Q15</f>
        <v>0</v>
      </c>
      <c r="I15">
        <f>Bawana_NG!Q15</f>
        <v>48.37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699.15474015396444</v>
      </c>
      <c r="P15" s="37">
        <v>33.659999999999997</v>
      </c>
      <c r="Q15" s="37">
        <v>14.582540069686411</v>
      </c>
      <c r="R15" s="39">
        <v>0</v>
      </c>
      <c r="S15" s="39">
        <v>0</v>
      </c>
      <c r="T15" s="38">
        <f>SUMPRODUCT(LTA!J15:AN15,LTA!J$101:AN$101,LTA!J$104:AN$104)</f>
        <v>26.67</v>
      </c>
      <c r="U15" s="38">
        <f>SUMPRODUCT(LTA!J15:AN15,LTA!J$102:AN$102,LTA!J$104:AN$104)</f>
        <v>63.55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-291</v>
      </c>
      <c r="AA15" s="76">
        <f>STOA!I15</f>
        <v>279.43</v>
      </c>
      <c r="AB15" s="76">
        <f>-STOA!O15</f>
        <v>0</v>
      </c>
      <c r="AC15">
        <f t="shared" si="0"/>
        <v>12.576285670330915</v>
      </c>
      <c r="AD15">
        <f t="shared" si="1"/>
        <v>900.13547294731165</v>
      </c>
      <c r="AE15">
        <f>'IDT-1'!C15</f>
        <v>0</v>
      </c>
      <c r="AF15" s="25"/>
      <c r="AG15">
        <f t="shared" si="2"/>
        <v>900.13547294731165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6.2990999999999993</v>
      </c>
      <c r="E16">
        <f>GT_NG!Q16</f>
        <v>7.9953783939919116</v>
      </c>
      <c r="F16">
        <f>GT_Spot!Q16</f>
        <v>0</v>
      </c>
      <c r="G16">
        <f>PPCL_NG!Q16</f>
        <v>24</v>
      </c>
      <c r="H16">
        <f>PPCL_Spot!Q16</f>
        <v>0</v>
      </c>
      <c r="I16">
        <f>Bawana_NG!Q16</f>
        <v>48.37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699.15474015396444</v>
      </c>
      <c r="P16" s="37">
        <v>33.663043674834967</v>
      </c>
      <c r="Q16" s="37">
        <v>14.582540069686411</v>
      </c>
      <c r="R16" s="39">
        <v>0</v>
      </c>
      <c r="S16" s="39">
        <v>0</v>
      </c>
      <c r="T16" s="38">
        <f>SUMPRODUCT(LTA!J16:AN16,LTA!J$101:AN$101,LTA!J$104:AN$104)</f>
        <v>24.67</v>
      </c>
      <c r="U16" s="38">
        <f>SUMPRODUCT(LTA!J16:AN16,LTA!J$102:AN$102,LTA!J$104:AN$104)</f>
        <v>62.89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-301</v>
      </c>
      <c r="AA16" s="76">
        <f>STOA!I16</f>
        <v>279.43</v>
      </c>
      <c r="AB16" s="76">
        <f>-STOA!O16</f>
        <v>0</v>
      </c>
      <c r="AC16">
        <f t="shared" si="0"/>
        <v>12.63867881444842</v>
      </c>
      <c r="AD16">
        <f t="shared" si="1"/>
        <v>887.41612347802925</v>
      </c>
      <c r="AE16">
        <f>'IDT-1'!C16</f>
        <v>0</v>
      </c>
      <c r="AF16" s="25"/>
      <c r="AG16">
        <f t="shared" si="2"/>
        <v>887.41612347802925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6.2990999999999993</v>
      </c>
      <c r="E17">
        <f>GT_NG!Q17</f>
        <v>7.9953783939919116</v>
      </c>
      <c r="F17">
        <f>GT_Spot!Q17</f>
        <v>0</v>
      </c>
      <c r="G17">
        <f>PPCL_NG!Q17</f>
        <v>24</v>
      </c>
      <c r="H17">
        <f>PPCL_Spot!Q17</f>
        <v>0</v>
      </c>
      <c r="I17">
        <f>Bawana_NG!Q17</f>
        <v>48.37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697.86771053941709</v>
      </c>
      <c r="P17" s="37">
        <v>33.663043674834967</v>
      </c>
      <c r="Q17" s="37">
        <v>14.582540069686411</v>
      </c>
      <c r="R17" s="39">
        <v>0</v>
      </c>
      <c r="S17" s="39">
        <v>0</v>
      </c>
      <c r="T17" s="38">
        <f>SUMPRODUCT(LTA!J17:AN17,LTA!J$101:AN$101,LTA!J$104:AN$104)</f>
        <v>25.33</v>
      </c>
      <c r="U17" s="38">
        <f>SUMPRODUCT(LTA!J17:AN17,LTA!J$102:AN$102,LTA!J$104:AN$104)</f>
        <v>62.39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-311</v>
      </c>
      <c r="AA17" s="76">
        <f>STOA!I17</f>
        <v>279.43</v>
      </c>
      <c r="AB17" s="76">
        <f>-STOA!O17</f>
        <v>0</v>
      </c>
      <c r="AC17">
        <f t="shared" si="0"/>
        <v>12.713923342935114</v>
      </c>
      <c r="AD17">
        <f t="shared" si="1"/>
        <v>876.21384933499519</v>
      </c>
      <c r="AE17">
        <f>'IDT-1'!C17</f>
        <v>0</v>
      </c>
      <c r="AF17" s="25"/>
      <c r="AG17">
        <f t="shared" si="2"/>
        <v>876.21384933499519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6.2990999999999993</v>
      </c>
      <c r="E18">
        <f>GT_NG!Q18</f>
        <v>7.9953783939919116</v>
      </c>
      <c r="F18">
        <f>GT_Spot!Q18</f>
        <v>0</v>
      </c>
      <c r="G18">
        <f>PPCL_NG!Q18</f>
        <v>24</v>
      </c>
      <c r="H18">
        <f>PPCL_Spot!Q18</f>
        <v>0</v>
      </c>
      <c r="I18">
        <f>Bawana_NG!Q18</f>
        <v>48.37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697.86771053941709</v>
      </c>
      <c r="P18" s="37">
        <v>33.663043674834967</v>
      </c>
      <c r="Q18" s="37">
        <v>14.582540069686411</v>
      </c>
      <c r="R18" s="39">
        <v>0</v>
      </c>
      <c r="S18" s="39">
        <v>0</v>
      </c>
      <c r="T18" s="38">
        <f>SUMPRODUCT(LTA!J18:AN18,LTA!J$101:AN$101,LTA!J$104:AN$104)</f>
        <v>25.67</v>
      </c>
      <c r="U18" s="38">
        <f>SUMPRODUCT(LTA!J18:AN18,LTA!J$102:AN$102,LTA!J$104:AN$104)</f>
        <v>62.730000000000004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-131</v>
      </c>
      <c r="AA18" s="76">
        <f>STOA!I18</f>
        <v>279.43</v>
      </c>
      <c r="AB18" s="76">
        <f>-STOA!O18</f>
        <v>-183.68</v>
      </c>
      <c r="AC18">
        <f t="shared" si="0"/>
        <v>12.750809203362705</v>
      </c>
      <c r="AD18">
        <f t="shared" si="1"/>
        <v>873.17696347456763</v>
      </c>
      <c r="AE18">
        <f>'IDT-1'!C18</f>
        <v>0</v>
      </c>
      <c r="AF18" s="25"/>
      <c r="AG18">
        <f t="shared" si="2"/>
        <v>873.17696347456763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6.2990999999999993</v>
      </c>
      <c r="E19">
        <f>GT_NG!Q19</f>
        <v>7.9953783939919116</v>
      </c>
      <c r="F19">
        <f>GT_Spot!Q19</f>
        <v>0</v>
      </c>
      <c r="G19">
        <f>PPCL_NG!Q19</f>
        <v>24</v>
      </c>
      <c r="H19">
        <f>PPCL_Spot!Q19</f>
        <v>0</v>
      </c>
      <c r="I19">
        <f>Bawana_NG!Q19</f>
        <v>48.37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703.76012686469664</v>
      </c>
      <c r="P19" s="37">
        <v>33.663043674834967</v>
      </c>
      <c r="Q19" s="37">
        <v>14.582540069686411</v>
      </c>
      <c r="R19" s="39">
        <v>0</v>
      </c>
      <c r="S19" s="39">
        <v>0</v>
      </c>
      <c r="T19" s="38">
        <f>SUMPRODUCT(LTA!J19:AN19,LTA!J$101:AN$101,LTA!J$104:AN$104)</f>
        <v>24</v>
      </c>
      <c r="U19" s="38">
        <f>SUMPRODUCT(LTA!J19:AN19,LTA!J$102:AN$102,LTA!J$104:AN$104)</f>
        <v>62.730000000000004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-241</v>
      </c>
      <c r="AA19" s="76">
        <f>STOA!I19</f>
        <v>279.43</v>
      </c>
      <c r="AB19" s="76">
        <f>-STOA!O19</f>
        <v>-87.51</v>
      </c>
      <c r="AC19">
        <f t="shared" si="0"/>
        <v>13.145857611830269</v>
      </c>
      <c r="AD19">
        <f t="shared" si="1"/>
        <v>892.03433139137962</v>
      </c>
      <c r="AE19">
        <f>'IDT-1'!C19</f>
        <v>0</v>
      </c>
      <c r="AF19" s="25"/>
      <c r="AG19">
        <f t="shared" si="2"/>
        <v>892.03433139137962</v>
      </c>
      <c r="AI19" s="35">
        <f>PXIL!I19</f>
        <v>0</v>
      </c>
      <c r="AJ19" s="35">
        <f>PXIL!O19</f>
        <v>0</v>
      </c>
      <c r="AK19" s="35">
        <f>RTM_IEX!I19</f>
        <v>28.86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6.2990999999999993</v>
      </c>
      <c r="E20">
        <f>GT_NG!Q20</f>
        <v>7.9953783939919116</v>
      </c>
      <c r="F20">
        <f>GT_Spot!Q20</f>
        <v>0</v>
      </c>
      <c r="G20">
        <f>PPCL_NG!Q20</f>
        <v>24</v>
      </c>
      <c r="H20">
        <f>PPCL_Spot!Q20</f>
        <v>0</v>
      </c>
      <c r="I20">
        <f>Bawana_NG!Q20</f>
        <v>48.37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703.76266700351755</v>
      </c>
      <c r="P20" s="37">
        <v>33.663043674834967</v>
      </c>
      <c r="Q20" s="37">
        <v>14.582540069686411</v>
      </c>
      <c r="R20" s="39">
        <v>0</v>
      </c>
      <c r="S20" s="39">
        <v>0</v>
      </c>
      <c r="T20" s="38">
        <f>SUMPRODUCT(LTA!J20:AN20,LTA!J$101:AN$101,LTA!J$104:AN$104)</f>
        <v>22.33</v>
      </c>
      <c r="U20" s="38">
        <f>SUMPRODUCT(LTA!J20:AN20,LTA!J$102:AN$102,LTA!J$104:AN$104)</f>
        <v>63.05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-251</v>
      </c>
      <c r="AA20" s="76">
        <f>STOA!I20</f>
        <v>279.43</v>
      </c>
      <c r="AB20" s="76">
        <f>-STOA!O20</f>
        <v>-87.51</v>
      </c>
      <c r="AC20">
        <f t="shared" si="0"/>
        <v>13.227314526245257</v>
      </c>
      <c r="AD20">
        <f t="shared" si="1"/>
        <v>881.5654146157857</v>
      </c>
      <c r="AE20">
        <f>'IDT-1'!C20</f>
        <v>0</v>
      </c>
      <c r="AF20" s="25"/>
      <c r="AG20">
        <f t="shared" si="2"/>
        <v>881.5654146157857</v>
      </c>
      <c r="AI20" s="35">
        <f>PXIL!I20</f>
        <v>0</v>
      </c>
      <c r="AJ20" s="35">
        <f>PXIL!O20</f>
        <v>0</v>
      </c>
      <c r="AK20" s="35">
        <f>RTM_IEX!I20</f>
        <v>29.82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6.2990999999999993</v>
      </c>
      <c r="E21">
        <f>GT_NG!Q21</f>
        <v>7.9953783939919116</v>
      </c>
      <c r="F21">
        <f>GT_Spot!Q21</f>
        <v>0</v>
      </c>
      <c r="G21">
        <f>PPCL_NG!Q21</f>
        <v>24</v>
      </c>
      <c r="H21">
        <f>PPCL_Spot!Q21</f>
        <v>0</v>
      </c>
      <c r="I21">
        <f>Bawana_NG!Q21</f>
        <v>48.37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704.86992153019571</v>
      </c>
      <c r="P21" s="37">
        <v>33.663043674834967</v>
      </c>
      <c r="Q21" s="37">
        <v>14.582540069686411</v>
      </c>
      <c r="R21" s="39">
        <v>0</v>
      </c>
      <c r="S21" s="39">
        <v>0</v>
      </c>
      <c r="T21" s="38">
        <f>SUMPRODUCT(LTA!J21:AN21,LTA!J$101:AN$101,LTA!J$104:AN$104)</f>
        <v>21.67</v>
      </c>
      <c r="U21" s="38">
        <f>SUMPRODUCT(LTA!J21:AN21,LTA!J$102:AN$102,LTA!J$104:AN$104)</f>
        <v>63.05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-261</v>
      </c>
      <c r="AA21" s="76">
        <f>STOA!I21</f>
        <v>279.43</v>
      </c>
      <c r="AB21" s="76">
        <f>-STOA!O21</f>
        <v>-87.51</v>
      </c>
      <c r="AC21">
        <f t="shared" si="0"/>
        <v>13.388443041518244</v>
      </c>
      <c r="AD21">
        <f t="shared" si="1"/>
        <v>880.50154062719071</v>
      </c>
      <c r="AE21">
        <f>'IDT-1'!C21</f>
        <v>0</v>
      </c>
      <c r="AF21" s="25"/>
      <c r="AG21">
        <f t="shared" si="2"/>
        <v>880.50154062719071</v>
      </c>
      <c r="AI21" s="35">
        <f>PXIL!I21</f>
        <v>0</v>
      </c>
      <c r="AJ21" s="35">
        <f>PXIL!O21</f>
        <v>0</v>
      </c>
      <c r="AK21" s="35">
        <f>RTM_IEX!I21</f>
        <v>38.47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6.2990999999999993</v>
      </c>
      <c r="E22">
        <f>GT_NG!Q22</f>
        <v>7.9953783939919116</v>
      </c>
      <c r="F22">
        <f>GT_Spot!Q22</f>
        <v>0</v>
      </c>
      <c r="G22">
        <f>PPCL_NG!Q22</f>
        <v>24</v>
      </c>
      <c r="H22">
        <f>PPCL_Spot!Q22</f>
        <v>0</v>
      </c>
      <c r="I22">
        <f>Bawana_NG!Q22</f>
        <v>48.37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704.86992153019571</v>
      </c>
      <c r="P22" s="37">
        <v>33.663043674834967</v>
      </c>
      <c r="Q22" s="37">
        <v>14.582540069686411</v>
      </c>
      <c r="R22" s="39">
        <v>0</v>
      </c>
      <c r="S22" s="39">
        <v>0</v>
      </c>
      <c r="T22" s="38">
        <f>SUMPRODUCT(LTA!J22:AN22,LTA!J$101:AN$101,LTA!J$104:AN$104)</f>
        <v>21</v>
      </c>
      <c r="U22" s="38">
        <f>SUMPRODUCT(LTA!J22:AN22,LTA!J$102:AN$102,LTA!J$104:AN$104)</f>
        <v>63.05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-1</v>
      </c>
      <c r="AA22" s="76">
        <f>STOA!I22</f>
        <v>279.43</v>
      </c>
      <c r="AB22" s="76">
        <f>-STOA!O22</f>
        <v>-341.4</v>
      </c>
      <c r="AC22">
        <f t="shared" si="0"/>
        <v>13.25024826781917</v>
      </c>
      <c r="AD22">
        <f t="shared" si="1"/>
        <v>876.45973540088971</v>
      </c>
      <c r="AE22">
        <f>'IDT-1'!C22</f>
        <v>0</v>
      </c>
      <c r="AF22" s="25"/>
      <c r="AG22">
        <f t="shared" si="2"/>
        <v>876.45973540088971</v>
      </c>
      <c r="AI22" s="35">
        <f>PXIL!I22</f>
        <v>0</v>
      </c>
      <c r="AJ22" s="35">
        <f>PXIL!O22</f>
        <v>0</v>
      </c>
      <c r="AK22" s="35">
        <f>RTM_IEX!I22</f>
        <v>28.85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6.2990999999999993</v>
      </c>
      <c r="E23">
        <f>GT_NG!Q23</f>
        <v>7.9953783939919116</v>
      </c>
      <c r="F23">
        <f>GT_Spot!Q23</f>
        <v>0</v>
      </c>
      <c r="G23">
        <f>PPCL_NG!Q23</f>
        <v>24</v>
      </c>
      <c r="H23">
        <f>PPCL_Spot!Q23</f>
        <v>0</v>
      </c>
      <c r="I23">
        <f>Bawana_NG!Q23</f>
        <v>48.37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708.22424351893892</v>
      </c>
      <c r="P23" s="37">
        <v>33.663043674834967</v>
      </c>
      <c r="Q23" s="37">
        <v>14.582540069686411</v>
      </c>
      <c r="R23" s="39">
        <v>0</v>
      </c>
      <c r="S23" s="39">
        <v>0</v>
      </c>
      <c r="T23" s="38">
        <f>SUMPRODUCT(LTA!J23:AN23,LTA!J$101:AN$101,LTA!J$104:AN$104)</f>
        <v>21.33</v>
      </c>
      <c r="U23" s="38">
        <f>SUMPRODUCT(LTA!J23:AN23,LTA!J$102:AN$102,LTA!J$104:AN$104)</f>
        <v>93.83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-236</v>
      </c>
      <c r="AA23" s="76">
        <f>STOA!I23</f>
        <v>236.15</v>
      </c>
      <c r="AB23" s="76">
        <f>-STOA!O23</f>
        <v>-68.28</v>
      </c>
      <c r="AC23">
        <f t="shared" si="0"/>
        <v>12.695647617300734</v>
      </c>
      <c r="AD23">
        <f t="shared" si="1"/>
        <v>867.46865804015147</v>
      </c>
      <c r="AE23">
        <f>'IDT-1'!C23</f>
        <v>0</v>
      </c>
      <c r="AF23" s="25"/>
      <c r="AG23">
        <f t="shared" si="2"/>
        <v>867.46865804015147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-10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6.2990999999999993</v>
      </c>
      <c r="E24">
        <f>GT_NG!Q24</f>
        <v>7.9953783939919116</v>
      </c>
      <c r="F24">
        <f>GT_Spot!Q24</f>
        <v>0</v>
      </c>
      <c r="G24">
        <f>PPCL_NG!Q24</f>
        <v>24</v>
      </c>
      <c r="H24">
        <f>PPCL_Spot!Q24</f>
        <v>0</v>
      </c>
      <c r="I24">
        <f>Bawana_NG!Q24</f>
        <v>48.37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721.71058032935491</v>
      </c>
      <c r="P24" s="37">
        <v>33.663043674834967</v>
      </c>
      <c r="Q24" s="37">
        <v>14.582540069686411</v>
      </c>
      <c r="R24" s="39">
        <v>0</v>
      </c>
      <c r="S24" s="39">
        <v>0</v>
      </c>
      <c r="T24" s="38">
        <f>SUMPRODUCT(LTA!J24:AN24,LTA!J$101:AN$101,LTA!J$104:AN$104)</f>
        <v>20.329999999999998</v>
      </c>
      <c r="U24" s="38">
        <f>SUMPRODUCT(LTA!J24:AN24,LTA!J$102:AN$102,LTA!J$104:AN$104)</f>
        <v>93.83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0</v>
      </c>
      <c r="AA24" s="76">
        <f>STOA!I24</f>
        <v>236.15</v>
      </c>
      <c r="AB24" s="76">
        <f>-STOA!O24</f>
        <v>-307.74</v>
      </c>
      <c r="AC24">
        <f t="shared" si="0"/>
        <v>12.923025787210124</v>
      </c>
      <c r="AD24">
        <f t="shared" si="1"/>
        <v>865.26761668065808</v>
      </c>
      <c r="AE24">
        <f>'IDT-1'!C24</f>
        <v>0</v>
      </c>
      <c r="AF24" s="25"/>
      <c r="AG24">
        <f t="shared" si="2"/>
        <v>865.26761668065808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-21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6.2990999999999993</v>
      </c>
      <c r="E25">
        <f>GT_NG!Q25</f>
        <v>7.9953783939919116</v>
      </c>
      <c r="F25">
        <f>GT_Spot!Q25</f>
        <v>0</v>
      </c>
      <c r="G25">
        <f>PPCL_NG!Q25</f>
        <v>24</v>
      </c>
      <c r="H25">
        <f>PPCL_Spot!Q25</f>
        <v>0</v>
      </c>
      <c r="I25">
        <f>Bawana_NG!Q25</f>
        <v>48.37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729.56732269629697</v>
      </c>
      <c r="P25" s="37">
        <v>33.663043674834967</v>
      </c>
      <c r="Q25" s="37">
        <v>14.582540069686411</v>
      </c>
      <c r="R25" s="39">
        <v>0</v>
      </c>
      <c r="S25" s="39">
        <v>0</v>
      </c>
      <c r="T25" s="38">
        <f>SUMPRODUCT(LTA!J25:AN25,LTA!J$101:AN$101,LTA!J$104:AN$104)</f>
        <v>19.329999999999998</v>
      </c>
      <c r="U25" s="38">
        <f>SUMPRODUCT(LTA!J25:AN25,LTA!J$102:AN$102,LTA!J$104:AN$104)</f>
        <v>92.51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-1</v>
      </c>
      <c r="AA25" s="76">
        <f>STOA!I25</f>
        <v>236.15</v>
      </c>
      <c r="AB25" s="76">
        <f>-STOA!O25</f>
        <v>-312.55</v>
      </c>
      <c r="AC25">
        <f t="shared" si="0"/>
        <v>13.069578795823377</v>
      </c>
      <c r="AD25">
        <f t="shared" si="1"/>
        <v>858.84780603898685</v>
      </c>
      <c r="AE25">
        <f>'IDT-1'!C25</f>
        <v>0</v>
      </c>
      <c r="AF25" s="25"/>
      <c r="AG25">
        <f t="shared" si="2"/>
        <v>858.84780603898685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-27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6.2990999999999993</v>
      </c>
      <c r="E26">
        <f>GT_NG!Q26</f>
        <v>7.9953783939919116</v>
      </c>
      <c r="F26">
        <f>GT_Spot!Q26</f>
        <v>0</v>
      </c>
      <c r="G26">
        <f>PPCL_NG!Q26</f>
        <v>24</v>
      </c>
      <c r="H26">
        <f>PPCL_Spot!Q26</f>
        <v>0</v>
      </c>
      <c r="I26">
        <f>Bawana_NG!Q26</f>
        <v>48.37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738.77259848847723</v>
      </c>
      <c r="P26" s="37">
        <v>33.663043674834967</v>
      </c>
      <c r="Q26" s="37">
        <v>14.582540069686411</v>
      </c>
      <c r="R26" s="39">
        <v>0</v>
      </c>
      <c r="S26" s="39">
        <v>0</v>
      </c>
      <c r="T26" s="38">
        <f>SUMPRODUCT(LTA!J26:AN26,LTA!J$101:AN$101,LTA!J$104:AN$104)</f>
        <v>18.670000000000002</v>
      </c>
      <c r="U26" s="38">
        <f>SUMPRODUCT(LTA!J26:AN26,LTA!J$102:AN$102,LTA!J$104:AN$104)</f>
        <v>92.17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-6</v>
      </c>
      <c r="AA26" s="76">
        <f>STOA!I26</f>
        <v>236.15</v>
      </c>
      <c r="AB26" s="76">
        <f>-STOA!O26</f>
        <v>-312.55</v>
      </c>
      <c r="AC26">
        <f t="shared" si="0"/>
        <v>13.172387743377246</v>
      </c>
      <c r="AD26">
        <f t="shared" si="1"/>
        <v>862.95027288361314</v>
      </c>
      <c r="AE26">
        <f>'IDT-1'!C26</f>
        <v>0</v>
      </c>
      <c r="AF26" s="25"/>
      <c r="AG26">
        <f t="shared" si="2"/>
        <v>862.95027288361314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-26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6.2990999999999993</v>
      </c>
      <c r="E27">
        <f>GT_NG!Q27</f>
        <v>7.9953783939919116</v>
      </c>
      <c r="F27">
        <f>GT_Spot!Q27</f>
        <v>0</v>
      </c>
      <c r="G27">
        <f>PPCL_NG!Q27</f>
        <v>24</v>
      </c>
      <c r="H27">
        <f>PPCL_Spot!Q27</f>
        <v>0</v>
      </c>
      <c r="I27">
        <f>Bawana_NG!Q27</f>
        <v>48.37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748.09458749169698</v>
      </c>
      <c r="P27" s="37">
        <v>68.204699235168462</v>
      </c>
      <c r="Q27" s="37">
        <v>22.03</v>
      </c>
      <c r="R27" s="39">
        <v>5.370000000000001</v>
      </c>
      <c r="S27" s="39">
        <v>0</v>
      </c>
      <c r="T27" s="38">
        <f>SUMPRODUCT(LTA!J27:AN27,LTA!J$101:AN$101,LTA!J$104:AN$104)</f>
        <v>20.82</v>
      </c>
      <c r="U27" s="38">
        <f>SUMPRODUCT(LTA!J27:AN27,LTA!J$102:AN$102,LTA!J$104:AN$104)</f>
        <v>108.53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-100</v>
      </c>
      <c r="AA27" s="76">
        <f>STOA!I27</f>
        <v>198.28</v>
      </c>
      <c r="AB27" s="76">
        <f>-STOA!O27</f>
        <v>-278.89</v>
      </c>
      <c r="AC27">
        <f t="shared" si="0"/>
        <v>13.897996577398422</v>
      </c>
      <c r="AD27">
        <f t="shared" si="1"/>
        <v>879.63576854345899</v>
      </c>
      <c r="AE27">
        <f>'IDT-1'!C27</f>
        <v>0</v>
      </c>
      <c r="AF27" s="25"/>
      <c r="AG27">
        <f t="shared" si="2"/>
        <v>879.63576854345899</v>
      </c>
      <c r="AI27" s="35">
        <f>PXIL!I27</f>
        <v>0</v>
      </c>
      <c r="AJ27" s="35">
        <f>PXIL!O27</f>
        <v>0</v>
      </c>
      <c r="AK27" s="35">
        <f>RTM_IEX!I27</f>
        <v>14.43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6.2990999999999993</v>
      </c>
      <c r="E28">
        <f>GT_NG!Q28</f>
        <v>7.9953783939919116</v>
      </c>
      <c r="F28">
        <f>GT_Spot!Q28</f>
        <v>0</v>
      </c>
      <c r="G28">
        <f>PPCL_NG!Q28</f>
        <v>24</v>
      </c>
      <c r="H28">
        <f>PPCL_Spot!Q28</f>
        <v>0</v>
      </c>
      <c r="I28">
        <f>Bawana_NG!Q28</f>
        <v>48.37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748.44204945731849</v>
      </c>
      <c r="P28" s="37">
        <v>68.204699235168462</v>
      </c>
      <c r="Q28" s="37">
        <v>22.03</v>
      </c>
      <c r="R28" s="39">
        <v>9.16</v>
      </c>
      <c r="S28" s="39">
        <v>0</v>
      </c>
      <c r="T28" s="38">
        <f>SUMPRODUCT(LTA!J28:AN28,LTA!J$101:AN$101,LTA!J$104:AN$104)</f>
        <v>24.020000000000003</v>
      </c>
      <c r="U28" s="38">
        <f>SUMPRODUCT(LTA!J28:AN28,LTA!J$102:AN$102,LTA!J$104:AN$104)</f>
        <v>108.53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-100</v>
      </c>
      <c r="AA28" s="76">
        <f>STOA!I28</f>
        <v>198.28</v>
      </c>
      <c r="AB28" s="76">
        <f>-STOA!O28</f>
        <v>-235.62</v>
      </c>
      <c r="AC28">
        <f t="shared" si="0"/>
        <v>13.598939629027026</v>
      </c>
      <c r="AD28">
        <f t="shared" si="1"/>
        <v>901.11228745745177</v>
      </c>
      <c r="AE28">
        <f>'IDT-1'!C28</f>
        <v>0</v>
      </c>
      <c r="AF28" s="25"/>
      <c r="AG28">
        <f t="shared" si="2"/>
        <v>901.11228745745177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-15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6.2990999999999993</v>
      </c>
      <c r="E29">
        <f>GT_NG!Q29</f>
        <v>7.9953783939919116</v>
      </c>
      <c r="F29">
        <f>GT_Spot!Q29</f>
        <v>0</v>
      </c>
      <c r="G29">
        <f>PPCL_NG!Q29</f>
        <v>24</v>
      </c>
      <c r="H29">
        <f>PPCL_Spot!Q29</f>
        <v>0</v>
      </c>
      <c r="I29">
        <f>Bawana_NG!Q29</f>
        <v>48.37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744.71305739653087</v>
      </c>
      <c r="P29" s="37">
        <v>68.204699235168462</v>
      </c>
      <c r="Q29" s="37">
        <v>22.03</v>
      </c>
      <c r="R29" s="39">
        <v>14.620000000000001</v>
      </c>
      <c r="S29" s="39">
        <v>0</v>
      </c>
      <c r="T29" s="38">
        <f>SUMPRODUCT(LTA!J29:AN29,LTA!J$101:AN$101,LTA!J$104:AN$104)</f>
        <v>29.92</v>
      </c>
      <c r="U29" s="38">
        <f>SUMPRODUCT(LTA!J29:AN29,LTA!J$102:AN$102,LTA!J$104:AN$104)</f>
        <v>108.53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-100</v>
      </c>
      <c r="AA29" s="76">
        <f>STOA!I29</f>
        <v>198.28</v>
      </c>
      <c r="AB29" s="76">
        <f>-STOA!O29</f>
        <v>-230.81</v>
      </c>
      <c r="AC29">
        <f t="shared" si="0"/>
        <v>13.596880353885027</v>
      </c>
      <c r="AD29">
        <f t="shared" si="1"/>
        <v>916.55535467180619</v>
      </c>
      <c r="AE29">
        <f>'IDT-1'!C29</f>
        <v>0</v>
      </c>
      <c r="AF29" s="25"/>
      <c r="AG29">
        <f t="shared" si="2"/>
        <v>916.55535467180619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-12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6.2990999999999993</v>
      </c>
      <c r="E30">
        <f>GT_NG!Q30</f>
        <v>7.9953783939919116</v>
      </c>
      <c r="F30">
        <f>GT_Spot!Q30</f>
        <v>0</v>
      </c>
      <c r="G30">
        <f>PPCL_NG!Q30</f>
        <v>24</v>
      </c>
      <c r="H30">
        <f>PPCL_Spot!Q30</f>
        <v>0</v>
      </c>
      <c r="I30">
        <f>Bawana_NG!Q30</f>
        <v>48.37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744.71305739653087</v>
      </c>
      <c r="P30" s="37">
        <v>68.204699235168462</v>
      </c>
      <c r="Q30" s="37">
        <v>22.03</v>
      </c>
      <c r="R30" s="39">
        <v>22.937236477532831</v>
      </c>
      <c r="S30" s="39">
        <v>0</v>
      </c>
      <c r="T30" s="38">
        <f>SUMPRODUCT(LTA!J30:AN30,LTA!J$101:AN$101,LTA!J$104:AN$104)</f>
        <v>37.340000000000003</v>
      </c>
      <c r="U30" s="38">
        <f>SUMPRODUCT(LTA!J30:AN30,LTA!J$102:AN$102,LTA!J$104:AN$104)</f>
        <v>108.53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-100</v>
      </c>
      <c r="AA30" s="76">
        <f>STOA!I30</f>
        <v>198.28</v>
      </c>
      <c r="AB30" s="76">
        <f>-STOA!O30</f>
        <v>-245.23</v>
      </c>
      <c r="AC30">
        <f t="shared" si="0"/>
        <v>13.842756076964314</v>
      </c>
      <c r="AD30">
        <f t="shared" si="1"/>
        <v>918.62671542625969</v>
      </c>
      <c r="AE30">
        <f>'IDT-1'!C30</f>
        <v>0</v>
      </c>
      <c r="AF30" s="25"/>
      <c r="AG30">
        <f t="shared" si="2"/>
        <v>918.62671542625969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-11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6.2990999999999993</v>
      </c>
      <c r="E31">
        <f>GT_NG!Q31</f>
        <v>7.9953783939919116</v>
      </c>
      <c r="F31">
        <f>GT_Spot!Q31</f>
        <v>0</v>
      </c>
      <c r="G31">
        <f>PPCL_NG!Q31</f>
        <v>24.923076923076923</v>
      </c>
      <c r="H31">
        <f>PPCL_Spot!Q31</f>
        <v>0</v>
      </c>
      <c r="I31">
        <f>Bawana_NG!Q31</f>
        <v>48.37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736.34081607524354</v>
      </c>
      <c r="P31" s="37">
        <v>68.204699235168462</v>
      </c>
      <c r="Q31" s="37">
        <v>14.582540069686411</v>
      </c>
      <c r="R31" s="39">
        <v>23.849999999999998</v>
      </c>
      <c r="S31" s="39">
        <v>0</v>
      </c>
      <c r="T31" s="38">
        <f>SUMPRODUCT(LTA!J31:AN31,LTA!J$101:AN$101,LTA!J$104:AN$104)</f>
        <v>45.28</v>
      </c>
      <c r="U31" s="38">
        <f>SUMPRODUCT(LTA!J31:AN31,LTA!J$102:AN$102,LTA!J$104:AN$104)</f>
        <v>108.53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-11</v>
      </c>
      <c r="AA31" s="76">
        <f>STOA!I31</f>
        <v>198.28</v>
      </c>
      <c r="AB31" s="76">
        <f>-STOA!O31</f>
        <v>-278.89</v>
      </c>
      <c r="AC31">
        <f t="shared" si="0"/>
        <v>13.645097771243861</v>
      </c>
      <c r="AD31">
        <f t="shared" si="1"/>
        <v>930.12051292592344</v>
      </c>
      <c r="AE31">
        <f>'IDT-1'!C31</f>
        <v>0</v>
      </c>
      <c r="AF31" s="25"/>
      <c r="AG31">
        <f t="shared" si="2"/>
        <v>930.12051292592344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-49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6.2990999999999993</v>
      </c>
      <c r="E32">
        <f>GT_NG!Q32</f>
        <v>7.9953783939919116</v>
      </c>
      <c r="F32">
        <f>GT_Spot!Q32</f>
        <v>0</v>
      </c>
      <c r="G32">
        <f>PPCL_NG!Q32</f>
        <v>24.923076923076923</v>
      </c>
      <c r="H32">
        <f>PPCL_Spot!Q32</f>
        <v>0</v>
      </c>
      <c r="I32">
        <f>Bawana_NG!Q32</f>
        <v>48.37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731.90931675403749</v>
      </c>
      <c r="P32" s="37">
        <v>68.204699235168462</v>
      </c>
      <c r="Q32" s="37">
        <v>14.582540069686411</v>
      </c>
      <c r="R32" s="39">
        <v>25.38</v>
      </c>
      <c r="S32" s="39">
        <v>0</v>
      </c>
      <c r="T32" s="38">
        <f>SUMPRODUCT(LTA!J32:AN32,LTA!J$101:AN$101,LTA!J$104:AN$104)</f>
        <v>52.72</v>
      </c>
      <c r="U32" s="38">
        <f>SUMPRODUCT(LTA!J32:AN32,LTA!J$102:AN$102,LTA!J$104:AN$104)</f>
        <v>108.53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-49</v>
      </c>
      <c r="AA32" s="76">
        <f>STOA!I32</f>
        <v>198.28</v>
      </c>
      <c r="AB32" s="76">
        <f>-STOA!O32</f>
        <v>-250.04</v>
      </c>
      <c r="AC32">
        <f t="shared" si="0"/>
        <v>13.709905323779129</v>
      </c>
      <c r="AD32">
        <f t="shared" si="1"/>
        <v>931.44420605218215</v>
      </c>
      <c r="AE32">
        <f>'IDT-1'!C32</f>
        <v>0</v>
      </c>
      <c r="AF32" s="25"/>
      <c r="AG32">
        <f t="shared" si="2"/>
        <v>931.44420605218215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-43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6.2990999999999993</v>
      </c>
      <c r="E33">
        <f>GT_NG!Q33</f>
        <v>7.9953783939919116</v>
      </c>
      <c r="F33">
        <f>GT_Spot!Q33</f>
        <v>0</v>
      </c>
      <c r="G33">
        <f>PPCL_NG!Q33</f>
        <v>24</v>
      </c>
      <c r="H33">
        <f>PPCL_Spot!Q33</f>
        <v>0</v>
      </c>
      <c r="I33">
        <f>Bawana_NG!Q33</f>
        <v>48.37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729.37964128267174</v>
      </c>
      <c r="P33" s="37">
        <v>33.663043674834967</v>
      </c>
      <c r="Q33" s="37">
        <v>14.582540069686411</v>
      </c>
      <c r="R33" s="39">
        <v>26.3</v>
      </c>
      <c r="S33" s="39">
        <v>0</v>
      </c>
      <c r="T33" s="38">
        <f>SUMPRODUCT(LTA!J33:AN33,LTA!J$101:AN$101,LTA!J$104:AN$104)</f>
        <v>63.95</v>
      </c>
      <c r="U33" s="38">
        <f>SUMPRODUCT(LTA!J33:AN33,LTA!J$102:AN$102,LTA!J$104:AN$104)</f>
        <v>107.69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-280</v>
      </c>
      <c r="AA33" s="76">
        <f>STOA!I33</f>
        <v>198.28</v>
      </c>
      <c r="AB33" s="76">
        <f>-STOA!O33</f>
        <v>0</v>
      </c>
      <c r="AC33">
        <f t="shared" si="0"/>
        <v>13.341407769326899</v>
      </c>
      <c r="AD33">
        <f t="shared" si="1"/>
        <v>922.16829565185799</v>
      </c>
      <c r="AE33">
        <f>'IDT-1'!C33</f>
        <v>0</v>
      </c>
      <c r="AF33" s="25"/>
      <c r="AG33">
        <f t="shared" si="2"/>
        <v>922.16829565185799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-45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6.2990999999999993</v>
      </c>
      <c r="E34">
        <f>GT_NG!Q34</f>
        <v>7.9953783939919116</v>
      </c>
      <c r="F34">
        <f>GT_Spot!Q34</f>
        <v>0</v>
      </c>
      <c r="G34">
        <f>PPCL_NG!Q34</f>
        <v>24</v>
      </c>
      <c r="H34">
        <f>PPCL_Spot!Q34</f>
        <v>0</v>
      </c>
      <c r="I34">
        <f>Bawana_NG!Q34</f>
        <v>48.37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730.60040575230994</v>
      </c>
      <c r="P34" s="37">
        <v>33.663043674834967</v>
      </c>
      <c r="Q34" s="37">
        <v>14.582540069686411</v>
      </c>
      <c r="R34" s="39">
        <v>26.3</v>
      </c>
      <c r="S34" s="39">
        <v>0</v>
      </c>
      <c r="T34" s="38">
        <f>SUMPRODUCT(LTA!J34:AN34,LTA!J$101:AN$101,LTA!J$104:AN$104)</f>
        <v>75.03</v>
      </c>
      <c r="U34" s="38">
        <f>SUMPRODUCT(LTA!J34:AN34,LTA!J$102:AN$102,LTA!J$104:AN$104)</f>
        <v>107.69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-295</v>
      </c>
      <c r="AA34" s="76">
        <f>STOA!I34</f>
        <v>198.28</v>
      </c>
      <c r="AB34" s="76">
        <f>-STOA!O34</f>
        <v>0</v>
      </c>
      <c r="AC34">
        <f t="shared" si="0"/>
        <v>13.614157345369641</v>
      </c>
      <c r="AD34">
        <f t="shared" si="1"/>
        <v>914.19631054545334</v>
      </c>
      <c r="AE34">
        <f>'IDT-1'!C34</f>
        <v>0</v>
      </c>
      <c r="AF34" s="25"/>
      <c r="AG34">
        <f t="shared" si="2"/>
        <v>914.19631054545334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-50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6.2990999999999993</v>
      </c>
      <c r="E35">
        <f>GT_NG!Q35</f>
        <v>7.9953783939919116</v>
      </c>
      <c r="F35">
        <f>GT_Spot!Q35</f>
        <v>0</v>
      </c>
      <c r="G35">
        <f>PPCL_NG!Q35</f>
        <v>24</v>
      </c>
      <c r="H35">
        <f>PPCL_Spot!Q35</f>
        <v>0</v>
      </c>
      <c r="I35">
        <f>Bawana_NG!Q35</f>
        <v>48.37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731.79363691277001</v>
      </c>
      <c r="P35" s="37">
        <v>33.663043674834967</v>
      </c>
      <c r="Q35" s="37">
        <v>14.582540069686411</v>
      </c>
      <c r="R35" s="39">
        <v>26.3</v>
      </c>
      <c r="S35" s="39">
        <v>0</v>
      </c>
      <c r="T35" s="38">
        <f>SUMPRODUCT(LTA!J35:AN35,LTA!J$101:AN$101,LTA!J$104:AN$104)</f>
        <v>88.490000000000009</v>
      </c>
      <c r="U35" s="38">
        <f>SUMPRODUCT(LTA!J35:AN35,LTA!J$102:AN$102,LTA!J$104:AN$104)</f>
        <v>78.84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-315</v>
      </c>
      <c r="AA35" s="76">
        <f>STOA!I35</f>
        <v>198.28</v>
      </c>
      <c r="AB35" s="76">
        <f>-STOA!O35</f>
        <v>0</v>
      </c>
      <c r="AC35">
        <f t="shared" si="0"/>
        <v>13.240769755370835</v>
      </c>
      <c r="AD35">
        <f t="shared" si="1"/>
        <v>930.3729292959124</v>
      </c>
      <c r="AE35">
        <f>'IDT-1'!C35</f>
        <v>0</v>
      </c>
      <c r="AF35" s="25"/>
      <c r="AG35">
        <f t="shared" si="2"/>
        <v>930.3729292959124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6.2990999999999993</v>
      </c>
      <c r="E36">
        <f>GT_NG!Q36</f>
        <v>7.9953783939919116</v>
      </c>
      <c r="F36">
        <f>GT_Spot!Q36</f>
        <v>0</v>
      </c>
      <c r="G36">
        <f>PPCL_NG!Q36</f>
        <v>24</v>
      </c>
      <c r="H36">
        <f>PPCL_Spot!Q36</f>
        <v>0</v>
      </c>
      <c r="I36">
        <f>Bawana_NG!Q36</f>
        <v>48.37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730.35363691277018</v>
      </c>
      <c r="P36" s="37">
        <v>33.663043674834967</v>
      </c>
      <c r="Q36" s="37">
        <v>14.582540069686411</v>
      </c>
      <c r="R36" s="39">
        <v>26.3</v>
      </c>
      <c r="S36" s="39">
        <v>0</v>
      </c>
      <c r="T36" s="38">
        <f>SUMPRODUCT(LTA!J36:AN36,LTA!J$101:AN$101,LTA!J$104:AN$104)</f>
        <v>104.26</v>
      </c>
      <c r="U36" s="38">
        <f>SUMPRODUCT(LTA!J36:AN36,LTA!J$102:AN$102,LTA!J$104:AN$104)</f>
        <v>60.39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-330</v>
      </c>
      <c r="AA36" s="76">
        <f>STOA!I36</f>
        <v>198.28</v>
      </c>
      <c r="AB36" s="76">
        <f>-STOA!O36</f>
        <v>0</v>
      </c>
      <c r="AC36">
        <f t="shared" si="0"/>
        <v>13.333229121244171</v>
      </c>
      <c r="AD36">
        <f t="shared" si="1"/>
        <v>911.1604699300392</v>
      </c>
      <c r="AE36">
        <f>'IDT-1'!C36</f>
        <v>0</v>
      </c>
      <c r="AF36" s="25"/>
      <c r="AG36">
        <f t="shared" si="2"/>
        <v>911.1604699300392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6.2990999999999993</v>
      </c>
      <c r="E37">
        <f>GT_NG!Q37</f>
        <v>7.9953783939919116</v>
      </c>
      <c r="F37">
        <f>GT_Spot!Q37</f>
        <v>0</v>
      </c>
      <c r="G37">
        <f>PPCL_NG!Q37</f>
        <v>24.49</v>
      </c>
      <c r="H37">
        <f>PPCL_Spot!Q37</f>
        <v>0</v>
      </c>
      <c r="I37">
        <f>Bawana_NG!Q37</f>
        <v>48.37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706.85311928909914</v>
      </c>
      <c r="P37" s="37">
        <v>33.663043674834967</v>
      </c>
      <c r="Q37" s="37">
        <v>14.582540069686411</v>
      </c>
      <c r="R37" s="39">
        <v>26.3</v>
      </c>
      <c r="S37" s="39">
        <v>0</v>
      </c>
      <c r="T37" s="38">
        <f>SUMPRODUCT(LTA!J37:AN37,LTA!J$101:AN$101,LTA!J$104:AN$104)</f>
        <v>117.37</v>
      </c>
      <c r="U37" s="38">
        <f>SUMPRODUCT(LTA!J37:AN37,LTA!J$102:AN$102,LTA!J$104:AN$104)</f>
        <v>60.39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-299</v>
      </c>
      <c r="AA37" s="76">
        <f>STOA!I37</f>
        <v>198.28</v>
      </c>
      <c r="AB37" s="76">
        <f>-STOA!O37</f>
        <v>0</v>
      </c>
      <c r="AC37">
        <f t="shared" si="0"/>
        <v>12.987458883733773</v>
      </c>
      <c r="AD37">
        <f t="shared" si="1"/>
        <v>932.60572254387853</v>
      </c>
      <c r="AE37">
        <f>'IDT-1'!C37</f>
        <v>0</v>
      </c>
      <c r="AF37" s="25"/>
      <c r="AG37">
        <f t="shared" si="2"/>
        <v>932.60572254387853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6.2990999999999993</v>
      </c>
      <c r="E38">
        <f>GT_NG!Q38</f>
        <v>7.9953783939919116</v>
      </c>
      <c r="F38">
        <f>GT_Spot!Q38</f>
        <v>0</v>
      </c>
      <c r="G38">
        <f>PPCL_NG!Q38</f>
        <v>24.49</v>
      </c>
      <c r="H38">
        <f>PPCL_Spot!Q38</f>
        <v>0</v>
      </c>
      <c r="I38">
        <f>Bawana_NG!Q38</f>
        <v>48.37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706.23311928909925</v>
      </c>
      <c r="P38" s="37">
        <v>33.663043674834967</v>
      </c>
      <c r="Q38" s="37">
        <v>14.582540069686411</v>
      </c>
      <c r="R38" s="39">
        <v>26.3</v>
      </c>
      <c r="S38" s="39">
        <v>0</v>
      </c>
      <c r="T38" s="38">
        <f>SUMPRODUCT(LTA!J38:AN38,LTA!J$101:AN$101,LTA!J$104:AN$104)</f>
        <v>133.41</v>
      </c>
      <c r="U38" s="38">
        <f>SUMPRODUCT(LTA!J38:AN38,LTA!J$102:AN$102,LTA!J$104:AN$104)</f>
        <v>60.39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-299</v>
      </c>
      <c r="AA38" s="76">
        <f>STOA!I38</f>
        <v>198.28</v>
      </c>
      <c r="AB38" s="76">
        <f>-STOA!O38</f>
        <v>0</v>
      </c>
      <c r="AC38">
        <f t="shared" si="0"/>
        <v>13.116986883733773</v>
      </c>
      <c r="AD38">
        <f t="shared" si="1"/>
        <v>947.89619454387866</v>
      </c>
      <c r="AE38">
        <f>'IDT-1'!C38</f>
        <v>0</v>
      </c>
      <c r="AF38" s="25"/>
      <c r="AG38">
        <f t="shared" si="2"/>
        <v>947.89619454387866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6.2990999999999993</v>
      </c>
      <c r="E39">
        <f>GT_NG!Q39</f>
        <v>7.9191438763376922</v>
      </c>
      <c r="F39">
        <f>GT_Spot!Q39</f>
        <v>0</v>
      </c>
      <c r="G39">
        <f>PPCL_NG!Q39</f>
        <v>24.49</v>
      </c>
      <c r="H39">
        <f>PPCL_Spot!Q39</f>
        <v>0</v>
      </c>
      <c r="I39">
        <f>Bawana_NG!Q39</f>
        <v>48.37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703.41769574415594</v>
      </c>
      <c r="P39" s="37">
        <v>33.663043674834967</v>
      </c>
      <c r="Q39" s="37">
        <v>14.582540069686411</v>
      </c>
      <c r="R39" s="39">
        <v>26.3</v>
      </c>
      <c r="S39" s="39">
        <v>0</v>
      </c>
      <c r="T39" s="38">
        <f>SUMPRODUCT(LTA!J39:AN39,LTA!J$101:AN$101,LTA!J$104:AN$104)</f>
        <v>155.11000000000001</v>
      </c>
      <c r="U39" s="38">
        <f>SUMPRODUCT(LTA!J39:AN39,LTA!J$102:AN$102,LTA!J$104:AN$104)</f>
        <v>60.05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-299</v>
      </c>
      <c r="AA39" s="76">
        <f>STOA!I39</f>
        <v>198.28</v>
      </c>
      <c r="AB39" s="76">
        <f>-STOA!O39</f>
        <v>0</v>
      </c>
      <c r="AC39">
        <f t="shared" si="0"/>
        <v>13.272120956007956</v>
      </c>
      <c r="AD39">
        <f t="shared" si="1"/>
        <v>966.209402409007</v>
      </c>
      <c r="AE39">
        <f>'IDT-1'!C39</f>
        <v>0</v>
      </c>
      <c r="AF39" s="25"/>
      <c r="AG39">
        <f t="shared" si="2"/>
        <v>966.209402409007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6.2990999999999993</v>
      </c>
      <c r="E40">
        <f>GT_NG!Q40</f>
        <v>7.9191438763376922</v>
      </c>
      <c r="F40">
        <f>GT_Spot!Q40</f>
        <v>0</v>
      </c>
      <c r="G40">
        <f>PPCL_NG!Q40</f>
        <v>24.49</v>
      </c>
      <c r="H40">
        <f>PPCL_Spot!Q40</f>
        <v>0</v>
      </c>
      <c r="I40">
        <f>Bawana_NG!Q40</f>
        <v>48.37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706.3418959661941</v>
      </c>
      <c r="P40" s="37">
        <v>33.663043674834967</v>
      </c>
      <c r="Q40" s="37">
        <v>14.582540069686411</v>
      </c>
      <c r="R40" s="39">
        <v>26.3</v>
      </c>
      <c r="S40" s="39">
        <v>0</v>
      </c>
      <c r="T40" s="38">
        <f>SUMPRODUCT(LTA!J40:AN40,LTA!J$101:AN$101,LTA!J$104:AN$104)</f>
        <v>171.24</v>
      </c>
      <c r="U40" s="38">
        <f>SUMPRODUCT(LTA!J40:AN40,LTA!J$102:AN$102,LTA!J$104:AN$104)</f>
        <v>60.05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-289</v>
      </c>
      <c r="AA40" s="76">
        <f>STOA!I40</f>
        <v>198.28</v>
      </c>
      <c r="AB40" s="76">
        <f>-STOA!O40</f>
        <v>0</v>
      </c>
      <c r="AC40">
        <f t="shared" si="0"/>
        <v>13.347464660624187</v>
      </c>
      <c r="AD40">
        <f t="shared" si="1"/>
        <v>995.18825892642894</v>
      </c>
      <c r="AE40">
        <f>'IDT-1'!C40</f>
        <v>0</v>
      </c>
      <c r="AF40" s="25"/>
      <c r="AG40">
        <f t="shared" si="2"/>
        <v>995.18825892642894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6.2990999999999993</v>
      </c>
      <c r="E41">
        <f>GT_NG!Q41</f>
        <v>7.9191438763376922</v>
      </c>
      <c r="F41">
        <f>GT_Spot!Q41</f>
        <v>0</v>
      </c>
      <c r="G41">
        <f>PPCL_NG!Q41</f>
        <v>24.49</v>
      </c>
      <c r="H41">
        <f>PPCL_Spot!Q41</f>
        <v>0</v>
      </c>
      <c r="I41">
        <f>Bawana_NG!Q41</f>
        <v>48.37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712.70893830234354</v>
      </c>
      <c r="P41" s="37">
        <v>33.663043674834967</v>
      </c>
      <c r="Q41" s="37">
        <v>14.582540069686411</v>
      </c>
      <c r="R41" s="39">
        <v>26.3</v>
      </c>
      <c r="S41" s="39">
        <v>0</v>
      </c>
      <c r="T41" s="38">
        <f>SUMPRODUCT(LTA!J41:AN41,LTA!J$101:AN$101,LTA!J$104:AN$104)</f>
        <v>187.06</v>
      </c>
      <c r="U41" s="38">
        <f>SUMPRODUCT(LTA!J41:AN41,LTA!J$102:AN$102,LTA!J$104:AN$104)</f>
        <v>60.05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-270</v>
      </c>
      <c r="AA41" s="76">
        <f>STOA!I41</f>
        <v>198.28</v>
      </c>
      <c r="AB41" s="76">
        <f>-STOA!O41</f>
        <v>0</v>
      </c>
      <c r="AC41">
        <f t="shared" si="0"/>
        <v>13.457595396723839</v>
      </c>
      <c r="AD41">
        <f t="shared" si="1"/>
        <v>1026.2651705264784</v>
      </c>
      <c r="AE41">
        <f>'IDT-1'!C41</f>
        <v>0</v>
      </c>
      <c r="AF41" s="25"/>
      <c r="AG41">
        <f t="shared" si="2"/>
        <v>1026.2651705264784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-10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6.2990999999999993</v>
      </c>
      <c r="E42">
        <f>GT_NG!Q42</f>
        <v>7.9191438763376922</v>
      </c>
      <c r="F42">
        <f>GT_Spot!Q42</f>
        <v>0</v>
      </c>
      <c r="G42">
        <f>PPCL_NG!Q42</f>
        <v>24.49</v>
      </c>
      <c r="H42">
        <f>PPCL_Spot!Q42</f>
        <v>0</v>
      </c>
      <c r="I42">
        <f>Bawana_NG!Q42</f>
        <v>48.37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714.59605062118419</v>
      </c>
      <c r="P42" s="37">
        <v>33.663043674834967</v>
      </c>
      <c r="Q42" s="37">
        <v>14.582540069686411</v>
      </c>
      <c r="R42" s="39">
        <v>26.3</v>
      </c>
      <c r="S42" s="39">
        <v>0</v>
      </c>
      <c r="T42" s="38">
        <f>SUMPRODUCT(LTA!J42:AN42,LTA!J$101:AN$101,LTA!J$104:AN$104)</f>
        <v>198.70999999999998</v>
      </c>
      <c r="U42" s="38">
        <f>SUMPRODUCT(LTA!J42:AN42,LTA!J$102:AN$102,LTA!J$104:AN$104)</f>
        <v>60.05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-255</v>
      </c>
      <c r="AA42" s="76">
        <f>STOA!I42</f>
        <v>198.28</v>
      </c>
      <c r="AB42" s="76">
        <f>-STOA!O42</f>
        <v>0</v>
      </c>
      <c r="AC42">
        <f t="shared" si="0"/>
        <v>13.528951351577655</v>
      </c>
      <c r="AD42">
        <f t="shared" si="1"/>
        <v>1044.7309268904655</v>
      </c>
      <c r="AE42">
        <f>'IDT-1'!C42</f>
        <v>0</v>
      </c>
      <c r="AF42" s="25"/>
      <c r="AG42">
        <f t="shared" si="2"/>
        <v>1044.7309268904655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-20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6.2990999999999993</v>
      </c>
      <c r="E43">
        <f>GT_NG!Q43</f>
        <v>7.9191438763376922</v>
      </c>
      <c r="F43">
        <f>GT_Spot!Q43</f>
        <v>0</v>
      </c>
      <c r="G43">
        <f>PPCL_NG!Q43</f>
        <v>24.49</v>
      </c>
      <c r="H43">
        <f>PPCL_Spot!Q43</f>
        <v>0</v>
      </c>
      <c r="I43">
        <f>Bawana_NG!Q43</f>
        <v>48.37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714.59779776552466</v>
      </c>
      <c r="P43" s="37">
        <v>33.663043674834967</v>
      </c>
      <c r="Q43" s="37">
        <v>14.582540069686411</v>
      </c>
      <c r="R43" s="39">
        <v>26.3</v>
      </c>
      <c r="S43" s="39">
        <v>0</v>
      </c>
      <c r="T43" s="38">
        <f>SUMPRODUCT(LTA!J43:AN43,LTA!J$101:AN$101,LTA!J$104:AN$104)</f>
        <v>207.17000000000002</v>
      </c>
      <c r="U43" s="38">
        <f>SUMPRODUCT(LTA!J43:AN43,LTA!J$102:AN$102,LTA!J$104:AN$104)</f>
        <v>60.05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-250</v>
      </c>
      <c r="AA43" s="76">
        <f>STOA!I43</f>
        <v>198.28</v>
      </c>
      <c r="AB43" s="76">
        <f>-STOA!O43</f>
        <v>0</v>
      </c>
      <c r="AC43">
        <f t="shared" si="0"/>
        <v>13.650856973939451</v>
      </c>
      <c r="AD43">
        <f t="shared" si="1"/>
        <v>1047.0707684124443</v>
      </c>
      <c r="AE43">
        <f>'IDT-1'!C43</f>
        <v>0</v>
      </c>
      <c r="AF43" s="25"/>
      <c r="AG43">
        <f t="shared" si="2"/>
        <v>1047.0707684124443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-31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6.2990999999999993</v>
      </c>
      <c r="E44">
        <f>GT_NG!Q44</f>
        <v>7.9191438763376922</v>
      </c>
      <c r="F44">
        <f>GT_Spot!Q44</f>
        <v>0</v>
      </c>
      <c r="G44">
        <f>PPCL_NG!Q44</f>
        <v>24.49</v>
      </c>
      <c r="H44">
        <f>PPCL_Spot!Q44</f>
        <v>0</v>
      </c>
      <c r="I44">
        <f>Bawana_NG!Q44</f>
        <v>48.37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712.1696963162492</v>
      </c>
      <c r="P44" s="37">
        <v>33.663043674834967</v>
      </c>
      <c r="Q44" s="37">
        <v>14.582540069686411</v>
      </c>
      <c r="R44" s="39">
        <v>26.3</v>
      </c>
      <c r="S44" s="39">
        <v>0</v>
      </c>
      <c r="T44" s="38">
        <f>SUMPRODUCT(LTA!J44:AN44,LTA!J$101:AN$101,LTA!J$104:AN$104)</f>
        <v>217.20999999999998</v>
      </c>
      <c r="U44" s="38">
        <f>SUMPRODUCT(LTA!J44:AN44,LTA!J$102:AN$102,LTA!J$104:AN$104)</f>
        <v>60.05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-235</v>
      </c>
      <c r="AA44" s="76">
        <f>STOA!I44</f>
        <v>198.28</v>
      </c>
      <c r="AB44" s="76">
        <f>-STOA!O44</f>
        <v>0</v>
      </c>
      <c r="AC44">
        <f t="shared" si="0"/>
        <v>13.621614186791756</v>
      </c>
      <c r="AD44">
        <f t="shared" si="1"/>
        <v>1065.7119097503164</v>
      </c>
      <c r="AE44">
        <f>'IDT-1'!C44</f>
        <v>0</v>
      </c>
      <c r="AF44" s="25"/>
      <c r="AG44">
        <f t="shared" si="2"/>
        <v>1065.7119097503164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-35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6.2990999999999993</v>
      </c>
      <c r="E45">
        <f>GT_NG!Q45</f>
        <v>7.9191438763376922</v>
      </c>
      <c r="F45">
        <f>GT_Spot!Q45</f>
        <v>0</v>
      </c>
      <c r="G45">
        <f>PPCL_NG!Q45</f>
        <v>24.49</v>
      </c>
      <c r="H45">
        <f>PPCL_Spot!Q45</f>
        <v>0</v>
      </c>
      <c r="I45">
        <f>Bawana_NG!Q45</f>
        <v>48.37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709.14414242010423</v>
      </c>
      <c r="P45" s="37">
        <v>33.663043674834967</v>
      </c>
      <c r="Q45" s="37">
        <v>14.582540069686411</v>
      </c>
      <c r="R45" s="39">
        <v>26.3</v>
      </c>
      <c r="S45" s="39">
        <v>0</v>
      </c>
      <c r="T45" s="38">
        <f>SUMPRODUCT(LTA!J45:AN45,LTA!J$101:AN$101,LTA!J$104:AN$104)</f>
        <v>229.32</v>
      </c>
      <c r="U45" s="38">
        <f>SUMPRODUCT(LTA!J45:AN45,LTA!J$102:AN$102,LTA!J$104:AN$104)</f>
        <v>60.05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-230</v>
      </c>
      <c r="AA45" s="76">
        <f>STOA!I45</f>
        <v>198.28</v>
      </c>
      <c r="AB45" s="76">
        <f>-STOA!O45</f>
        <v>0</v>
      </c>
      <c r="AC45">
        <f t="shared" si="0"/>
        <v>13.638625429989913</v>
      </c>
      <c r="AD45">
        <f t="shared" si="1"/>
        <v>1081.7793446109733</v>
      </c>
      <c r="AE45">
        <f>'IDT-1'!C45</f>
        <v>0</v>
      </c>
      <c r="AF45" s="25"/>
      <c r="AG45">
        <f t="shared" si="2"/>
        <v>1081.7793446109733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-33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6.2990999999999993</v>
      </c>
      <c r="E46">
        <f>GT_NG!Q46</f>
        <v>7.9191438763376922</v>
      </c>
      <c r="F46">
        <f>GT_Spot!Q46</f>
        <v>0</v>
      </c>
      <c r="G46">
        <f>PPCL_NG!Q46</f>
        <v>24.49</v>
      </c>
      <c r="H46">
        <f>PPCL_Spot!Q46</f>
        <v>0</v>
      </c>
      <c r="I46">
        <f>Bawana_NG!Q46</f>
        <v>48.37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709.14414242010423</v>
      </c>
      <c r="P46" s="37">
        <v>33.663043674834967</v>
      </c>
      <c r="Q46" s="37">
        <v>14.582540069686411</v>
      </c>
      <c r="R46" s="39">
        <v>26.3</v>
      </c>
      <c r="S46" s="39">
        <v>0</v>
      </c>
      <c r="T46" s="38">
        <f>SUMPRODUCT(LTA!J46:AN46,LTA!J$101:AN$101,LTA!J$104:AN$104)</f>
        <v>235.01999999999998</v>
      </c>
      <c r="U46" s="38">
        <f>SUMPRODUCT(LTA!J46:AN46,LTA!J$102:AN$102,LTA!J$104:AN$104)</f>
        <v>60.05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-220</v>
      </c>
      <c r="AA46" s="76">
        <f>STOA!I46</f>
        <v>198.28</v>
      </c>
      <c r="AB46" s="76">
        <f>-STOA!O46</f>
        <v>0</v>
      </c>
      <c r="AC46">
        <f t="shared" si="0"/>
        <v>13.601793852741023</v>
      </c>
      <c r="AD46">
        <f t="shared" si="1"/>
        <v>1097.5161761882223</v>
      </c>
      <c r="AE46">
        <f>'IDT-1'!C46</f>
        <v>0</v>
      </c>
      <c r="AF46" s="25"/>
      <c r="AG46">
        <f t="shared" si="2"/>
        <v>1097.5161761882223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-33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6.2990999999999993</v>
      </c>
      <c r="E47">
        <f>GT_NG!Q47</f>
        <v>7.9118187385180647</v>
      </c>
      <c r="F47">
        <f>GT_Spot!Q47</f>
        <v>0</v>
      </c>
      <c r="G47">
        <f>PPCL_NG!Q47</f>
        <v>24.49</v>
      </c>
      <c r="H47">
        <f>PPCL_Spot!Q47</f>
        <v>0</v>
      </c>
      <c r="I47">
        <f>Bawana_NG!Q47</f>
        <v>48.37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712.16058605880335</v>
      </c>
      <c r="P47" s="37">
        <v>33.663043674834967</v>
      </c>
      <c r="Q47" s="37">
        <v>14.582540069686411</v>
      </c>
      <c r="R47" s="39">
        <v>26.3</v>
      </c>
      <c r="S47" s="39">
        <v>0</v>
      </c>
      <c r="T47" s="38">
        <f>SUMPRODUCT(LTA!J47:AN47,LTA!J$101:AN$101,LTA!J$104:AN$104)</f>
        <v>235.01999999999998</v>
      </c>
      <c r="U47" s="38">
        <f>SUMPRODUCT(LTA!J47:AN47,LTA!J$102:AN$102,LTA!J$104:AN$104)</f>
        <v>60.05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-215</v>
      </c>
      <c r="AA47" s="76">
        <f>STOA!I47</f>
        <v>198.28</v>
      </c>
      <c r="AB47" s="76">
        <f>-STOA!O47</f>
        <v>0</v>
      </c>
      <c r="AC47">
        <f t="shared" si="0"/>
        <v>13.830378233545749</v>
      </c>
      <c r="AD47">
        <f t="shared" si="1"/>
        <v>1076.2967103082967</v>
      </c>
      <c r="AE47">
        <f>'IDT-1'!C47</f>
        <v>0</v>
      </c>
      <c r="AF47" s="25"/>
      <c r="AG47">
        <f t="shared" si="2"/>
        <v>1076.2967103082967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-62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6.2990999999999993</v>
      </c>
      <c r="E48">
        <f>GT_NG!Q48</f>
        <v>7.9118187385180647</v>
      </c>
      <c r="F48">
        <f>GT_Spot!Q48</f>
        <v>0</v>
      </c>
      <c r="G48">
        <f>PPCL_NG!Q48</f>
        <v>24.49</v>
      </c>
      <c r="H48">
        <f>PPCL_Spot!Q48</f>
        <v>0</v>
      </c>
      <c r="I48">
        <f>Bawana_NG!Q48</f>
        <v>48.37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715.57271758705178</v>
      </c>
      <c r="P48" s="37">
        <v>33.663043674834967</v>
      </c>
      <c r="Q48" s="37">
        <v>14.582540069686411</v>
      </c>
      <c r="R48" s="39">
        <v>26.3</v>
      </c>
      <c r="S48" s="39">
        <v>0</v>
      </c>
      <c r="T48" s="38">
        <f>SUMPRODUCT(LTA!J48:AN48,LTA!J$101:AN$101,LTA!J$104:AN$104)</f>
        <v>236.01999999999998</v>
      </c>
      <c r="U48" s="38">
        <f>SUMPRODUCT(LTA!J48:AN48,LTA!J$102:AN$102,LTA!J$104:AN$104)</f>
        <v>60.05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-205</v>
      </c>
      <c r="AA48" s="76">
        <f>STOA!I48</f>
        <v>198.28</v>
      </c>
      <c r="AB48" s="76">
        <f>-STOA!O48</f>
        <v>0</v>
      </c>
      <c r="AC48">
        <f t="shared" si="0"/>
        <v>13.816613192033701</v>
      </c>
      <c r="AD48">
        <f t="shared" si="1"/>
        <v>1086.7226068780574</v>
      </c>
      <c r="AE48">
        <f>'IDT-1'!C48</f>
        <v>0</v>
      </c>
      <c r="AF48" s="25"/>
      <c r="AG48">
        <f t="shared" si="2"/>
        <v>1086.7226068780574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-66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6.2990999999999993</v>
      </c>
      <c r="E49">
        <f>GT_NG!Q49</f>
        <v>7.9118187385180647</v>
      </c>
      <c r="F49">
        <f>GT_Spot!Q49</f>
        <v>0</v>
      </c>
      <c r="G49">
        <f>PPCL_NG!Q49</f>
        <v>24.49</v>
      </c>
      <c r="H49">
        <f>PPCL_Spot!Q49</f>
        <v>0</v>
      </c>
      <c r="I49">
        <f>Bawana_NG!Q49</f>
        <v>48.37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716.35940236966042</v>
      </c>
      <c r="P49" s="37">
        <v>33.663043674834967</v>
      </c>
      <c r="Q49" s="37">
        <v>14.582540069686411</v>
      </c>
      <c r="R49" s="39">
        <v>26.3</v>
      </c>
      <c r="S49" s="39">
        <v>0</v>
      </c>
      <c r="T49" s="38">
        <f>SUMPRODUCT(LTA!J49:AN49,LTA!J$101:AN$101,LTA!J$104:AN$104)</f>
        <v>238.01999999999998</v>
      </c>
      <c r="U49" s="38">
        <f>SUMPRODUCT(LTA!J49:AN49,LTA!J$102:AN$102,LTA!J$104:AN$104)</f>
        <v>60.05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-184</v>
      </c>
      <c r="AA49" s="76">
        <f>STOA!I49</f>
        <v>198.28</v>
      </c>
      <c r="AB49" s="76">
        <f>-STOA!O49</f>
        <v>0</v>
      </c>
      <c r="AC49">
        <f t="shared" si="0"/>
        <v>13.823079028757835</v>
      </c>
      <c r="AD49">
        <f t="shared" si="1"/>
        <v>1091.502825823942</v>
      </c>
      <c r="AE49">
        <f>'IDT-1'!C49</f>
        <v>0</v>
      </c>
      <c r="AF49" s="25"/>
      <c r="AG49">
        <f t="shared" si="2"/>
        <v>1091.502825823942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-85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6.2990999999999993</v>
      </c>
      <c r="E50">
        <f>GT_NG!Q50</f>
        <v>7.9118187385180647</v>
      </c>
      <c r="F50">
        <f>GT_Spot!Q50</f>
        <v>0</v>
      </c>
      <c r="G50">
        <f>PPCL_NG!Q50</f>
        <v>24.49</v>
      </c>
      <c r="H50">
        <f>PPCL_Spot!Q50</f>
        <v>0</v>
      </c>
      <c r="I50">
        <f>Bawana_NG!Q50</f>
        <v>48.37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716.3416223696604</v>
      </c>
      <c r="P50" s="37">
        <v>33.663043674834967</v>
      </c>
      <c r="Q50" s="37">
        <v>14.582540069686411</v>
      </c>
      <c r="R50" s="39">
        <v>26.3</v>
      </c>
      <c r="S50" s="39">
        <v>0</v>
      </c>
      <c r="T50" s="38">
        <f>SUMPRODUCT(LTA!J50:AN50,LTA!J$101:AN$101,LTA!J$104:AN$104)</f>
        <v>239.01999999999998</v>
      </c>
      <c r="U50" s="38">
        <f>SUMPRODUCT(LTA!J50:AN50,LTA!J$102:AN$102,LTA!J$104:AN$104)</f>
        <v>60.05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-174</v>
      </c>
      <c r="AA50" s="76">
        <f>STOA!I50</f>
        <v>198.28</v>
      </c>
      <c r="AB50" s="76">
        <f>-STOA!O50</f>
        <v>0</v>
      </c>
      <c r="AC50">
        <f t="shared" si="0"/>
        <v>13.746618099508945</v>
      </c>
      <c r="AD50">
        <f t="shared" si="1"/>
        <v>1102.5615067531908</v>
      </c>
      <c r="AE50">
        <f>'IDT-1'!C50</f>
        <v>0</v>
      </c>
      <c r="AF50" s="25"/>
      <c r="AG50">
        <f t="shared" si="2"/>
        <v>1102.5615067531908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-85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6.4390800000000006</v>
      </c>
      <c r="E51">
        <f>GT_NG!Q51</f>
        <v>7.9118187385180647</v>
      </c>
      <c r="F51">
        <f>GT_Spot!Q51</f>
        <v>0</v>
      </c>
      <c r="G51">
        <f>PPCL_NG!Q51</f>
        <v>24.49</v>
      </c>
      <c r="H51">
        <f>PPCL_Spot!Q51</f>
        <v>0</v>
      </c>
      <c r="I51">
        <f>Bawana_NG!Q51</f>
        <v>48.37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718.8357638189359</v>
      </c>
      <c r="P51" s="37">
        <v>33.663043674834967</v>
      </c>
      <c r="Q51" s="37">
        <v>14.582540069686411</v>
      </c>
      <c r="R51" s="39">
        <v>26.3</v>
      </c>
      <c r="S51" s="39">
        <v>0</v>
      </c>
      <c r="T51" s="38">
        <f>SUMPRODUCT(LTA!J51:AN51,LTA!J$101:AN$101,LTA!J$104:AN$104)</f>
        <v>239.01999999999998</v>
      </c>
      <c r="U51" s="38">
        <f>SUMPRODUCT(LTA!J51:AN51,LTA!J$102:AN$102,LTA!J$104:AN$104)</f>
        <v>60.05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-174</v>
      </c>
      <c r="AA51" s="76">
        <f>STOA!I51</f>
        <v>198.28</v>
      </c>
      <c r="AB51" s="76">
        <f>-STOA!O51</f>
        <v>0</v>
      </c>
      <c r="AC51">
        <f t="shared" si="0"/>
        <v>13.59085040746019</v>
      </c>
      <c r="AD51">
        <f t="shared" si="1"/>
        <v>1126.3513958945148</v>
      </c>
      <c r="AE51">
        <f>'IDT-1'!C51</f>
        <v>0</v>
      </c>
      <c r="AF51" s="25"/>
      <c r="AG51">
        <f t="shared" si="2"/>
        <v>1126.3513958945148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-64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6.4390800000000006</v>
      </c>
      <c r="E52">
        <f>GT_NG!Q52</f>
        <v>7.9118187385180647</v>
      </c>
      <c r="F52">
        <f>GT_Spot!Q52</f>
        <v>0</v>
      </c>
      <c r="G52">
        <f>PPCL_NG!Q52</f>
        <v>24.49</v>
      </c>
      <c r="H52">
        <f>PPCL_Spot!Q52</f>
        <v>0</v>
      </c>
      <c r="I52">
        <f>Bawana_NG!Q52</f>
        <v>48.37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718.8357638189359</v>
      </c>
      <c r="P52" s="37">
        <v>33.663043674834967</v>
      </c>
      <c r="Q52" s="37">
        <v>14.582540069686411</v>
      </c>
      <c r="R52" s="39">
        <v>26.3</v>
      </c>
      <c r="S52" s="39">
        <v>0</v>
      </c>
      <c r="T52" s="38">
        <f>SUMPRODUCT(LTA!J52:AN52,LTA!J$101:AN$101,LTA!J$104:AN$104)</f>
        <v>239.01999999999998</v>
      </c>
      <c r="U52" s="38">
        <f>SUMPRODUCT(LTA!J52:AN52,LTA!J$102:AN$102,LTA!J$104:AN$104)</f>
        <v>60.05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-169</v>
      </c>
      <c r="AA52" s="76">
        <f>STOA!I52</f>
        <v>198.28</v>
      </c>
      <c r="AB52" s="76">
        <f>-STOA!O52</f>
        <v>0</v>
      </c>
      <c r="AC52">
        <f t="shared" si="0"/>
        <v>13.548494618835743</v>
      </c>
      <c r="AD52">
        <f t="shared" si="1"/>
        <v>1131.3937516831393</v>
      </c>
      <c r="AE52">
        <f>'IDT-1'!C52</f>
        <v>0</v>
      </c>
      <c r="AF52" s="25"/>
      <c r="AG52">
        <f t="shared" si="2"/>
        <v>1131.3937516831393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-64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6.4390800000000006</v>
      </c>
      <c r="E53">
        <f>GT_NG!Q53</f>
        <v>7.9118187385180647</v>
      </c>
      <c r="F53">
        <f>GT_Spot!Q53</f>
        <v>0</v>
      </c>
      <c r="G53">
        <f>PPCL_NG!Q53</f>
        <v>24.49</v>
      </c>
      <c r="H53">
        <f>PPCL_Spot!Q53</f>
        <v>0</v>
      </c>
      <c r="I53">
        <f>Bawana_NG!Q53</f>
        <v>48.37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713.56901021886279</v>
      </c>
      <c r="P53" s="37">
        <v>33.663043674834967</v>
      </c>
      <c r="Q53" s="37">
        <v>14.582540069686411</v>
      </c>
      <c r="R53" s="39">
        <v>26.3</v>
      </c>
      <c r="S53" s="39">
        <v>0</v>
      </c>
      <c r="T53" s="38">
        <f>SUMPRODUCT(LTA!J53:AN53,LTA!J$101:AN$101,LTA!J$104:AN$104)</f>
        <v>234.51999999999998</v>
      </c>
      <c r="U53" s="38">
        <f>SUMPRODUCT(LTA!J53:AN53,LTA!J$102:AN$102,LTA!J$104:AN$104)</f>
        <v>60.05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-164</v>
      </c>
      <c r="AA53" s="76">
        <f>STOA!I53</f>
        <v>198.28</v>
      </c>
      <c r="AB53" s="76">
        <f>-STOA!O53</f>
        <v>0</v>
      </c>
      <c r="AC53">
        <f t="shared" si="0"/>
        <v>13.246203787748012</v>
      </c>
      <c r="AD53">
        <f t="shared" si="1"/>
        <v>1147.9292889141539</v>
      </c>
      <c r="AE53">
        <f>'IDT-1'!C53</f>
        <v>0</v>
      </c>
      <c r="AF53" s="25"/>
      <c r="AG53">
        <f t="shared" si="2"/>
        <v>1147.9292889141539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-43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6.4390800000000006</v>
      </c>
      <c r="E54">
        <f>GT_NG!Q54</f>
        <v>7.9118187385180647</v>
      </c>
      <c r="F54">
        <f>GT_Spot!Q54</f>
        <v>0</v>
      </c>
      <c r="G54">
        <f>PPCL_NG!Q54</f>
        <v>24.49</v>
      </c>
      <c r="H54">
        <f>PPCL_Spot!Q54</f>
        <v>0</v>
      </c>
      <c r="I54">
        <f>Bawana_NG!Q54</f>
        <v>48.37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713.56901021886279</v>
      </c>
      <c r="P54" s="37">
        <v>33.663043674834967</v>
      </c>
      <c r="Q54" s="37">
        <v>14.582540069686411</v>
      </c>
      <c r="R54" s="39">
        <v>26.3</v>
      </c>
      <c r="S54" s="39">
        <v>0</v>
      </c>
      <c r="T54" s="38">
        <f>SUMPRODUCT(LTA!J54:AN54,LTA!J$101:AN$101,LTA!J$104:AN$104)</f>
        <v>230.76999999999998</v>
      </c>
      <c r="U54" s="38">
        <f>SUMPRODUCT(LTA!J54:AN54,LTA!J$102:AN$102,LTA!J$104:AN$104)</f>
        <v>60.05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-159</v>
      </c>
      <c r="AA54" s="76">
        <f>STOA!I54</f>
        <v>198.28</v>
      </c>
      <c r="AB54" s="76">
        <f>-STOA!O54</f>
        <v>0</v>
      </c>
      <c r="AC54">
        <f t="shared" si="0"/>
        <v>13.180819156848456</v>
      </c>
      <c r="AD54">
        <f t="shared" si="1"/>
        <v>1148.2446735450535</v>
      </c>
      <c r="AE54">
        <f>'IDT-1'!C54</f>
        <v>0</v>
      </c>
      <c r="AF54" s="25"/>
      <c r="AG54">
        <f t="shared" si="2"/>
        <v>1148.2446735450535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-44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6.4390800000000006</v>
      </c>
      <c r="E55">
        <f>GT_NG!Q55</f>
        <v>13.527188552188552</v>
      </c>
      <c r="F55">
        <f>GT_Spot!Q55</f>
        <v>0</v>
      </c>
      <c r="G55">
        <f>PPCL_NG!Q55</f>
        <v>24.49</v>
      </c>
      <c r="H55">
        <f>PPCL_Spot!Q55</f>
        <v>0</v>
      </c>
      <c r="I55">
        <f>Bawana_NG!Q55</f>
        <v>48.37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701.42809634708647</v>
      </c>
      <c r="P55" s="37">
        <v>33.663043674834967</v>
      </c>
      <c r="Q55" s="37">
        <v>14.582540069686411</v>
      </c>
      <c r="R55" s="39">
        <v>26.3</v>
      </c>
      <c r="S55" s="39">
        <v>0</v>
      </c>
      <c r="T55" s="38">
        <f>SUMPRODUCT(LTA!J55:AN55,LTA!J$101:AN$101,LTA!J$104:AN$104)</f>
        <v>227.76999999999998</v>
      </c>
      <c r="U55" s="38">
        <f>SUMPRODUCT(LTA!J55:AN55,LTA!J$102:AN$102,LTA!J$104:AN$104)</f>
        <v>60.39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-159</v>
      </c>
      <c r="AA55" s="76">
        <f>STOA!I55</f>
        <v>198.28</v>
      </c>
      <c r="AB55" s="76">
        <f>-STOA!O55</f>
        <v>0</v>
      </c>
      <c r="AC55">
        <f t="shared" si="0"/>
        <v>12.730929646865251</v>
      </c>
      <c r="AD55">
        <f t="shared" si="1"/>
        <v>1183.5090189969312</v>
      </c>
      <c r="AE55">
        <f>'IDT-1'!C55</f>
        <v>0</v>
      </c>
      <c r="AF55" s="25"/>
      <c r="AG55">
        <f t="shared" si="2"/>
        <v>1183.5090189969312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6.4390800000000006</v>
      </c>
      <c r="E56">
        <f>GT_NG!Q56</f>
        <v>13.527188552188552</v>
      </c>
      <c r="F56">
        <f>GT_Spot!Q56</f>
        <v>0</v>
      </c>
      <c r="G56">
        <f>PPCL_NG!Q56</f>
        <v>24.49</v>
      </c>
      <c r="H56">
        <f>PPCL_Spot!Q56</f>
        <v>0</v>
      </c>
      <c r="I56">
        <f>Bawana_NG!Q56</f>
        <v>48.37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704.53597313556531</v>
      </c>
      <c r="P56" s="37">
        <v>33.663043674834967</v>
      </c>
      <c r="Q56" s="37">
        <v>14.582540069686411</v>
      </c>
      <c r="R56" s="39">
        <v>26.3</v>
      </c>
      <c r="S56" s="39">
        <v>0</v>
      </c>
      <c r="T56" s="38">
        <f>SUMPRODUCT(LTA!J56:AN56,LTA!J$101:AN$101,LTA!J$104:AN$104)</f>
        <v>227.76999999999998</v>
      </c>
      <c r="U56" s="38">
        <f>SUMPRODUCT(LTA!J56:AN56,LTA!J$102:AN$102,LTA!J$104:AN$104)</f>
        <v>60.89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-154</v>
      </c>
      <c r="AA56" s="76">
        <f>STOA!I56</f>
        <v>198.28</v>
      </c>
      <c r="AB56" s="76">
        <f>-STOA!O56</f>
        <v>0</v>
      </c>
      <c r="AC56">
        <f t="shared" si="0"/>
        <v>12.769706969613361</v>
      </c>
      <c r="AD56">
        <f t="shared" si="1"/>
        <v>1186.0781184626619</v>
      </c>
      <c r="AE56">
        <f>'IDT-1'!C56</f>
        <v>0</v>
      </c>
      <c r="AF56" s="25"/>
      <c r="AG56">
        <f t="shared" si="2"/>
        <v>1186.0781184626619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-6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6.4390800000000006</v>
      </c>
      <c r="E57">
        <f>GT_NG!Q57</f>
        <v>13.527188552188552</v>
      </c>
      <c r="F57">
        <f>GT_Spot!Q57</f>
        <v>0</v>
      </c>
      <c r="G57">
        <f>PPCL_NG!Q57</f>
        <v>24.49</v>
      </c>
      <c r="H57">
        <f>PPCL_Spot!Q57</f>
        <v>0</v>
      </c>
      <c r="I57">
        <f>Bawana_NG!Q57</f>
        <v>48.37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704.53597313556531</v>
      </c>
      <c r="P57" s="37">
        <v>33.663043674834967</v>
      </c>
      <c r="Q57" s="37">
        <v>14.582540069686411</v>
      </c>
      <c r="R57" s="39">
        <v>26.3</v>
      </c>
      <c r="S57" s="39">
        <v>0</v>
      </c>
      <c r="T57" s="38">
        <f>SUMPRODUCT(LTA!J57:AN57,LTA!J$101:AN$101,LTA!J$104:AN$104)</f>
        <v>227.6</v>
      </c>
      <c r="U57" s="38">
        <f>SUMPRODUCT(LTA!J57:AN57,LTA!J$102:AN$102,LTA!J$104:AN$104)</f>
        <v>60.39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-144</v>
      </c>
      <c r="AA57" s="76">
        <f>STOA!I57</f>
        <v>198.28</v>
      </c>
      <c r="AB57" s="76">
        <f>-STOA!O57</f>
        <v>0</v>
      </c>
      <c r="AC57">
        <f t="shared" si="0"/>
        <v>12.628540446015135</v>
      </c>
      <c r="AD57">
        <f t="shared" si="1"/>
        <v>1201.5492849862599</v>
      </c>
      <c r="AE57">
        <f>'IDT-1'!C57</f>
        <v>0</v>
      </c>
      <c r="AF57" s="25"/>
      <c r="AG57">
        <f t="shared" si="2"/>
        <v>1201.5492849862599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6.4390800000000006</v>
      </c>
      <c r="E58">
        <f>GT_NG!Q58</f>
        <v>13.527188552188552</v>
      </c>
      <c r="F58">
        <f>GT_Spot!Q58</f>
        <v>0</v>
      </c>
      <c r="G58">
        <f>PPCL_NG!Q58</f>
        <v>24.49</v>
      </c>
      <c r="H58">
        <f>PPCL_Spot!Q58</f>
        <v>0</v>
      </c>
      <c r="I58">
        <f>Bawana_NG!Q58</f>
        <v>48.37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704.53597313556531</v>
      </c>
      <c r="P58" s="37">
        <v>33.659999999999997</v>
      </c>
      <c r="Q58" s="37">
        <v>14.582540069686411</v>
      </c>
      <c r="R58" s="39">
        <v>26.3</v>
      </c>
      <c r="S58" s="39">
        <v>0</v>
      </c>
      <c r="T58" s="38">
        <f>SUMPRODUCT(LTA!J58:AN58,LTA!J$101:AN$101,LTA!J$104:AN$104)</f>
        <v>231.26999999999998</v>
      </c>
      <c r="U58" s="38">
        <f>SUMPRODUCT(LTA!J58:AN58,LTA!J$102:AN$102,LTA!J$104:AN$104)</f>
        <v>60.39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-124</v>
      </c>
      <c r="AA58" s="76">
        <f>STOA!I58</f>
        <v>198.28</v>
      </c>
      <c r="AB58" s="76">
        <f>-STOA!O58</f>
        <v>0</v>
      </c>
      <c r="AC58">
        <f t="shared" si="0"/>
        <v>12.489919724648741</v>
      </c>
      <c r="AD58">
        <f t="shared" si="1"/>
        <v>1225.3548620327915</v>
      </c>
      <c r="AE58">
        <f>'IDT-1'!C58</f>
        <v>0</v>
      </c>
      <c r="AF58" s="25"/>
      <c r="AG58">
        <f t="shared" si="2"/>
        <v>1225.3548620327915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6.4390800000000006</v>
      </c>
      <c r="E59">
        <f>GT_NG!Q59</f>
        <v>13.527188552188552</v>
      </c>
      <c r="F59">
        <f>GT_Spot!Q59</f>
        <v>0</v>
      </c>
      <c r="G59">
        <f>PPCL_NG!Q59</f>
        <v>24.49</v>
      </c>
      <c r="H59">
        <f>PPCL_Spot!Q59</f>
        <v>0</v>
      </c>
      <c r="I59">
        <f>Bawana_NG!Q59</f>
        <v>48.37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721.56200239420218</v>
      </c>
      <c r="P59" s="37">
        <v>33.659330110044486</v>
      </c>
      <c r="Q59" s="37">
        <v>11.559999999999999</v>
      </c>
      <c r="R59" s="39">
        <v>26.3</v>
      </c>
      <c r="S59" s="39">
        <v>0</v>
      </c>
      <c r="T59" s="38">
        <f>SUMPRODUCT(LTA!J59:AN59,LTA!J$101:AN$101,LTA!J$104:AN$104)</f>
        <v>230.94</v>
      </c>
      <c r="U59" s="38">
        <f>SUMPRODUCT(LTA!J59:AN59,LTA!J$102:AN$102,LTA!J$104:AN$104)</f>
        <v>60.39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-84</v>
      </c>
      <c r="AA59" s="76">
        <f>STOA!I59</f>
        <v>198.28</v>
      </c>
      <c r="AB59" s="76">
        <f>-STOA!O59</f>
        <v>0</v>
      </c>
      <c r="AC59">
        <f t="shared" si="0"/>
        <v>12.265925097764738</v>
      </c>
      <c r="AD59">
        <f t="shared" si="1"/>
        <v>1279.2516759586706</v>
      </c>
      <c r="AE59">
        <f>'IDT-1'!C59</f>
        <v>-12.798</v>
      </c>
      <c r="AF59" s="25"/>
      <c r="AG59">
        <f t="shared" si="2"/>
        <v>1266.4536759586706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6.4390800000000006</v>
      </c>
      <c r="E60">
        <f>GT_NG!Q60</f>
        <v>13.527188552188552</v>
      </c>
      <c r="F60">
        <f>GT_Spot!Q60</f>
        <v>0</v>
      </c>
      <c r="G60">
        <f>PPCL_NG!Q60</f>
        <v>24.49</v>
      </c>
      <c r="H60">
        <f>PPCL_Spot!Q60</f>
        <v>0</v>
      </c>
      <c r="I60">
        <f>Bawana_NG!Q60</f>
        <v>48.37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715.31140477839449</v>
      </c>
      <c r="P60" s="37">
        <v>33.659330110044486</v>
      </c>
      <c r="Q60" s="37">
        <v>11.559999999999999</v>
      </c>
      <c r="R60" s="39">
        <v>26.3</v>
      </c>
      <c r="S60" s="39">
        <v>0</v>
      </c>
      <c r="T60" s="38">
        <f>SUMPRODUCT(LTA!J60:AN60,LTA!J$101:AN$101,LTA!J$104:AN$104)</f>
        <v>226.59999999999997</v>
      </c>
      <c r="U60" s="38">
        <f>SUMPRODUCT(LTA!J60:AN60,LTA!J$102:AN$102,LTA!J$104:AN$104)</f>
        <v>60.39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-20</v>
      </c>
      <c r="AA60" s="76">
        <f>STOA!I60</f>
        <v>198.28</v>
      </c>
      <c r="AB60" s="76">
        <f>-STOA!O60</f>
        <v>0</v>
      </c>
      <c r="AC60">
        <f t="shared" si="0"/>
        <v>11.634809983399052</v>
      </c>
      <c r="AD60">
        <f t="shared" si="1"/>
        <v>1333.2921934572284</v>
      </c>
      <c r="AE60">
        <f>'IDT-1'!C60</f>
        <v>-67.367999999999995</v>
      </c>
      <c r="AF60" s="25"/>
      <c r="AG60">
        <f t="shared" si="2"/>
        <v>1265.9241934572285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6.4390800000000006</v>
      </c>
      <c r="E61">
        <f>GT_NG!Q61</f>
        <v>7.9118187385180647</v>
      </c>
      <c r="F61">
        <f>GT_Spot!Q61</f>
        <v>0</v>
      </c>
      <c r="G61">
        <f>PPCL_NG!Q61</f>
        <v>24.49</v>
      </c>
      <c r="H61">
        <f>PPCL_Spot!Q61</f>
        <v>0</v>
      </c>
      <c r="I61">
        <f>Bawana_NG!Q61</f>
        <v>48.37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708.79053585340739</v>
      </c>
      <c r="P61" s="37">
        <v>33.659999999999997</v>
      </c>
      <c r="Q61" s="37">
        <v>11.559999999999999</v>
      </c>
      <c r="R61" s="39">
        <v>26.3</v>
      </c>
      <c r="S61" s="39">
        <v>0</v>
      </c>
      <c r="T61" s="38">
        <f>SUMPRODUCT(LTA!J61:AN61,LTA!J$101:AN$101,LTA!J$104:AN$104)</f>
        <v>200.3</v>
      </c>
      <c r="U61" s="38">
        <f>SUMPRODUCT(LTA!J61:AN61,LTA!J$102:AN$102,LTA!J$104:AN$104)</f>
        <v>60.39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-19</v>
      </c>
      <c r="AA61" s="76">
        <f>STOA!I61</f>
        <v>198.28</v>
      </c>
      <c r="AB61" s="76">
        <f>-STOA!O61</f>
        <v>0</v>
      </c>
      <c r="AC61">
        <f t="shared" si="0"/>
        <v>11.557614779091738</v>
      </c>
      <c r="AD61">
        <f t="shared" si="1"/>
        <v>1265.9338198128337</v>
      </c>
      <c r="AE61">
        <f>'IDT-1'!C61</f>
        <v>-34</v>
      </c>
      <c r="AF61" s="25"/>
      <c r="AG61">
        <f t="shared" si="2"/>
        <v>1231.9338198128337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-30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6.4390800000000006</v>
      </c>
      <c r="E62">
        <f>GT_NG!Q62</f>
        <v>7.9118187385180647</v>
      </c>
      <c r="F62">
        <f>GT_Spot!Q62</f>
        <v>0</v>
      </c>
      <c r="G62">
        <f>PPCL_NG!Q62</f>
        <v>24.49</v>
      </c>
      <c r="H62">
        <f>PPCL_Spot!Q62</f>
        <v>0</v>
      </c>
      <c r="I62">
        <f>Bawana_NG!Q62</f>
        <v>48.37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708.78934866460463</v>
      </c>
      <c r="P62" s="37">
        <v>32.518514593705753</v>
      </c>
      <c r="Q62" s="37">
        <v>11.54</v>
      </c>
      <c r="R62" s="39">
        <v>26.3</v>
      </c>
      <c r="S62" s="39">
        <v>0</v>
      </c>
      <c r="T62" s="38">
        <f>SUMPRODUCT(LTA!J62:AN62,LTA!J$101:AN$101,LTA!J$104:AN$104)</f>
        <v>193.4</v>
      </c>
      <c r="U62" s="38">
        <f>SUMPRODUCT(LTA!J62:AN62,LTA!J$102:AN$102,LTA!J$104:AN$104)</f>
        <v>60.39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-15</v>
      </c>
      <c r="AA62" s="76">
        <f>STOA!I62</f>
        <v>198.28</v>
      </c>
      <c r="AB62" s="76">
        <f>-STOA!O62</f>
        <v>0</v>
      </c>
      <c r="AC62">
        <f t="shared" si="0"/>
        <v>11.456003698393365</v>
      </c>
      <c r="AD62">
        <f t="shared" si="1"/>
        <v>1261.9727582984351</v>
      </c>
      <c r="AE62">
        <f>'IDT-1'!C62</f>
        <v>-14</v>
      </c>
      <c r="AF62" s="25"/>
      <c r="AG62">
        <f t="shared" si="2"/>
        <v>1247.9727582984351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-30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6.4390800000000006</v>
      </c>
      <c r="E63">
        <f>GT_NG!Q63</f>
        <v>7.9118187385180647</v>
      </c>
      <c r="F63">
        <f>GT_Spot!Q63</f>
        <v>0</v>
      </c>
      <c r="G63">
        <f>PPCL_NG!Q63</f>
        <v>24.49</v>
      </c>
      <c r="H63">
        <f>PPCL_Spot!Q63</f>
        <v>0</v>
      </c>
      <c r="I63">
        <f>Bawana_NG!Q63</f>
        <v>48.37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708.95996598510726</v>
      </c>
      <c r="P63" s="37">
        <v>33.658514366420974</v>
      </c>
      <c r="Q63" s="37">
        <v>11.54</v>
      </c>
      <c r="R63" s="39">
        <v>26.3</v>
      </c>
      <c r="S63" s="39">
        <v>0</v>
      </c>
      <c r="T63" s="38">
        <f>SUMPRODUCT(LTA!J63:AN63,LTA!J$101:AN$101,LTA!J$104:AN$104)</f>
        <v>183.14</v>
      </c>
      <c r="U63" s="38">
        <f>SUMPRODUCT(LTA!J63:AN63,LTA!J$102:AN$102,LTA!J$104:AN$104)</f>
        <v>60.39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198.28</v>
      </c>
      <c r="AB63" s="76">
        <f>-STOA!O63</f>
        <v>0</v>
      </c>
      <c r="AC63">
        <f t="shared" si="0"/>
        <v>11.25376151610306</v>
      </c>
      <c r="AD63">
        <f t="shared" si="1"/>
        <v>1268.2256175739431</v>
      </c>
      <c r="AE63">
        <f>'IDT-1'!C63</f>
        <v>-14</v>
      </c>
      <c r="AF63" s="25"/>
      <c r="AG63">
        <f t="shared" si="2"/>
        <v>1254.2256175739431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-30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6.4390800000000006</v>
      </c>
      <c r="E64">
        <f>GT_NG!Q64</f>
        <v>7.9118187385180647</v>
      </c>
      <c r="F64">
        <f>GT_Spot!Q64</f>
        <v>0</v>
      </c>
      <c r="G64">
        <f>PPCL_NG!Q64</f>
        <v>24.49</v>
      </c>
      <c r="H64">
        <f>PPCL_Spot!Q64</f>
        <v>0</v>
      </c>
      <c r="I64">
        <f>Bawana_NG!Q64</f>
        <v>48.37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709.44812441087208</v>
      </c>
      <c r="P64" s="37">
        <v>33.658514366420974</v>
      </c>
      <c r="Q64" s="37">
        <v>11.54</v>
      </c>
      <c r="R64" s="39">
        <v>26.3</v>
      </c>
      <c r="S64" s="39">
        <v>0</v>
      </c>
      <c r="T64" s="38">
        <f>SUMPRODUCT(LTA!J64:AN64,LTA!J$101:AN$101,LTA!J$104:AN$104)</f>
        <v>167.98000000000002</v>
      </c>
      <c r="U64" s="38">
        <f>SUMPRODUCT(LTA!J64:AN64,LTA!J$102:AN$102,LTA!J$104:AN$104)</f>
        <v>60.39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198.28</v>
      </c>
      <c r="AB64" s="76">
        <f>-STOA!O64</f>
        <v>0</v>
      </c>
      <c r="AC64">
        <f t="shared" si="0"/>
        <v>11.172873835503928</v>
      </c>
      <c r="AD64">
        <f t="shared" si="1"/>
        <v>1248.6346636803071</v>
      </c>
      <c r="AE64">
        <f>'IDT-1'!C64</f>
        <v>-4</v>
      </c>
      <c r="AF64" s="25"/>
      <c r="AG64">
        <f t="shared" si="2"/>
        <v>1244.6346636803071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-35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6.4390800000000006</v>
      </c>
      <c r="E65">
        <f>GT_NG!Q65</f>
        <v>7.9118187385180647</v>
      </c>
      <c r="F65">
        <f>GT_Spot!Q65</f>
        <v>0</v>
      </c>
      <c r="G65">
        <f>PPCL_NG!Q65</f>
        <v>24.49</v>
      </c>
      <c r="H65">
        <f>PPCL_Spot!Q65</f>
        <v>0</v>
      </c>
      <c r="I65">
        <f>Bawana_NG!Q65</f>
        <v>48.37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714.16726300046878</v>
      </c>
      <c r="P65" s="37">
        <v>33.659999999999997</v>
      </c>
      <c r="Q65" s="37">
        <v>11.559999999999999</v>
      </c>
      <c r="R65" s="39">
        <v>26.3</v>
      </c>
      <c r="S65" s="39">
        <v>0</v>
      </c>
      <c r="T65" s="38">
        <f>SUMPRODUCT(LTA!J65:AN65,LTA!J$101:AN$101,LTA!J$104:AN$104)</f>
        <v>140.76</v>
      </c>
      <c r="U65" s="38">
        <f>SUMPRODUCT(LTA!J65:AN65,LTA!J$102:AN$102,LTA!J$104:AN$104)</f>
        <v>60.39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198.28</v>
      </c>
      <c r="AB65" s="76">
        <f>-STOA!O65</f>
        <v>0</v>
      </c>
      <c r="AC65">
        <f t="shared" si="0"/>
        <v>10.687556558607486</v>
      </c>
      <c r="AD65">
        <f t="shared" si="1"/>
        <v>1261.6406051803792</v>
      </c>
      <c r="AE65">
        <f>'IDT-1'!C65</f>
        <v>-45</v>
      </c>
      <c r="AF65" s="25"/>
      <c r="AG65">
        <f t="shared" si="2"/>
        <v>1216.6406051803792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6.4390800000000006</v>
      </c>
      <c r="E66">
        <f>GT_NG!Q66</f>
        <v>7.9118187385180647</v>
      </c>
      <c r="F66">
        <f>GT_Spot!Q66</f>
        <v>0</v>
      </c>
      <c r="G66">
        <f>PPCL_NG!Q66</f>
        <v>24.49</v>
      </c>
      <c r="H66">
        <f>PPCL_Spot!Q66</f>
        <v>0</v>
      </c>
      <c r="I66">
        <f>Bawana_NG!Q66</f>
        <v>48.37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714.13473348810908</v>
      </c>
      <c r="P66" s="37">
        <v>33.659999999999997</v>
      </c>
      <c r="Q66" s="37">
        <v>11.559999999999999</v>
      </c>
      <c r="R66" s="39">
        <v>26.3</v>
      </c>
      <c r="S66" s="39">
        <v>0</v>
      </c>
      <c r="T66" s="38">
        <f>SUMPRODUCT(LTA!J66:AN66,LTA!J$101:AN$101,LTA!J$104:AN$104)</f>
        <v>131.57</v>
      </c>
      <c r="U66" s="38">
        <f>SUMPRODUCT(LTA!J66:AN66,LTA!J$102:AN$102,LTA!J$104:AN$104)</f>
        <v>60.39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198.28</v>
      </c>
      <c r="AB66" s="76">
        <f>-STOA!O66</f>
        <v>0</v>
      </c>
      <c r="AC66">
        <f t="shared" si="0"/>
        <v>10.610087310703666</v>
      </c>
      <c r="AD66">
        <f t="shared" si="1"/>
        <v>1252.4955449159233</v>
      </c>
      <c r="AE66">
        <f>'IDT-1'!C66</f>
        <v>-40</v>
      </c>
      <c r="AF66" s="25"/>
      <c r="AG66">
        <f t="shared" si="2"/>
        <v>1212.4955449159233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6.4390800000000006</v>
      </c>
      <c r="E67">
        <f>GT_NG!Q67</f>
        <v>7.9118187385180647</v>
      </c>
      <c r="F67">
        <f>GT_Spot!Q67</f>
        <v>0</v>
      </c>
      <c r="G67">
        <f>PPCL_NG!Q67</f>
        <v>24.49</v>
      </c>
      <c r="H67">
        <f>PPCL_Spot!Q67</f>
        <v>0</v>
      </c>
      <c r="I67">
        <f>Bawana_NG!Q67</f>
        <v>48.37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711.24173717999724</v>
      </c>
      <c r="P67" s="37">
        <v>33.659999999999997</v>
      </c>
      <c r="Q67" s="37">
        <v>11.559999999999999</v>
      </c>
      <c r="R67" s="39">
        <v>26.3</v>
      </c>
      <c r="S67" s="39">
        <v>0</v>
      </c>
      <c r="T67" s="38">
        <f>SUMPRODUCT(LTA!J67:AN67,LTA!J$101:AN$101,LTA!J$104:AN$104)</f>
        <v>121.35</v>
      </c>
      <c r="U67" s="38">
        <f>SUMPRODUCT(LTA!J67:AN67,LTA!J$102:AN$102,LTA!J$104:AN$104)</f>
        <v>60.39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198.28</v>
      </c>
      <c r="AB67" s="76">
        <f>-STOA!O67</f>
        <v>0</v>
      </c>
      <c r="AC67">
        <f t="shared" si="0"/>
        <v>10.701874141715527</v>
      </c>
      <c r="AD67">
        <f t="shared" si="1"/>
        <v>1263.3307617767996</v>
      </c>
      <c r="AE67">
        <f>'IDT-1'!C67</f>
        <v>-35</v>
      </c>
      <c r="AF67" s="25"/>
      <c r="AG67">
        <f t="shared" si="2"/>
        <v>1228.3307617767996</v>
      </c>
      <c r="AI67" s="35">
        <f>PXIL!I67</f>
        <v>0</v>
      </c>
      <c r="AJ67" s="35">
        <f>PXIL!O67</f>
        <v>0</v>
      </c>
      <c r="AK67" s="35">
        <f>RTM_IEX!I67</f>
        <v>24.04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6.4390800000000006</v>
      </c>
      <c r="E68">
        <f>GT_NG!Q68</f>
        <v>7.9118187385180647</v>
      </c>
      <c r="F68">
        <f>GT_Spot!Q68</f>
        <v>0</v>
      </c>
      <c r="G68">
        <f>PPCL_NG!Q68</f>
        <v>24.49</v>
      </c>
      <c r="H68">
        <f>PPCL_Spot!Q68</f>
        <v>0</v>
      </c>
      <c r="I68">
        <f>Bawana_NG!Q68</f>
        <v>48.37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711.20538210411064</v>
      </c>
      <c r="P68" s="37">
        <v>33.659999999999997</v>
      </c>
      <c r="Q68" s="37">
        <v>11.559999999999999</v>
      </c>
      <c r="R68" s="39">
        <v>26.3</v>
      </c>
      <c r="S68" s="39">
        <v>0</v>
      </c>
      <c r="T68" s="38">
        <f>SUMPRODUCT(LTA!J68:AN68,LTA!J$101:AN$101,LTA!J$104:AN$104)</f>
        <v>113.16</v>
      </c>
      <c r="U68" s="38">
        <f>SUMPRODUCT(LTA!J68:AN68,LTA!J$102:AN$102,LTA!J$104:AN$104)</f>
        <v>60.39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198.28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10.551964759078079</v>
      </c>
      <c r="AD68">
        <f t="shared" ref="AD68:AD98" si="4">SUM(B68:AB68,AI68:AV68)-AC68</f>
        <v>1245.6343160835504</v>
      </c>
      <c r="AE68">
        <f>'IDT-1'!C68</f>
        <v>-30</v>
      </c>
      <c r="AF68" s="25"/>
      <c r="AG68">
        <f t="shared" ref="AG68:AG98" si="5">SUM(AD68:AF68)</f>
        <v>1215.6343160835504</v>
      </c>
      <c r="AI68" s="35">
        <f>PXIL!I68</f>
        <v>0</v>
      </c>
      <c r="AJ68" s="35">
        <f>PXIL!O68</f>
        <v>0</v>
      </c>
      <c r="AK68" s="35">
        <f>RTM_IEX!I68</f>
        <v>14.42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6.4390800000000006</v>
      </c>
      <c r="E69">
        <f>GT_NG!Q69</f>
        <v>7.9118187385180647</v>
      </c>
      <c r="F69">
        <f>GT_Spot!Q69</f>
        <v>0</v>
      </c>
      <c r="G69">
        <f>PPCL_NG!Q69</f>
        <v>24.49</v>
      </c>
      <c r="H69">
        <f>PPCL_Spot!Q69</f>
        <v>0</v>
      </c>
      <c r="I69">
        <f>Bawana_NG!Q69</f>
        <v>48.37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708.4916920485573</v>
      </c>
      <c r="P69" s="37">
        <v>33.658514366420974</v>
      </c>
      <c r="Q69" s="37">
        <v>11.54</v>
      </c>
      <c r="R69" s="39">
        <v>26.3</v>
      </c>
      <c r="S69" s="39">
        <v>0</v>
      </c>
      <c r="T69" s="38">
        <f>SUMPRODUCT(LTA!J69:AN69,LTA!J$101:AN$101,LTA!J$104:AN$104)</f>
        <v>96.97999999999999</v>
      </c>
      <c r="U69" s="38">
        <f>SUMPRODUCT(LTA!J69:AN69,LTA!J$102:AN$102,LTA!J$104:AN$104)</f>
        <v>60.39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198.28</v>
      </c>
      <c r="AB69" s="76">
        <f>-STOA!O69</f>
        <v>0</v>
      </c>
      <c r="AC69">
        <f t="shared" si="3"/>
        <v>10.393161283289368</v>
      </c>
      <c r="AD69">
        <f t="shared" si="4"/>
        <v>1226.887943870207</v>
      </c>
      <c r="AE69">
        <f>'IDT-1'!C69</f>
        <v>-25</v>
      </c>
      <c r="AF69" s="25"/>
      <c r="AG69">
        <f t="shared" si="5"/>
        <v>1201.887943870207</v>
      </c>
      <c r="AI69" s="35">
        <f>PXIL!I69</f>
        <v>0</v>
      </c>
      <c r="AJ69" s="35">
        <f>PXIL!O69</f>
        <v>0</v>
      </c>
      <c r="AK69" s="35">
        <f>RTM_IEX!I69</f>
        <v>14.43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6.4390800000000006</v>
      </c>
      <c r="E70">
        <f>GT_NG!Q70</f>
        <v>7.9118187385180647</v>
      </c>
      <c r="F70">
        <f>GT_Spot!Q70</f>
        <v>0</v>
      </c>
      <c r="G70">
        <f>PPCL_NG!Q70</f>
        <v>24.49</v>
      </c>
      <c r="H70">
        <f>PPCL_Spot!Q70</f>
        <v>0</v>
      </c>
      <c r="I70">
        <f>Bawana_NG!Q70</f>
        <v>48.37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708.44765084476705</v>
      </c>
      <c r="P70" s="37">
        <v>33.658514366420974</v>
      </c>
      <c r="Q70" s="37">
        <v>11.54</v>
      </c>
      <c r="R70" s="39">
        <v>23.91</v>
      </c>
      <c r="S70" s="39">
        <v>0</v>
      </c>
      <c r="T70" s="38">
        <f>SUMPRODUCT(LTA!J70:AN70,LTA!J$101:AN$101,LTA!J$104:AN$104)</f>
        <v>90.61</v>
      </c>
      <c r="U70" s="38">
        <f>SUMPRODUCT(LTA!J70:AN70,LTA!J$102:AN$102,LTA!J$104:AN$104)</f>
        <v>60.39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198.28</v>
      </c>
      <c r="AB70" s="76">
        <f>-STOA!O70</f>
        <v>0</v>
      </c>
      <c r="AC70">
        <f t="shared" si="3"/>
        <v>10.23839933717753</v>
      </c>
      <c r="AD70">
        <f t="shared" si="4"/>
        <v>1208.6186646125284</v>
      </c>
      <c r="AE70">
        <f>'IDT-1'!C70</f>
        <v>-15</v>
      </c>
      <c r="AF70" s="25"/>
      <c r="AG70">
        <f t="shared" si="5"/>
        <v>1193.6186646125284</v>
      </c>
      <c r="AI70" s="35">
        <f>PXIL!I70</f>
        <v>0</v>
      </c>
      <c r="AJ70" s="35">
        <f>PXIL!O70</f>
        <v>0</v>
      </c>
      <c r="AK70" s="35">
        <f>RTM_IEX!I70</f>
        <v>4.8099999999999996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6.4390800000000006</v>
      </c>
      <c r="E71">
        <f>GT_NG!Q71</f>
        <v>7.9118187385180647</v>
      </c>
      <c r="F71">
        <f>GT_Spot!Q71</f>
        <v>0</v>
      </c>
      <c r="G71">
        <f>PPCL_NG!Q71</f>
        <v>24.49</v>
      </c>
      <c r="H71">
        <f>PPCL_Spot!Q71</f>
        <v>0</v>
      </c>
      <c r="I71">
        <f>Bawana_NG!Q71</f>
        <v>48.37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707.36827765607268</v>
      </c>
      <c r="P71" s="37">
        <v>33.658514366420974</v>
      </c>
      <c r="Q71" s="37">
        <v>11.54</v>
      </c>
      <c r="R71" s="39">
        <v>21.450000000000003</v>
      </c>
      <c r="S71" s="39">
        <v>0</v>
      </c>
      <c r="T71" s="38">
        <f>SUMPRODUCT(LTA!J71:AN71,LTA!J$101:AN$101,LTA!J$104:AN$104)</f>
        <v>91.78</v>
      </c>
      <c r="U71" s="38">
        <f>SUMPRODUCT(LTA!J71:AN71,LTA!J$102:AN$102,LTA!J$104:AN$104)</f>
        <v>112.69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198.28</v>
      </c>
      <c r="AB71" s="76">
        <f>-STOA!O71</f>
        <v>0</v>
      </c>
      <c r="AC71">
        <f t="shared" si="3"/>
        <v>10.617412602392497</v>
      </c>
      <c r="AD71">
        <f t="shared" si="4"/>
        <v>1253.3602781586192</v>
      </c>
      <c r="AE71">
        <f>'IDT-1'!C71</f>
        <v>-41</v>
      </c>
      <c r="AF71" s="25"/>
      <c r="AG71">
        <f t="shared" si="5"/>
        <v>1212.3602781586192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6.4390800000000006</v>
      </c>
      <c r="E72">
        <f>GT_NG!Q72</f>
        <v>7.9118187385180647</v>
      </c>
      <c r="F72">
        <f>GT_Spot!Q72</f>
        <v>0</v>
      </c>
      <c r="G72">
        <f>PPCL_NG!Q72</f>
        <v>24.49</v>
      </c>
      <c r="H72">
        <f>PPCL_Spot!Q72</f>
        <v>0</v>
      </c>
      <c r="I72">
        <f>Bawana_NG!Q72</f>
        <v>48.37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707.3606576560727</v>
      </c>
      <c r="P72" s="37">
        <v>33.658514366420974</v>
      </c>
      <c r="Q72" s="37">
        <v>11.54</v>
      </c>
      <c r="R72" s="39">
        <v>15.88</v>
      </c>
      <c r="S72" s="39">
        <v>0</v>
      </c>
      <c r="T72" s="38">
        <f>SUMPRODUCT(LTA!J72:AN72,LTA!J$101:AN$101,LTA!J$104:AN$104)</f>
        <v>84.67</v>
      </c>
      <c r="U72" s="38">
        <f>SUMPRODUCT(LTA!J72:AN72,LTA!J$102:AN$102,LTA!J$104:AN$104)</f>
        <v>85.13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198.28</v>
      </c>
      <c r="AB72" s="76">
        <f>-STOA!O72</f>
        <v>0</v>
      </c>
      <c r="AC72">
        <f t="shared" si="3"/>
        <v>10.279332594392496</v>
      </c>
      <c r="AD72">
        <f t="shared" si="4"/>
        <v>1213.450738166619</v>
      </c>
      <c r="AE72">
        <f>'IDT-1'!C72</f>
        <v>0</v>
      </c>
      <c r="AF72" s="25"/>
      <c r="AG72">
        <f t="shared" si="5"/>
        <v>1213.450738166619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6.4390800000000006</v>
      </c>
      <c r="E73">
        <f>GT_NG!Q73</f>
        <v>7.9118187385180647</v>
      </c>
      <c r="F73">
        <f>GT_Spot!Q73</f>
        <v>0</v>
      </c>
      <c r="G73">
        <f>PPCL_NG!Q73</f>
        <v>24.49</v>
      </c>
      <c r="H73">
        <f>PPCL_Spot!Q73</f>
        <v>0</v>
      </c>
      <c r="I73">
        <f>Bawana_NG!Q73</f>
        <v>48.37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717.1011736192703</v>
      </c>
      <c r="P73" s="37">
        <v>33.658514366420974</v>
      </c>
      <c r="Q73" s="37">
        <v>11.54</v>
      </c>
      <c r="R73" s="39">
        <v>11.76</v>
      </c>
      <c r="S73" s="39">
        <v>0</v>
      </c>
      <c r="T73" s="38">
        <f>SUMPRODUCT(LTA!J73:AN73,LTA!J$101:AN$101,LTA!J$104:AN$104)</f>
        <v>73.430000000000007</v>
      </c>
      <c r="U73" s="38">
        <f>SUMPRODUCT(LTA!J73:AN73,LTA!J$102:AN$102,LTA!J$104:AN$104)</f>
        <v>95.08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198.28</v>
      </c>
      <c r="AB73" s="76">
        <f>-STOA!O73</f>
        <v>0</v>
      </c>
      <c r="AC73">
        <f t="shared" si="3"/>
        <v>10.436920928483355</v>
      </c>
      <c r="AD73">
        <f t="shared" si="4"/>
        <v>1232.0536657957257</v>
      </c>
      <c r="AE73">
        <f>'IDT-1'!C73</f>
        <v>-11</v>
      </c>
      <c r="AF73" s="25"/>
      <c r="AG73">
        <f t="shared" si="5"/>
        <v>1221.0536657957257</v>
      </c>
      <c r="AI73" s="35">
        <f>PXIL!I73</f>
        <v>0</v>
      </c>
      <c r="AJ73" s="35">
        <f>PXIL!O73</f>
        <v>0</v>
      </c>
      <c r="AK73" s="35">
        <f>RTM_IEX!I73</f>
        <v>14.43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6.4390800000000006</v>
      </c>
      <c r="E74">
        <f>GT_NG!Q74</f>
        <v>7.9118187385180647</v>
      </c>
      <c r="F74">
        <f>GT_Spot!Q74</f>
        <v>0</v>
      </c>
      <c r="G74">
        <f>PPCL_NG!Q74</f>
        <v>24.49</v>
      </c>
      <c r="H74">
        <f>PPCL_Spot!Q74</f>
        <v>0</v>
      </c>
      <c r="I74">
        <f>Bawana_NG!Q74</f>
        <v>48.427759840880711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717.10847361927028</v>
      </c>
      <c r="P74" s="37">
        <v>33.658514366420974</v>
      </c>
      <c r="Q74" s="37">
        <v>11.54</v>
      </c>
      <c r="R74" s="39">
        <v>8.52</v>
      </c>
      <c r="S74" s="39">
        <v>0</v>
      </c>
      <c r="T74" s="38">
        <f>SUMPRODUCT(LTA!J74:AN74,LTA!J$101:AN$101,LTA!J$104:AN$104)</f>
        <v>68.63</v>
      </c>
      <c r="U74" s="38">
        <f>SUMPRODUCT(LTA!J74:AN74,LTA!J$102:AN$102,LTA!J$104:AN$104)</f>
        <v>95.399999999999991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198.28</v>
      </c>
      <c r="AB74" s="76">
        <f>-STOA!O74</f>
        <v>0</v>
      </c>
      <c r="AC74">
        <f t="shared" si="3"/>
        <v>10.372619431146754</v>
      </c>
      <c r="AD74">
        <f t="shared" si="4"/>
        <v>1224.4630271339431</v>
      </c>
      <c r="AE74">
        <f>'IDT-1'!C74</f>
        <v>-4</v>
      </c>
      <c r="AF74" s="25"/>
      <c r="AG74">
        <f t="shared" si="5"/>
        <v>1220.4630271339431</v>
      </c>
      <c r="AI74" s="35">
        <f>PXIL!I74</f>
        <v>0</v>
      </c>
      <c r="AJ74" s="35">
        <f>PXIL!O74</f>
        <v>0</v>
      </c>
      <c r="AK74" s="35">
        <f>RTM_IEX!I74</f>
        <v>14.43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6.4390800000000006</v>
      </c>
      <c r="E75">
        <f>GT_NG!Q75</f>
        <v>7.9853031230863456</v>
      </c>
      <c r="F75">
        <f>GT_Spot!Q75</f>
        <v>0</v>
      </c>
      <c r="G75">
        <f>PPCL_NG!Q75</f>
        <v>24.49</v>
      </c>
      <c r="H75">
        <f>PPCL_Spot!Q75</f>
        <v>0</v>
      </c>
      <c r="I75">
        <f>Bawana_NG!Q75</f>
        <v>44.997955567670715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717.83495842120271</v>
      </c>
      <c r="P75" s="37">
        <v>68.200000000000017</v>
      </c>
      <c r="Q75" s="37">
        <v>22.032539774037353</v>
      </c>
      <c r="R75" s="39">
        <v>0</v>
      </c>
      <c r="S75" s="39">
        <v>0</v>
      </c>
      <c r="T75" s="38">
        <f>SUMPRODUCT(LTA!J75:AN75,LTA!J$101:AN$101,LTA!J$104:AN$104)</f>
        <v>61.629999999999995</v>
      </c>
      <c r="U75" s="38">
        <f>SUMPRODUCT(LTA!J75:AN75,LTA!J$102:AN$102,LTA!J$104:AN$104)</f>
        <v>91.28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198.28</v>
      </c>
      <c r="AB75" s="76">
        <f>-STOA!O75</f>
        <v>0</v>
      </c>
      <c r="AC75">
        <f t="shared" si="3"/>
        <v>10.569693995715712</v>
      </c>
      <c r="AD75">
        <f t="shared" si="4"/>
        <v>1217.6001428902816</v>
      </c>
      <c r="AE75">
        <f>'IDT-1'!C75</f>
        <v>0</v>
      </c>
      <c r="AF75" s="25"/>
      <c r="AG75">
        <f t="shared" si="5"/>
        <v>1217.6001428902816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-15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6.4390800000000006</v>
      </c>
      <c r="E76">
        <f>GT_NG!Q76</f>
        <v>7.9853031230863456</v>
      </c>
      <c r="F76">
        <f>GT_Spot!Q76</f>
        <v>0</v>
      </c>
      <c r="G76">
        <f>PPCL_NG!Q76</f>
        <v>24.49</v>
      </c>
      <c r="H76">
        <f>PPCL_Spot!Q76</f>
        <v>0</v>
      </c>
      <c r="I76">
        <f>Bawana_NG!Q76</f>
        <v>45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724.83870490439995</v>
      </c>
      <c r="P76" s="37">
        <v>68.200000000000017</v>
      </c>
      <c r="Q76" s="37">
        <v>22.032539774037353</v>
      </c>
      <c r="R76" s="39">
        <v>0</v>
      </c>
      <c r="S76" s="39">
        <v>0</v>
      </c>
      <c r="T76" s="38">
        <f>SUMPRODUCT(LTA!J76:AN76,LTA!J$101:AN$101,LTA!J$104:AN$104)</f>
        <v>55.21</v>
      </c>
      <c r="U76" s="38">
        <f>SUMPRODUCT(LTA!J76:AN76,LTA!J$102:AN$102,LTA!J$104:AN$104)</f>
        <v>114.85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-10</v>
      </c>
      <c r="AA76" s="76">
        <f>STOA!I76</f>
        <v>198.28</v>
      </c>
      <c r="AB76" s="76">
        <f>-STOA!O76</f>
        <v>0</v>
      </c>
      <c r="AC76">
        <f t="shared" si="3"/>
        <v>10.730246850781688</v>
      </c>
      <c r="AD76">
        <f t="shared" si="4"/>
        <v>1246.5953809507419</v>
      </c>
      <c r="AE76">
        <f>'IDT-1'!C76</f>
        <v>-49.11</v>
      </c>
      <c r="AF76" s="25"/>
      <c r="AG76">
        <f t="shared" si="5"/>
        <v>1197.485380950742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6.4390800000000006</v>
      </c>
      <c r="E77">
        <f>GT_NG!Q77</f>
        <v>7.9853031230863456</v>
      </c>
      <c r="F77">
        <f>GT_Spot!Q77</f>
        <v>0</v>
      </c>
      <c r="G77">
        <f>PPCL_NG!Q77</f>
        <v>24.49</v>
      </c>
      <c r="H77">
        <f>PPCL_Spot!Q77</f>
        <v>0</v>
      </c>
      <c r="I77">
        <f>Bawana_NG!Q77</f>
        <v>45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817.12238702434274</v>
      </c>
      <c r="P77" s="37">
        <v>68.200000000000017</v>
      </c>
      <c r="Q77" s="37">
        <v>22.032539774037353</v>
      </c>
      <c r="R77" s="39">
        <v>0</v>
      </c>
      <c r="S77" s="39">
        <v>0</v>
      </c>
      <c r="T77" s="38">
        <f>SUMPRODUCT(LTA!J77:AN77,LTA!J$101:AN$101,LTA!J$104:AN$104)</f>
        <v>47.980000000000004</v>
      </c>
      <c r="U77" s="38">
        <f>SUMPRODUCT(LTA!J77:AN77,LTA!J$102:AN$102,LTA!J$104:AN$104)</f>
        <v>115.19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-30</v>
      </c>
      <c r="AA77" s="76">
        <f>STOA!I77</f>
        <v>217.52</v>
      </c>
      <c r="AB77" s="76">
        <f>-STOA!O77</f>
        <v>0</v>
      </c>
      <c r="AC77">
        <f t="shared" si="3"/>
        <v>12.405458606728782</v>
      </c>
      <c r="AD77">
        <f t="shared" si="4"/>
        <v>1255.5538513147376</v>
      </c>
      <c r="AE77">
        <f>'IDT-1'!C77</f>
        <v>-55.460999999999999</v>
      </c>
      <c r="AF77" s="25"/>
      <c r="AG77">
        <f t="shared" si="5"/>
        <v>1200.0928513147376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-74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6.4390800000000006</v>
      </c>
      <c r="E78">
        <f>GT_NG!Q78</f>
        <v>7.9853031230863456</v>
      </c>
      <c r="F78">
        <f>GT_Spot!Q78</f>
        <v>0</v>
      </c>
      <c r="G78">
        <f>PPCL_NG!Q78</f>
        <v>24.49</v>
      </c>
      <c r="H78">
        <f>PPCL_Spot!Q78</f>
        <v>0</v>
      </c>
      <c r="I78">
        <f>Bawana_NG!Q78</f>
        <v>45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829.3374698281981</v>
      </c>
      <c r="P78" s="37">
        <v>68.200000000000017</v>
      </c>
      <c r="Q78" s="37">
        <v>22.032539774037353</v>
      </c>
      <c r="R78" s="39">
        <v>0</v>
      </c>
      <c r="S78" s="39">
        <v>0</v>
      </c>
      <c r="T78" s="38">
        <f>SUMPRODUCT(LTA!J78:AN78,LTA!J$101:AN$101,LTA!J$104:AN$104)</f>
        <v>43.269999999999996</v>
      </c>
      <c r="U78" s="38">
        <f>SUMPRODUCT(LTA!J78:AN78,LTA!J$102:AN$102,LTA!J$104:AN$104)</f>
        <v>116.03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-30</v>
      </c>
      <c r="AA78" s="76">
        <f>STOA!I78</f>
        <v>217.52</v>
      </c>
      <c r="AB78" s="76">
        <f>-STOA!O78</f>
        <v>0</v>
      </c>
      <c r="AC78">
        <f t="shared" si="3"/>
        <v>12.54332656408028</v>
      </c>
      <c r="AD78">
        <f t="shared" si="4"/>
        <v>1255.7610661612416</v>
      </c>
      <c r="AE78">
        <f>'IDT-1'!C78</f>
        <v>-59.271000000000001</v>
      </c>
      <c r="AF78" s="25"/>
      <c r="AG78">
        <f t="shared" si="5"/>
        <v>1196.4900661612417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-82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6.4390800000000006</v>
      </c>
      <c r="E79">
        <f>GT_NG!Q79</f>
        <v>7.9853031230863456</v>
      </c>
      <c r="F79">
        <f>GT_Spot!Q79</f>
        <v>0</v>
      </c>
      <c r="G79">
        <f>PPCL_NG!Q79</f>
        <v>24.49</v>
      </c>
      <c r="H79">
        <f>PPCL_Spot!Q79</f>
        <v>0</v>
      </c>
      <c r="I79">
        <f>Bawana_NG!Q79</f>
        <v>54.903111864443872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822.1628317317145</v>
      </c>
      <c r="P79" s="37">
        <v>68.200000000000017</v>
      </c>
      <c r="Q79" s="37">
        <v>22.032539774037353</v>
      </c>
      <c r="R79" s="39">
        <v>0</v>
      </c>
      <c r="S79" s="39">
        <v>0</v>
      </c>
      <c r="T79" s="38">
        <f>SUMPRODUCT(LTA!J79:AN79,LTA!J$101:AN$101,LTA!J$104:AN$104)</f>
        <v>39.47</v>
      </c>
      <c r="U79" s="38">
        <f>SUMPRODUCT(LTA!J79:AN79,LTA!J$102:AN$102,LTA!J$104:AN$104)</f>
        <v>116.03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-20</v>
      </c>
      <c r="AA79" s="76">
        <f>STOA!I79</f>
        <v>217.52</v>
      </c>
      <c r="AB79" s="76">
        <f>-STOA!O79</f>
        <v>-48.08</v>
      </c>
      <c r="AC79">
        <f t="shared" si="3"/>
        <v>12.594301540423357</v>
      </c>
      <c r="AD79">
        <f t="shared" si="4"/>
        <v>1247.5585649528587</v>
      </c>
      <c r="AE79">
        <f>'IDT-1'!C79</f>
        <v>-71.125</v>
      </c>
      <c r="AF79" s="25"/>
      <c r="AG79">
        <f t="shared" si="5"/>
        <v>1176.4335649528587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-51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6.4390800000000006</v>
      </c>
      <c r="E80">
        <f>GT_NG!Q80</f>
        <v>7.9853031230863456</v>
      </c>
      <c r="F80">
        <f>GT_Spot!Q80</f>
        <v>0</v>
      </c>
      <c r="G80">
        <f>PPCL_NG!Q80</f>
        <v>24.17</v>
      </c>
      <c r="H80">
        <f>PPCL_Spot!Q80</f>
        <v>0</v>
      </c>
      <c r="I80">
        <f>Bawana_NG!Q80</f>
        <v>54.903111864443872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822.38347173171428</v>
      </c>
      <c r="P80" s="37">
        <v>68.200000000000017</v>
      </c>
      <c r="Q80" s="37">
        <v>22.032539774037353</v>
      </c>
      <c r="R80" s="39">
        <v>0</v>
      </c>
      <c r="S80" s="39">
        <v>0</v>
      </c>
      <c r="T80" s="38">
        <f>SUMPRODUCT(LTA!J80:AN80,LTA!J$101:AN$101,LTA!J$104:AN$104)</f>
        <v>36.479999999999997</v>
      </c>
      <c r="U80" s="38">
        <f>SUMPRODUCT(LTA!J80:AN80,LTA!J$102:AN$102,LTA!J$104:AN$104)</f>
        <v>116.03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217.52</v>
      </c>
      <c r="AB80" s="76">
        <f>-STOA!O80</f>
        <v>-48.08</v>
      </c>
      <c r="AC80">
        <f t="shared" si="3"/>
        <v>12.449754708274911</v>
      </c>
      <c r="AD80">
        <f t="shared" si="4"/>
        <v>1258.613751785007</v>
      </c>
      <c r="AE80">
        <f>'IDT-1'!C80</f>
        <v>-80</v>
      </c>
      <c r="AF80" s="25"/>
      <c r="AG80">
        <f t="shared" si="5"/>
        <v>1178.613751785007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-57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6.4390800000000006</v>
      </c>
      <c r="E81">
        <f>GT_NG!Q81</f>
        <v>7.9853031230863456</v>
      </c>
      <c r="F81">
        <f>GT_Spot!Q81</f>
        <v>0</v>
      </c>
      <c r="G81">
        <f>PPCL_NG!Q81</f>
        <v>24.17</v>
      </c>
      <c r="H81">
        <f>PPCL_Spot!Q81</f>
        <v>0</v>
      </c>
      <c r="I81">
        <f>Bawana_NG!Q81</f>
        <v>54.902250092216896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826.94506549983021</v>
      </c>
      <c r="P81" s="37">
        <v>68.200000000000017</v>
      </c>
      <c r="Q81" s="37">
        <v>22.032539774037353</v>
      </c>
      <c r="R81" s="39">
        <v>0</v>
      </c>
      <c r="S81" s="39">
        <v>0</v>
      </c>
      <c r="T81" s="38">
        <f>SUMPRODUCT(LTA!J81:AN81,LTA!J$101:AN$101,LTA!J$104:AN$104)</f>
        <v>41.78</v>
      </c>
      <c r="U81" s="38">
        <f>SUMPRODUCT(LTA!J81:AN81,LTA!J$102:AN$102,LTA!J$104:AN$104)</f>
        <v>116.85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217.52</v>
      </c>
      <c r="AB81" s="76">
        <f>-STOA!O81</f>
        <v>-48.08</v>
      </c>
      <c r="AC81">
        <f t="shared" si="3"/>
        <v>12.403934333442152</v>
      </c>
      <c r="AD81">
        <f t="shared" si="4"/>
        <v>1285.3403041557287</v>
      </c>
      <c r="AE81">
        <f>'IDT-1'!C81</f>
        <v>-80</v>
      </c>
      <c r="AF81" s="25"/>
      <c r="AG81">
        <f t="shared" si="5"/>
        <v>1205.3403041557287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-41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6.4390800000000006</v>
      </c>
      <c r="E82">
        <f>GT_NG!Q82</f>
        <v>7.9853031230863456</v>
      </c>
      <c r="F82">
        <f>GT_Spot!Q82</f>
        <v>0</v>
      </c>
      <c r="G82">
        <f>PPCL_NG!Q82</f>
        <v>24.17</v>
      </c>
      <c r="H82">
        <f>PPCL_Spot!Q82</f>
        <v>0</v>
      </c>
      <c r="I82">
        <f>Bawana_NG!Q82</f>
        <v>54.902250092216896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820.45201385978373</v>
      </c>
      <c r="P82" s="37">
        <v>68.200000000000017</v>
      </c>
      <c r="Q82" s="37">
        <v>22.032539774037353</v>
      </c>
      <c r="R82" s="39">
        <v>0</v>
      </c>
      <c r="S82" s="39">
        <v>0</v>
      </c>
      <c r="T82" s="38">
        <f>SUMPRODUCT(LTA!J82:AN82,LTA!J$101:AN$101,LTA!J$104:AN$104)</f>
        <v>40.78</v>
      </c>
      <c r="U82" s="38">
        <f>SUMPRODUCT(LTA!J82:AN82,LTA!J$102:AN$102,LTA!J$104:AN$104)</f>
        <v>116.85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217.52</v>
      </c>
      <c r="AB82" s="76">
        <f>-STOA!O82</f>
        <v>-48.08</v>
      </c>
      <c r="AC82">
        <f t="shared" si="3"/>
        <v>12.324050384215983</v>
      </c>
      <c r="AD82">
        <f t="shared" si="4"/>
        <v>1279.9271364649082</v>
      </c>
      <c r="AE82">
        <f>'IDT-1'!C82</f>
        <v>-75</v>
      </c>
      <c r="AF82" s="25"/>
      <c r="AG82">
        <f t="shared" si="5"/>
        <v>1204.9271364649082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-39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6.4390800000000006</v>
      </c>
      <c r="E83">
        <f>GT_NG!Q83</f>
        <v>7.9853031230863456</v>
      </c>
      <c r="F83">
        <f>GT_Spot!Q83</f>
        <v>0</v>
      </c>
      <c r="G83">
        <f>PPCL_NG!Q83</f>
        <v>24.17</v>
      </c>
      <c r="H83">
        <f>PPCL_Spot!Q83</f>
        <v>0</v>
      </c>
      <c r="I83">
        <f>Bawana_NG!Q83</f>
        <v>54.902250092216896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829.14813721170503</v>
      </c>
      <c r="P83" s="37">
        <v>68.200000000000017</v>
      </c>
      <c r="Q83" s="37">
        <v>22.032539774037353</v>
      </c>
      <c r="R83" s="39">
        <v>0</v>
      </c>
      <c r="S83" s="39">
        <v>0</v>
      </c>
      <c r="T83" s="38">
        <f>SUMPRODUCT(LTA!J83:AN83,LTA!J$101:AN$101,LTA!J$104:AN$104)</f>
        <v>38.33</v>
      </c>
      <c r="U83" s="38">
        <f>SUMPRODUCT(LTA!J83:AN83,LTA!J$102:AN$102,LTA!J$104:AN$104)</f>
        <v>116.85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217.52</v>
      </c>
      <c r="AB83" s="76">
        <f>-STOA!O83</f>
        <v>-48.08</v>
      </c>
      <c r="AC83">
        <f t="shared" si="3"/>
        <v>12.274863927673453</v>
      </c>
      <c r="AD83">
        <f t="shared" si="4"/>
        <v>1298.222446273372</v>
      </c>
      <c r="AE83">
        <f>'IDT-1'!C83</f>
        <v>-75</v>
      </c>
      <c r="AF83" s="25"/>
      <c r="AG83">
        <f t="shared" si="5"/>
        <v>1223.222446273372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-27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6.4390800000000006</v>
      </c>
      <c r="E84">
        <f>GT_NG!Q84</f>
        <v>7.9853031230863456</v>
      </c>
      <c r="F84">
        <f>GT_Spot!Q84</f>
        <v>0</v>
      </c>
      <c r="G84">
        <f>PPCL_NG!Q84</f>
        <v>24.17</v>
      </c>
      <c r="H84">
        <f>PPCL_Spot!Q84</f>
        <v>0</v>
      </c>
      <c r="I84">
        <f>Bawana_NG!Q84</f>
        <v>54.902250092216896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826.48129097982087</v>
      </c>
      <c r="P84" s="37">
        <v>68.200000000000017</v>
      </c>
      <c r="Q84" s="37">
        <v>22.032539774037353</v>
      </c>
      <c r="R84" s="39">
        <v>0</v>
      </c>
      <c r="S84" s="39">
        <v>0</v>
      </c>
      <c r="T84" s="38">
        <f>SUMPRODUCT(LTA!J84:AN84,LTA!J$101:AN$101,LTA!J$104:AN$104)</f>
        <v>37</v>
      </c>
      <c r="U84" s="38">
        <f>SUMPRODUCT(LTA!J84:AN84,LTA!J$102:AN$102,LTA!J$104:AN$104)</f>
        <v>116.85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217.52</v>
      </c>
      <c r="AB84" s="76">
        <f>-STOA!O84</f>
        <v>-48.08</v>
      </c>
      <c r="AC84">
        <f t="shared" si="3"/>
        <v>12.181992315251405</v>
      </c>
      <c r="AD84">
        <f t="shared" si="4"/>
        <v>1301.3184716539101</v>
      </c>
      <c r="AE84">
        <f>'IDT-1'!C84</f>
        <v>-75</v>
      </c>
      <c r="AF84" s="25"/>
      <c r="AG84">
        <f t="shared" si="5"/>
        <v>1226.3184716539101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-20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6.4390800000000006</v>
      </c>
      <c r="E85">
        <f>GT_NG!Q85</f>
        <v>7.9853031230863456</v>
      </c>
      <c r="F85">
        <f>GT_Spot!Q85</f>
        <v>0</v>
      </c>
      <c r="G85">
        <f>PPCL_NG!Q85</f>
        <v>24.17</v>
      </c>
      <c r="H85">
        <f>PPCL_Spot!Q85</f>
        <v>0</v>
      </c>
      <c r="I85">
        <f>Bawana_NG!Q85</f>
        <v>54.902250092216896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826.50989730960146</v>
      </c>
      <c r="P85" s="37">
        <v>68.200000000000017</v>
      </c>
      <c r="Q85" s="37">
        <v>22.032539774037353</v>
      </c>
      <c r="R85" s="39">
        <v>0</v>
      </c>
      <c r="S85" s="39">
        <v>0</v>
      </c>
      <c r="T85" s="38">
        <f>SUMPRODUCT(LTA!J85:AN85,LTA!J$101:AN$101,LTA!J$104:AN$104)</f>
        <v>35</v>
      </c>
      <c r="U85" s="38">
        <f>SUMPRODUCT(LTA!J85:AN85,LTA!J$102:AN$102,LTA!J$104:AN$104)</f>
        <v>112.72999999999999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217.52</v>
      </c>
      <c r="AB85" s="76">
        <f>-STOA!O85</f>
        <v>-48.08</v>
      </c>
      <c r="AC85">
        <f t="shared" si="3"/>
        <v>12.190122712495786</v>
      </c>
      <c r="AD85">
        <f t="shared" si="4"/>
        <v>1288.2189475864463</v>
      </c>
      <c r="AE85">
        <f>'IDT-1'!C85</f>
        <v>-75</v>
      </c>
      <c r="AF85" s="25"/>
      <c r="AG85">
        <f t="shared" si="5"/>
        <v>1213.2189475864463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-27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6.4390800000000006</v>
      </c>
      <c r="E86">
        <f>GT_NG!Q86</f>
        <v>7.9853031230863456</v>
      </c>
      <c r="F86">
        <f>GT_Spot!Q86</f>
        <v>0</v>
      </c>
      <c r="G86">
        <f>PPCL_NG!Q86</f>
        <v>24.17</v>
      </c>
      <c r="H86">
        <f>PPCL_Spot!Q86</f>
        <v>0</v>
      </c>
      <c r="I86">
        <f>Bawana_NG!Q86</f>
        <v>54.902250092216896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821.10768651527326</v>
      </c>
      <c r="P86" s="37">
        <v>68.200000000000017</v>
      </c>
      <c r="Q86" s="37">
        <v>22.032539774037353</v>
      </c>
      <c r="R86" s="39">
        <v>0</v>
      </c>
      <c r="S86" s="39">
        <v>0</v>
      </c>
      <c r="T86" s="38">
        <f>SUMPRODUCT(LTA!J86:AN86,LTA!J$101:AN$101,LTA!J$104:AN$104)</f>
        <v>33</v>
      </c>
      <c r="U86" s="38">
        <f>SUMPRODUCT(LTA!J86:AN86,LTA!J$102:AN$102,LTA!J$104:AN$104)</f>
        <v>112.17999999999999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217.52</v>
      </c>
      <c r="AB86" s="76">
        <f>-STOA!O86</f>
        <v>-48.08</v>
      </c>
      <c r="AC86">
        <f t="shared" si="3"/>
        <v>12.140266457273206</v>
      </c>
      <c r="AD86">
        <f t="shared" si="4"/>
        <v>1278.3165930473408</v>
      </c>
      <c r="AE86">
        <f>'IDT-1'!C86</f>
        <v>-60</v>
      </c>
      <c r="AF86" s="25"/>
      <c r="AG86">
        <f t="shared" si="5"/>
        <v>1218.3165930473408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-29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6.4390800000000006</v>
      </c>
      <c r="E87">
        <f>GT_NG!Q87</f>
        <v>7.9853031230863456</v>
      </c>
      <c r="F87">
        <f>GT_Spot!Q87</f>
        <v>0</v>
      </c>
      <c r="G87">
        <f>PPCL_NG!Q87</f>
        <v>24.17</v>
      </c>
      <c r="H87">
        <f>PPCL_Spot!Q87</f>
        <v>0</v>
      </c>
      <c r="I87">
        <f>Bawana_NG!Q87</f>
        <v>54.902250092216896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821.12800651527334</v>
      </c>
      <c r="P87" s="37">
        <v>68.200000000000017</v>
      </c>
      <c r="Q87" s="37">
        <v>22.032539774037353</v>
      </c>
      <c r="R87" s="39">
        <v>0</v>
      </c>
      <c r="S87" s="39">
        <v>0</v>
      </c>
      <c r="T87" s="38">
        <f>SUMPRODUCT(LTA!J87:AN87,LTA!J$101:AN$101,LTA!J$104:AN$104)</f>
        <v>32</v>
      </c>
      <c r="U87" s="38">
        <f>SUMPRODUCT(LTA!J87:AN87,LTA!J$102:AN$102,LTA!J$104:AN$104)</f>
        <v>110.84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217.52</v>
      </c>
      <c r="AB87" s="76">
        <f>-STOA!O87</f>
        <v>-48.08</v>
      </c>
      <c r="AC87">
        <f t="shared" si="3"/>
        <v>12.637521766491439</v>
      </c>
      <c r="AD87">
        <f t="shared" si="4"/>
        <v>1214.4996577381223</v>
      </c>
      <c r="AE87">
        <f>'IDT-1'!C87</f>
        <v>0</v>
      </c>
      <c r="AF87" s="25"/>
      <c r="AG87">
        <f t="shared" si="5"/>
        <v>1214.4996577381223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-90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6.4390800000000006</v>
      </c>
      <c r="E88">
        <f>GT_NG!Q88</f>
        <v>7.9853031230863456</v>
      </c>
      <c r="F88">
        <f>GT_Spot!Q88</f>
        <v>0</v>
      </c>
      <c r="G88">
        <f>PPCL_NG!Q88</f>
        <v>24.17</v>
      </c>
      <c r="H88">
        <f>PPCL_Spot!Q88</f>
        <v>0</v>
      </c>
      <c r="I88">
        <f>Bawana_NG!Q88</f>
        <v>54.902250092216896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818.9647422083234</v>
      </c>
      <c r="P88" s="37">
        <v>68.200000000000017</v>
      </c>
      <c r="Q88" s="37">
        <v>22.032539774037353</v>
      </c>
      <c r="R88" s="39">
        <v>0</v>
      </c>
      <c r="S88" s="39">
        <v>0</v>
      </c>
      <c r="T88" s="38">
        <f>SUMPRODUCT(LTA!J88:AN88,LTA!J$101:AN$101,LTA!J$104:AN$104)</f>
        <v>31</v>
      </c>
      <c r="U88" s="38">
        <f>SUMPRODUCT(LTA!J88:AN88,LTA!J$102:AN$102,LTA!J$104:AN$104)</f>
        <v>109.50999999999999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217.52</v>
      </c>
      <c r="AB88" s="76">
        <f>-STOA!O88</f>
        <v>-48.08</v>
      </c>
      <c r="AC88">
        <f t="shared" si="3"/>
        <v>12.413412876365499</v>
      </c>
      <c r="AD88">
        <f t="shared" si="4"/>
        <v>1232.2305023212984</v>
      </c>
      <c r="AE88">
        <f>'IDT-1'!C88</f>
        <v>0</v>
      </c>
      <c r="AF88" s="25"/>
      <c r="AG88">
        <f t="shared" si="5"/>
        <v>1232.2305023212984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-68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6.4390800000000006</v>
      </c>
      <c r="E89">
        <f>GT_NG!Q89</f>
        <v>7.9853031230863456</v>
      </c>
      <c r="F89">
        <f>GT_Spot!Q89</f>
        <v>0</v>
      </c>
      <c r="G89">
        <f>PPCL_NG!Q89</f>
        <v>24.17</v>
      </c>
      <c r="H89">
        <f>PPCL_Spot!Q89</f>
        <v>0</v>
      </c>
      <c r="I89">
        <f>Bawana_NG!Q89</f>
        <v>54.902250092216896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819.83083612136693</v>
      </c>
      <c r="P89" s="37">
        <v>68.200000000000017</v>
      </c>
      <c r="Q89" s="37">
        <v>22.032539774037353</v>
      </c>
      <c r="R89" s="39">
        <v>0</v>
      </c>
      <c r="S89" s="39">
        <v>0</v>
      </c>
      <c r="T89" s="38">
        <f>SUMPRODUCT(LTA!J89:AN89,LTA!J$101:AN$101,LTA!J$104:AN$104)</f>
        <v>29.33</v>
      </c>
      <c r="U89" s="38">
        <f>SUMPRODUCT(LTA!J89:AN89,LTA!J$102:AN$102,LTA!J$104:AN$104)</f>
        <v>108.59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217.52</v>
      </c>
      <c r="AB89" s="76">
        <f>-STOA!O89</f>
        <v>-48.08</v>
      </c>
      <c r="AC89">
        <f t="shared" si="3"/>
        <v>12.483643642483955</v>
      </c>
      <c r="AD89">
        <f t="shared" si="4"/>
        <v>1220.4363654682236</v>
      </c>
      <c r="AE89">
        <f>'IDT-1'!C89</f>
        <v>0</v>
      </c>
      <c r="AF89" s="25"/>
      <c r="AG89">
        <f t="shared" si="5"/>
        <v>1220.4363654682236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-78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6.4390800000000006</v>
      </c>
      <c r="E90">
        <f>GT_NG!Q90</f>
        <v>7.9853031230863456</v>
      </c>
      <c r="F90">
        <f>GT_Spot!Q90</f>
        <v>0</v>
      </c>
      <c r="G90">
        <f>PPCL_NG!Q90</f>
        <v>24.17</v>
      </c>
      <c r="H90">
        <f>PPCL_Spot!Q90</f>
        <v>0</v>
      </c>
      <c r="I90">
        <f>Bawana_NG!Q90</f>
        <v>54.902250092216896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825.30162691569501</v>
      </c>
      <c r="P90" s="37">
        <v>68.200000000000017</v>
      </c>
      <c r="Q90" s="37">
        <v>22.032539774037353</v>
      </c>
      <c r="R90" s="39">
        <v>0</v>
      </c>
      <c r="S90" s="39">
        <v>0</v>
      </c>
      <c r="T90" s="38">
        <f>SUMPRODUCT(LTA!J90:AN90,LTA!J$101:AN$101,LTA!J$104:AN$104)</f>
        <v>29.33</v>
      </c>
      <c r="U90" s="38">
        <f>SUMPRODUCT(LTA!J90:AN90,LTA!J$102:AN$102,LTA!J$104:AN$104)</f>
        <v>107.67999999999999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217.52</v>
      </c>
      <c r="AB90" s="76">
        <f>-STOA!O90</f>
        <v>-48.08</v>
      </c>
      <c r="AC90">
        <f t="shared" si="3"/>
        <v>12.420300392457644</v>
      </c>
      <c r="AD90">
        <f t="shared" si="4"/>
        <v>1237.060499512578</v>
      </c>
      <c r="AE90">
        <f>'IDT-1'!C90</f>
        <v>0</v>
      </c>
      <c r="AF90" s="25"/>
      <c r="AG90">
        <f t="shared" si="5"/>
        <v>1237.060499512578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-66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6.4390800000000006</v>
      </c>
      <c r="E91">
        <f>GT_NG!Q91</f>
        <v>7.9853031230863456</v>
      </c>
      <c r="F91">
        <f>GT_Spot!Q91</f>
        <v>0</v>
      </c>
      <c r="G91">
        <f>PPCL_NG!Q91</f>
        <v>24.17</v>
      </c>
      <c r="H91">
        <f>PPCL_Spot!Q91</f>
        <v>0</v>
      </c>
      <c r="I91">
        <f>Bawana_NG!Q91</f>
        <v>54.902250092216896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825.33210691569502</v>
      </c>
      <c r="P91" s="37">
        <v>68.200000000000017</v>
      </c>
      <c r="Q91" s="37">
        <v>22.032539774037353</v>
      </c>
      <c r="R91" s="39">
        <v>0</v>
      </c>
      <c r="S91" s="39">
        <v>0</v>
      </c>
      <c r="T91" s="38">
        <f>SUMPRODUCT(LTA!J91:AN91,LTA!J$101:AN$101,LTA!J$104:AN$104)</f>
        <v>29</v>
      </c>
      <c r="U91" s="38">
        <f>SUMPRODUCT(LTA!J91:AN91,LTA!J$102:AN$102,LTA!J$104:AN$104)</f>
        <v>107.53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255.39000000000001</v>
      </c>
      <c r="AB91" s="76">
        <f>-STOA!O91</f>
        <v>-48.08</v>
      </c>
      <c r="AC91">
        <f t="shared" si="3"/>
        <v>13.039594102553652</v>
      </c>
      <c r="AD91">
        <f t="shared" si="4"/>
        <v>1237.8616858024823</v>
      </c>
      <c r="AE91">
        <f>'IDT-1'!C91</f>
        <v>0</v>
      </c>
      <c r="AF91" s="25"/>
      <c r="AG91">
        <f t="shared" si="5"/>
        <v>1237.8616858024823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-102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6.4390800000000006</v>
      </c>
      <c r="E92">
        <f>GT_NG!Q92</f>
        <v>7.9853031230863456</v>
      </c>
      <c r="F92">
        <f>GT_Spot!Q92</f>
        <v>0</v>
      </c>
      <c r="G92">
        <f>PPCL_NG!Q92</f>
        <v>24.17</v>
      </c>
      <c r="H92">
        <f>PPCL_Spot!Q92</f>
        <v>0</v>
      </c>
      <c r="I92">
        <f>Bawana_NG!Q92</f>
        <v>54.902250092216896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825.35496691569494</v>
      </c>
      <c r="P92" s="37">
        <v>68.200000000000017</v>
      </c>
      <c r="Q92" s="37">
        <v>22.032539774037353</v>
      </c>
      <c r="R92" s="39">
        <v>0</v>
      </c>
      <c r="S92" s="39">
        <v>0</v>
      </c>
      <c r="T92" s="38">
        <f>SUMPRODUCT(LTA!J92:AN92,LTA!J$101:AN$101,LTA!J$104:AN$104)</f>
        <v>28.33</v>
      </c>
      <c r="U92" s="38">
        <f>SUMPRODUCT(LTA!J92:AN92,LTA!J$102:AN$102,LTA!J$104:AN$104)</f>
        <v>107.53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255.39000000000001</v>
      </c>
      <c r="AB92" s="76">
        <f>-STOA!O92</f>
        <v>-48.08</v>
      </c>
      <c r="AC92">
        <f t="shared" si="3"/>
        <v>12.907090760680314</v>
      </c>
      <c r="AD92">
        <f t="shared" si="4"/>
        <v>1252.3470491443552</v>
      </c>
      <c r="AE92">
        <f>'IDT-1'!C92</f>
        <v>0</v>
      </c>
      <c r="AF92" s="25"/>
      <c r="AG92">
        <f t="shared" si="5"/>
        <v>1252.3470491443552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-87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6.4390800000000006</v>
      </c>
      <c r="E93">
        <f>GT_NG!Q93</f>
        <v>7.9853031230863456</v>
      </c>
      <c r="F93">
        <f>GT_Spot!Q93</f>
        <v>0</v>
      </c>
      <c r="G93">
        <f>PPCL_NG!Q93</f>
        <v>24.17</v>
      </c>
      <c r="H93">
        <f>PPCL_Spot!Q93</f>
        <v>0</v>
      </c>
      <c r="I93">
        <f>Bawana_NG!Q93</f>
        <v>54.902250092216896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825.97848294030348</v>
      </c>
      <c r="P93" s="37">
        <v>68.200000000000017</v>
      </c>
      <c r="Q93" s="37">
        <v>22.032539774037353</v>
      </c>
      <c r="R93" s="39">
        <v>0</v>
      </c>
      <c r="S93" s="39">
        <v>0</v>
      </c>
      <c r="T93" s="38">
        <f>SUMPRODUCT(LTA!J93:AN93,LTA!J$101:AN$101,LTA!J$104:AN$104)</f>
        <v>28.33</v>
      </c>
      <c r="U93" s="38">
        <f>SUMPRODUCT(LTA!J93:AN93,LTA!J$102:AN$102,LTA!J$104:AN$104)</f>
        <v>107.53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279.43</v>
      </c>
      <c r="AB93" s="76">
        <f>-STOA!O93</f>
        <v>-48.08</v>
      </c>
      <c r="AC93">
        <f t="shared" si="3"/>
        <v>13.215918187985693</v>
      </c>
      <c r="AD93">
        <f t="shared" si="4"/>
        <v>1264.7017377416585</v>
      </c>
      <c r="AE93">
        <f>'IDT-1'!C93</f>
        <v>0</v>
      </c>
      <c r="AF93" s="25"/>
      <c r="AG93">
        <f t="shared" si="5"/>
        <v>1264.7017377416585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-99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6.4390800000000006</v>
      </c>
      <c r="E94">
        <f>GT_NG!Q94</f>
        <v>7.9853031230863456</v>
      </c>
      <c r="F94">
        <f>GT_Spot!Q94</f>
        <v>0</v>
      </c>
      <c r="G94">
        <f>PPCL_NG!Q94</f>
        <v>24.17</v>
      </c>
      <c r="H94">
        <f>PPCL_Spot!Q94</f>
        <v>0</v>
      </c>
      <c r="I94">
        <f>Bawana_NG!Q94</f>
        <v>54.902250092216896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822.15361214597533</v>
      </c>
      <c r="P94" s="37">
        <v>68.200000000000017</v>
      </c>
      <c r="Q94" s="37">
        <v>22.032539774037353</v>
      </c>
      <c r="R94" s="39">
        <v>0</v>
      </c>
      <c r="S94" s="39">
        <v>0</v>
      </c>
      <c r="T94" s="38">
        <f>SUMPRODUCT(LTA!J94:AN94,LTA!J$101:AN$101,LTA!J$104:AN$104)</f>
        <v>28.67</v>
      </c>
      <c r="U94" s="38">
        <f>SUMPRODUCT(LTA!J94:AN94,LTA!J$102:AN$102,LTA!J$104:AN$104)</f>
        <v>108.35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279.43</v>
      </c>
      <c r="AB94" s="76">
        <f>-STOA!O94</f>
        <v>-48.08</v>
      </c>
      <c r="AC94">
        <f t="shared" si="3"/>
        <v>13.074937065164891</v>
      </c>
      <c r="AD94">
        <f t="shared" si="4"/>
        <v>1276.1778480701512</v>
      </c>
      <c r="AE94">
        <f>'IDT-1'!C94</f>
        <v>0</v>
      </c>
      <c r="AF94" s="25"/>
      <c r="AG94">
        <f t="shared" si="5"/>
        <v>1276.1778480701512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-85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6.4390800000000006</v>
      </c>
      <c r="E95">
        <f>GT_NG!Q95</f>
        <v>7.9853031230863456</v>
      </c>
      <c r="F95">
        <f>GT_Spot!Q95</f>
        <v>0</v>
      </c>
      <c r="G95">
        <f>PPCL_NG!Q95</f>
        <v>24.17</v>
      </c>
      <c r="H95">
        <f>PPCL_Spot!Q95</f>
        <v>0</v>
      </c>
      <c r="I95">
        <f>Bawana_NG!Q95</f>
        <v>54.902250092216896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822.13917121390136</v>
      </c>
      <c r="P95" s="37">
        <v>68.200000000000017</v>
      </c>
      <c r="Q95" s="37">
        <v>22.032539774037353</v>
      </c>
      <c r="R95" s="39">
        <v>0</v>
      </c>
      <c r="S95" s="39">
        <v>0</v>
      </c>
      <c r="T95" s="38">
        <f>SUMPRODUCT(LTA!J95:AN95,LTA!J$101:AN$101,LTA!J$104:AN$104)</f>
        <v>28</v>
      </c>
      <c r="U95" s="38">
        <f>SUMPRODUCT(LTA!J95:AN95,LTA!J$102:AN$102,LTA!J$104:AN$104)</f>
        <v>108.69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279.43</v>
      </c>
      <c r="AB95" s="76">
        <f>-STOA!O95</f>
        <v>-48.08</v>
      </c>
      <c r="AC95">
        <f t="shared" si="3"/>
        <v>13.131341865409695</v>
      </c>
      <c r="AD95">
        <f t="shared" si="4"/>
        <v>1268.7770023378325</v>
      </c>
      <c r="AE95">
        <f>'IDT-1'!C95</f>
        <v>0</v>
      </c>
      <c r="AF95" s="25"/>
      <c r="AG95">
        <f t="shared" si="5"/>
        <v>1268.7770023378325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-92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6.4390800000000006</v>
      </c>
      <c r="E96">
        <f>GT_NG!Q96</f>
        <v>7.9904875148632586</v>
      </c>
      <c r="F96">
        <f>GT_Spot!Q96</f>
        <v>0</v>
      </c>
      <c r="G96">
        <f>PPCL_NG!Q96</f>
        <v>24.17</v>
      </c>
      <c r="H96">
        <f>PPCL_Spot!Q96</f>
        <v>0</v>
      </c>
      <c r="I96">
        <f>Bawana_NG!Q96</f>
        <v>54.902250092216896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822.20985638356137</v>
      </c>
      <c r="P96" s="37">
        <v>68.200000000000017</v>
      </c>
      <c r="Q96" s="37">
        <v>22.032539774037353</v>
      </c>
      <c r="R96" s="39">
        <v>0</v>
      </c>
      <c r="S96" s="39">
        <v>0</v>
      </c>
      <c r="T96" s="38">
        <f>SUMPRODUCT(LTA!J96:AN96,LTA!J$101:AN$101,LTA!J$104:AN$104)</f>
        <v>28</v>
      </c>
      <c r="U96" s="38">
        <f>SUMPRODUCT(LTA!J96:AN96,LTA!J$102:AN$102,LTA!J$104:AN$104)</f>
        <v>109.35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279.43</v>
      </c>
      <c r="AB96" s="76">
        <f>-STOA!O96</f>
        <v>-48.08</v>
      </c>
      <c r="AC96">
        <f t="shared" si="3"/>
        <v>13.137523169725762</v>
      </c>
      <c r="AD96">
        <f t="shared" si="4"/>
        <v>1269.5066905949532</v>
      </c>
      <c r="AE96">
        <f>'IDT-1'!C96</f>
        <v>0</v>
      </c>
      <c r="AF96" s="25"/>
      <c r="AG96">
        <f t="shared" si="5"/>
        <v>1269.5066905949532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-92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6.4390800000000006</v>
      </c>
      <c r="E97">
        <f>GT_NG!Q97</f>
        <v>7.9904875148632586</v>
      </c>
      <c r="F97">
        <f>GT_Spot!Q97</f>
        <v>0</v>
      </c>
      <c r="G97">
        <f>PPCL_NG!Q97</f>
        <v>24.17</v>
      </c>
      <c r="H97">
        <f>PPCL_Spot!Q97</f>
        <v>0</v>
      </c>
      <c r="I97">
        <f>Bawana_NG!Q97</f>
        <v>54.902250092216896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821.55078035895292</v>
      </c>
      <c r="P97" s="37">
        <v>68.200000000000017</v>
      </c>
      <c r="Q97" s="37">
        <v>22.032539774037353</v>
      </c>
      <c r="R97" s="39">
        <v>0</v>
      </c>
      <c r="S97" s="39">
        <v>0</v>
      </c>
      <c r="T97" s="38">
        <f>SUMPRODUCT(LTA!J97:AN97,LTA!J$101:AN$101,LTA!J$104:AN$104)</f>
        <v>28</v>
      </c>
      <c r="U97" s="38">
        <f>SUMPRODUCT(LTA!J97:AN97,LTA!J$102:AN$102,LTA!J$104:AN$104)</f>
        <v>109.69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279.43</v>
      </c>
      <c r="AB97" s="76">
        <f>-STOA!O97</f>
        <v>-48.08</v>
      </c>
      <c r="AC97">
        <f t="shared" si="3"/>
        <v>13.219554508367946</v>
      </c>
      <c r="AD97">
        <f t="shared" si="4"/>
        <v>1259.1055832317027</v>
      </c>
      <c r="AE97">
        <f>'IDT-1'!C97</f>
        <v>0</v>
      </c>
      <c r="AF97" s="25"/>
      <c r="AG97">
        <f t="shared" si="5"/>
        <v>1259.1055832317027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-102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6.4390800000000006</v>
      </c>
      <c r="E98">
        <f>GT_NG!Q98</f>
        <v>7.9904875148632586</v>
      </c>
      <c r="F98">
        <f>GT_Spot!Q98</f>
        <v>0</v>
      </c>
      <c r="G98">
        <f>PPCL_NG!Q98</f>
        <v>24.17</v>
      </c>
      <c r="H98">
        <f>PPCL_Spot!Q98</f>
        <v>0</v>
      </c>
      <c r="I98">
        <f>Bawana_NG!Q98</f>
        <v>54.902250092216896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821.58380035895289</v>
      </c>
      <c r="P98" s="37">
        <v>68.200000000000017</v>
      </c>
      <c r="Q98" s="37">
        <v>22.032539774037353</v>
      </c>
      <c r="R98" s="39">
        <v>0</v>
      </c>
      <c r="S98" s="39">
        <v>0</v>
      </c>
      <c r="T98" s="38">
        <f>SUMPRODUCT(LTA!J98:AN98,LTA!J$101:AN$101,LTA!J$104:AN$104)</f>
        <v>28</v>
      </c>
      <c r="U98" s="38">
        <f>SUMPRODUCT(LTA!J98:AN98,LTA!J$102:AN$102,LTA!J$104:AN$104)</f>
        <v>110.53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279.43</v>
      </c>
      <c r="AB98" s="76">
        <f>-STOA!O98</f>
        <v>-48.08</v>
      </c>
      <c r="AC98">
        <f t="shared" si="3"/>
        <v>13.35395524224128</v>
      </c>
      <c r="AD98">
        <f t="shared" si="4"/>
        <v>1244.8442024978294</v>
      </c>
      <c r="AE98">
        <f>'IDT-1'!C98</f>
        <v>0</v>
      </c>
      <c r="AF98" s="25"/>
      <c r="AG98">
        <f t="shared" si="5"/>
        <v>1244.8442024978294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-117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0.15285815999999994</v>
      </c>
      <c r="E99">
        <f t="shared" si="6"/>
        <v>0.19951696350130341</v>
      </c>
      <c r="F99">
        <f t="shared" si="6"/>
        <v>0</v>
      </c>
      <c r="G99">
        <f t="shared" si="6"/>
        <v>0.58253653846153886</v>
      </c>
      <c r="H99">
        <f t="shared" si="6"/>
        <v>0</v>
      </c>
      <c r="I99">
        <f t="shared" si="6"/>
        <v>1.1977306101993332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17.953683172479206</v>
      </c>
      <c r="P99" s="37">
        <f t="shared" si="6"/>
        <v>1.1583157643625575</v>
      </c>
      <c r="Q99" s="37">
        <f t="shared" si="6"/>
        <v>0.40875105803470535</v>
      </c>
      <c r="R99" s="39">
        <f t="shared" si="6"/>
        <v>0.28898430911938305</v>
      </c>
      <c r="S99" s="39">
        <f t="shared" si="6"/>
        <v>0</v>
      </c>
      <c r="T99" s="38">
        <f t="shared" si="6"/>
        <v>2.2230425000000009</v>
      </c>
      <c r="U99" s="38">
        <f t="shared" si="6"/>
        <v>2.0807575000000025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-2.3359999999999999</v>
      </c>
      <c r="AA99" s="76">
        <f t="shared" si="6"/>
        <v>5.4199600000000077</v>
      </c>
      <c r="AB99" s="76">
        <f t="shared" si="6"/>
        <v>-1.5211325</v>
      </c>
      <c r="AC99">
        <f t="shared" si="6"/>
        <v>0.30767705984198634</v>
      </c>
      <c r="AD99">
        <f t="shared" si="6"/>
        <v>26.551074516316049</v>
      </c>
      <c r="AE99">
        <f t="shared" si="6"/>
        <v>-0.32603324999999994</v>
      </c>
      <c r="AG99">
        <f t="shared" si="6"/>
        <v>26.225041266316051</v>
      </c>
      <c r="AI99">
        <f t="shared" si="6"/>
        <v>0</v>
      </c>
      <c r="AJ99">
        <f t="shared" si="6"/>
        <v>0</v>
      </c>
      <c r="AK99">
        <f t="shared" si="6"/>
        <v>5.6747499999999999E-2</v>
      </c>
      <c r="AL99">
        <f t="shared" si="6"/>
        <v>-1.0069999999999999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45517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8.1242999999999999</v>
      </c>
      <c r="E3">
        <f>GT_NG!T3</f>
        <v>9.988109393579073</v>
      </c>
      <c r="F3">
        <f>GT_Spot!T3</f>
        <v>0</v>
      </c>
      <c r="G3">
        <f>PPCL_NG!T3</f>
        <v>29</v>
      </c>
      <c r="H3">
        <f>PPCL_Spot!T3</f>
        <v>0</v>
      </c>
      <c r="I3">
        <f>Bawana_NG!T3</f>
        <v>50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762.84044155015124</v>
      </c>
      <c r="P3" s="37">
        <v>74.959999999999994</v>
      </c>
      <c r="Q3" s="37">
        <v>26.613067788794094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403.68061612500003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-56</v>
      </c>
      <c r="AA3" s="76">
        <f>STOA!J3</f>
        <v>545.46</v>
      </c>
      <c r="AB3" s="76">
        <f>-STOA!P3</f>
        <v>0</v>
      </c>
      <c r="AC3">
        <f>SUMIF(B3:AB3,"&gt;0")*$AC$2-SUMIF(B3:AB3,"&lt;0")*($AC$2/(1-$AC$2))+SUMIF(AI3:AR3,"&gt;0")*$AC$2-SUMIF(AI3:AR3,"&lt;0")*($AC$2/(1-$AC$2))</f>
        <v>18.641773156619259</v>
      </c>
      <c r="AD3">
        <f>SUM(B3:AB3,AI3:AV3)-AC3</f>
        <v>1586.0247617009049</v>
      </c>
      <c r="AE3">
        <f>'IDT-1'!F3</f>
        <v>0</v>
      </c>
      <c r="AF3" s="25"/>
      <c r="AG3">
        <f>SUM(AD3:AF3)</f>
        <v>1586.0247617009049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-250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8.1242999999999999</v>
      </c>
      <c r="E4">
        <f>GT_NG!T4</f>
        <v>10.224090121317158</v>
      </c>
      <c r="F4">
        <f>GT_Spot!T4</f>
        <v>0</v>
      </c>
      <c r="G4">
        <f>PPCL_NG!T4</f>
        <v>29</v>
      </c>
      <c r="H4">
        <f>PPCL_Spot!T4</f>
        <v>0</v>
      </c>
      <c r="I4">
        <f>Bawana_NG!T4</f>
        <v>50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762.84044155015124</v>
      </c>
      <c r="P4" s="37">
        <v>74.959999999999994</v>
      </c>
      <c r="Q4" s="37">
        <v>26.613067788794094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404.35061612500004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-80</v>
      </c>
      <c r="AA4" s="76">
        <f>STOA!J4</f>
        <v>545.46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18.767979602880708</v>
      </c>
      <c r="AD4">
        <f t="shared" ref="AD4:AD67" si="1">SUM(B4:AB4,AI4:AV4)-AC4</f>
        <v>1572.8045359823818</v>
      </c>
      <c r="AE4">
        <f>'IDT-1'!F4</f>
        <v>0</v>
      </c>
      <c r="AF4" s="25"/>
      <c r="AG4">
        <f t="shared" ref="AG4:AG67" si="2">SUM(AD4:AF4)</f>
        <v>1572.8045359823818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-240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8.1242999999999999</v>
      </c>
      <c r="E5">
        <f>GT_NG!T5</f>
        <v>10.224090121317158</v>
      </c>
      <c r="F5">
        <f>GT_Spot!T5</f>
        <v>0</v>
      </c>
      <c r="G5">
        <f>PPCL_NG!T5</f>
        <v>29</v>
      </c>
      <c r="H5">
        <f>PPCL_Spot!T5</f>
        <v>0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761.73742418622351</v>
      </c>
      <c r="P5" s="37">
        <v>74.959999999999994</v>
      </c>
      <c r="Q5" s="37">
        <v>26.613067788794094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404.68061612500003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-108</v>
      </c>
      <c r="AA5" s="76">
        <f>STOA!J5</f>
        <v>545.46</v>
      </c>
      <c r="AB5" s="76">
        <f>-STOA!P5</f>
        <v>0</v>
      </c>
      <c r="AC5">
        <f t="shared" si="0"/>
        <v>18.998678673320605</v>
      </c>
      <c r="AD5">
        <f t="shared" si="1"/>
        <v>1543.8008195480143</v>
      </c>
      <c r="AE5">
        <f>'IDT-1'!F5</f>
        <v>0</v>
      </c>
      <c r="AF5" s="25"/>
      <c r="AG5">
        <f t="shared" si="2"/>
        <v>1543.8008195480143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-240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8.1242999999999999</v>
      </c>
      <c r="E6">
        <f>GT_NG!T6</f>
        <v>10.224090121317158</v>
      </c>
      <c r="F6">
        <f>GT_Spot!T6</f>
        <v>0</v>
      </c>
      <c r="G6">
        <f>PPCL_NG!T6</f>
        <v>29</v>
      </c>
      <c r="H6">
        <f>PPCL_Spot!T6</f>
        <v>0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761.73742418622351</v>
      </c>
      <c r="P6" s="37">
        <v>74.959999999999994</v>
      </c>
      <c r="Q6" s="37">
        <v>26.613067788794094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404.68061612500003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-134</v>
      </c>
      <c r="AA6" s="76">
        <f>STOA!J6</f>
        <v>545.46</v>
      </c>
      <c r="AB6" s="76">
        <f>-STOA!P6</f>
        <v>0</v>
      </c>
      <c r="AC6">
        <f t="shared" si="0"/>
        <v>19.218928774167722</v>
      </c>
      <c r="AD6">
        <f t="shared" si="1"/>
        <v>1517.5805694471671</v>
      </c>
      <c r="AE6">
        <f>'IDT-1'!F6</f>
        <v>0</v>
      </c>
      <c r="AF6" s="25"/>
      <c r="AG6">
        <f t="shared" si="2"/>
        <v>1517.5805694471671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-240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8.1242999999999999</v>
      </c>
      <c r="E7">
        <f>GT_NG!T7</f>
        <v>10.224090121317158</v>
      </c>
      <c r="F7">
        <f>GT_Spot!T7</f>
        <v>0</v>
      </c>
      <c r="G7">
        <f>PPCL_NG!T7</f>
        <v>29</v>
      </c>
      <c r="H7">
        <f>PPCL_Spot!T7</f>
        <v>0</v>
      </c>
      <c r="I7">
        <f>Bawana_NG!T7</f>
        <v>52.16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755.97163402831563</v>
      </c>
      <c r="P7" s="37">
        <v>74.959999999999994</v>
      </c>
      <c r="Q7" s="37">
        <v>26.613067788794094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404.25445280000002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-157</v>
      </c>
      <c r="AA7" s="76">
        <f>STOA!J7</f>
        <v>545.46</v>
      </c>
      <c r="AB7" s="76">
        <f>-STOA!P7</f>
        <v>0</v>
      </c>
      <c r="AC7">
        <f t="shared" si="0"/>
        <v>19.549320147081527</v>
      </c>
      <c r="AD7">
        <f t="shared" si="1"/>
        <v>1470.2182245913455</v>
      </c>
      <c r="AE7">
        <f>'IDT-1'!F7</f>
        <v>0</v>
      </c>
      <c r="AF7" s="25"/>
      <c r="AG7">
        <f t="shared" si="2"/>
        <v>1470.2182245913455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-260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8.1242999999999999</v>
      </c>
      <c r="E8">
        <f>GT_NG!T8</f>
        <v>10.224090121317158</v>
      </c>
      <c r="F8">
        <f>GT_Spot!T8</f>
        <v>0</v>
      </c>
      <c r="G8">
        <f>PPCL_NG!T8</f>
        <v>29</v>
      </c>
      <c r="H8">
        <f>PPCL_Spot!T8</f>
        <v>0</v>
      </c>
      <c r="I8">
        <f>Bawana_NG!T8</f>
        <v>52.16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755.97164704672321</v>
      </c>
      <c r="P8" s="37">
        <v>74.959999999999994</v>
      </c>
      <c r="Q8" s="37">
        <v>26.613067788794094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404.25445280000002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-178</v>
      </c>
      <c r="AA8" s="76">
        <f>STOA!J8</f>
        <v>545.46</v>
      </c>
      <c r="AB8" s="76">
        <f>-STOA!P8</f>
        <v>0</v>
      </c>
      <c r="AC8">
        <f t="shared" si="0"/>
        <v>19.811926145907712</v>
      </c>
      <c r="AD8">
        <f t="shared" si="1"/>
        <v>1438.9556316109267</v>
      </c>
      <c r="AE8">
        <f>'IDT-1'!F8</f>
        <v>0</v>
      </c>
      <c r="AF8" s="25"/>
      <c r="AG8">
        <f t="shared" si="2"/>
        <v>1438.9556316109267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-270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8.1242999999999999</v>
      </c>
      <c r="E9">
        <f>GT_NG!T9</f>
        <v>10.224090121317158</v>
      </c>
      <c r="F9">
        <f>GT_Spot!T9</f>
        <v>0</v>
      </c>
      <c r="G9">
        <f>PPCL_NG!T9</f>
        <v>29</v>
      </c>
      <c r="H9">
        <f>PPCL_Spot!T9</f>
        <v>0</v>
      </c>
      <c r="I9">
        <f>Bawana_NG!T9</f>
        <v>58.45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680.23710271776451</v>
      </c>
      <c r="P9" s="37">
        <v>74.959999999999994</v>
      </c>
      <c r="Q9" s="37">
        <v>25.897014753342557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354.77445280000001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-200</v>
      </c>
      <c r="AA9" s="76">
        <f>STOA!J9</f>
        <v>545.46</v>
      </c>
      <c r="AB9" s="76">
        <f>-STOA!P9</f>
        <v>0</v>
      </c>
      <c r="AC9">
        <f t="shared" si="0"/>
        <v>18.103839036880871</v>
      </c>
      <c r="AD9">
        <f t="shared" si="1"/>
        <v>1404.0231213555435</v>
      </c>
      <c r="AE9">
        <f>'IDT-1'!F9</f>
        <v>0</v>
      </c>
      <c r="AF9" s="25"/>
      <c r="AG9">
        <f t="shared" si="2"/>
        <v>1404.0231213555435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-165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8.1242999999999999</v>
      </c>
      <c r="E10">
        <f>GT_NG!T10</f>
        <v>10.224090121317158</v>
      </c>
      <c r="F10">
        <f>GT_Spot!T10</f>
        <v>0</v>
      </c>
      <c r="G10">
        <f>PPCL_NG!T10</f>
        <v>29</v>
      </c>
      <c r="H10">
        <f>PPCL_Spot!T10</f>
        <v>0</v>
      </c>
      <c r="I10">
        <f>Bawana_NG!T10</f>
        <v>58.45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609.93558204769045</v>
      </c>
      <c r="P10" s="37">
        <v>74.959999999999994</v>
      </c>
      <c r="Q10" s="37">
        <v>25.897014753342557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354.77445280000001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-219</v>
      </c>
      <c r="AA10" s="76">
        <f>STOA!J10</f>
        <v>545.46</v>
      </c>
      <c r="AB10" s="76">
        <f>-STOA!P10</f>
        <v>0</v>
      </c>
      <c r="AC10">
        <f t="shared" si="0"/>
        <v>17.208344585156244</v>
      </c>
      <c r="AD10">
        <f t="shared" si="1"/>
        <v>1370.6170951371939</v>
      </c>
      <c r="AE10">
        <f>'IDT-1'!F10</f>
        <v>0</v>
      </c>
      <c r="AF10" s="25"/>
      <c r="AG10">
        <f t="shared" si="2"/>
        <v>1370.6170951371939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-110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8.1242999999999999</v>
      </c>
      <c r="E11">
        <f>GT_NG!T11</f>
        <v>10.224090121317158</v>
      </c>
      <c r="F11">
        <f>GT_Spot!T11</f>
        <v>0</v>
      </c>
      <c r="G11">
        <f>PPCL_NG!T11</f>
        <v>29</v>
      </c>
      <c r="H11">
        <f>PPCL_Spot!T11</f>
        <v>0</v>
      </c>
      <c r="I11">
        <f>Bawana_NG!T11</f>
        <v>58.45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584.87164815918516</v>
      </c>
      <c r="P11" s="37">
        <v>74.959999999999994</v>
      </c>
      <c r="Q11" s="37">
        <v>7.6911338838100844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378.23828947500004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-235</v>
      </c>
      <c r="AA11" s="76">
        <f>STOA!J11</f>
        <v>545.17999999999995</v>
      </c>
      <c r="AB11" s="76">
        <f>-STOA!P11</f>
        <v>0</v>
      </c>
      <c r="AC11">
        <f t="shared" si="0"/>
        <v>16.963381949734728</v>
      </c>
      <c r="AD11">
        <f t="shared" si="1"/>
        <v>1359.776079689578</v>
      </c>
      <c r="AE11">
        <f>'IDT-1'!F11</f>
        <v>0</v>
      </c>
      <c r="AF11" s="25"/>
      <c r="AG11">
        <f t="shared" si="2"/>
        <v>1359.776079689578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-85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8.1242999999999999</v>
      </c>
      <c r="E12">
        <f>GT_NG!T12</f>
        <v>10.224090121317158</v>
      </c>
      <c r="F12">
        <f>GT_Spot!T12</f>
        <v>0</v>
      </c>
      <c r="G12">
        <f>PPCL_NG!T12</f>
        <v>29</v>
      </c>
      <c r="H12">
        <f>PPCL_Spot!T12</f>
        <v>0</v>
      </c>
      <c r="I12">
        <f>Bawana_NG!T12</f>
        <v>58.45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527.17164815918522</v>
      </c>
      <c r="P12" s="37">
        <v>74.959999999999994</v>
      </c>
      <c r="Q12" s="37">
        <v>7.6911338838100844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369.75828947500003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-201.2</v>
      </c>
      <c r="AA12" s="76">
        <f>STOA!J12</f>
        <v>545.17999999999995</v>
      </c>
      <c r="AB12" s="76">
        <f>-STOA!P12</f>
        <v>0</v>
      </c>
      <c r="AC12">
        <f t="shared" si="0"/>
        <v>15.994077452760138</v>
      </c>
      <c r="AD12">
        <f t="shared" si="1"/>
        <v>1343.3653841865523</v>
      </c>
      <c r="AE12">
        <f>'IDT-1'!F12</f>
        <v>0</v>
      </c>
      <c r="AF12" s="25"/>
      <c r="AG12">
        <f t="shared" si="2"/>
        <v>1343.3653841865523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-70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8.1242999999999999</v>
      </c>
      <c r="E13">
        <f>GT_NG!T13</f>
        <v>10.224090121317158</v>
      </c>
      <c r="F13">
        <f>GT_Spot!T13</f>
        <v>0</v>
      </c>
      <c r="G13">
        <f>PPCL_NG!T13</f>
        <v>29</v>
      </c>
      <c r="H13">
        <f>PPCL_Spot!T13</f>
        <v>0</v>
      </c>
      <c r="I13">
        <f>Bawana_NG!T13</f>
        <v>58.45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485.3832758721415</v>
      </c>
      <c r="P13" s="37">
        <v>60.43</v>
      </c>
      <c r="Q13" s="37">
        <v>17.613067944250869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361.27828947500007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-74</v>
      </c>
      <c r="AA13" s="76">
        <f>STOA!J13</f>
        <v>545.17999999999995</v>
      </c>
      <c r="AB13" s="76">
        <f>-STOA!P13</f>
        <v>0</v>
      </c>
      <c r="AC13">
        <f t="shared" si="0"/>
        <v>14.879141995295235</v>
      </c>
      <c r="AD13">
        <f t="shared" si="1"/>
        <v>1366.803881417414</v>
      </c>
      <c r="AE13">
        <f>'IDT-1'!F13</f>
        <v>0</v>
      </c>
      <c r="AF13" s="25"/>
      <c r="AG13">
        <f t="shared" si="2"/>
        <v>1366.803881417414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-120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8.1242999999999999</v>
      </c>
      <c r="E14">
        <f>GT_NG!T14</f>
        <v>10.224090121317158</v>
      </c>
      <c r="F14">
        <f>GT_Spot!T14</f>
        <v>0</v>
      </c>
      <c r="G14">
        <f>PPCL_NG!T14</f>
        <v>29</v>
      </c>
      <c r="H14">
        <f>PPCL_Spot!T14</f>
        <v>0</v>
      </c>
      <c r="I14">
        <f>Bawana_NG!T14</f>
        <v>58.45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485.3832758721415</v>
      </c>
      <c r="P14" s="37">
        <v>19.23</v>
      </c>
      <c r="Q14" s="37">
        <v>17.613067944250869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358.82828947500002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-96</v>
      </c>
      <c r="AA14" s="76">
        <f>STOA!J14</f>
        <v>545.17999999999995</v>
      </c>
      <c r="AB14" s="76">
        <f>-STOA!P14</f>
        <v>0</v>
      </c>
      <c r="AC14">
        <f t="shared" si="0"/>
        <v>14.614135887993907</v>
      </c>
      <c r="AD14">
        <f t="shared" si="1"/>
        <v>1311.4188875247157</v>
      </c>
      <c r="AE14">
        <f>'IDT-1'!F14</f>
        <v>0</v>
      </c>
      <c r="AF14" s="25"/>
      <c r="AG14">
        <f t="shared" si="2"/>
        <v>1311.4188875247157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-110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8.1242999999999999</v>
      </c>
      <c r="E15">
        <f>GT_NG!T15</f>
        <v>10.224090121317158</v>
      </c>
      <c r="F15">
        <f>GT_Spot!T15</f>
        <v>0</v>
      </c>
      <c r="G15">
        <f>PPCL_NG!T15</f>
        <v>29</v>
      </c>
      <c r="H15">
        <f>PPCL_Spot!T15</f>
        <v>0</v>
      </c>
      <c r="I15">
        <f>Bawana_NG!T15</f>
        <v>58.45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483.64236618292335</v>
      </c>
      <c r="P15" s="37">
        <v>19.23</v>
      </c>
      <c r="Q15" s="37">
        <v>17.613067944250869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358.40212615000002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-113</v>
      </c>
      <c r="AA15" s="76">
        <f>STOA!J15</f>
        <v>545.17999999999995</v>
      </c>
      <c r="AB15" s="76">
        <f>-STOA!P15</f>
        <v>0</v>
      </c>
      <c r="AC15">
        <f t="shared" si="0"/>
        <v>14.485807424250916</v>
      </c>
      <c r="AD15">
        <f t="shared" si="1"/>
        <v>1322.3801429742405</v>
      </c>
      <c r="AE15">
        <f>'IDT-1'!F15</f>
        <v>0</v>
      </c>
      <c r="AF15" s="25"/>
      <c r="AG15">
        <f t="shared" si="2"/>
        <v>1322.3801429742405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-80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8.1242999999999999</v>
      </c>
      <c r="E16">
        <f>GT_NG!T16</f>
        <v>10.224090121317158</v>
      </c>
      <c r="F16">
        <f>GT_Spot!T16</f>
        <v>0</v>
      </c>
      <c r="G16">
        <f>PPCL_NG!T16</f>
        <v>29</v>
      </c>
      <c r="H16">
        <f>PPCL_Spot!T16</f>
        <v>0</v>
      </c>
      <c r="I16">
        <f>Bawana_NG!T16</f>
        <v>58.45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483.64236618292335</v>
      </c>
      <c r="P16" s="37">
        <v>19.231738855231033</v>
      </c>
      <c r="Q16" s="37">
        <v>17.613067944250869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357.73212615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-131</v>
      </c>
      <c r="AA16" s="76">
        <f>STOA!J16</f>
        <v>545.17999999999995</v>
      </c>
      <c r="AB16" s="76">
        <f>-STOA!P16</f>
        <v>0</v>
      </c>
      <c r="AC16">
        <f t="shared" si="0"/>
        <v>14.590319081058414</v>
      </c>
      <c r="AD16">
        <f t="shared" si="1"/>
        <v>1308.6073701726639</v>
      </c>
      <c r="AE16">
        <f>'IDT-1'!F16</f>
        <v>0</v>
      </c>
      <c r="AF16" s="25"/>
      <c r="AG16">
        <f t="shared" si="2"/>
        <v>1308.6073701726639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-75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8.1242999999999999</v>
      </c>
      <c r="E17">
        <f>GT_NG!T17</f>
        <v>10.224090121317158</v>
      </c>
      <c r="F17">
        <f>GT_Spot!T17</f>
        <v>0</v>
      </c>
      <c r="G17">
        <f>PPCL_NG!T17</f>
        <v>29</v>
      </c>
      <c r="H17">
        <f>PPCL_Spot!T17</f>
        <v>0</v>
      </c>
      <c r="I17">
        <f>Bawana_NG!T17</f>
        <v>58.45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482.08774387828703</v>
      </c>
      <c r="P17" s="37">
        <v>19.231738855231033</v>
      </c>
      <c r="Q17" s="37">
        <v>17.613067944250869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357.23212615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-144</v>
      </c>
      <c r="AA17" s="76">
        <f>STOA!J17</f>
        <v>545.17999999999995</v>
      </c>
      <c r="AB17" s="76">
        <f>-STOA!P17</f>
        <v>0</v>
      </c>
      <c r="AC17">
        <f t="shared" si="0"/>
        <v>14.725541092747473</v>
      </c>
      <c r="AD17">
        <f t="shared" si="1"/>
        <v>1288.4175258563384</v>
      </c>
      <c r="AE17">
        <f>'IDT-1'!F17</f>
        <v>0</v>
      </c>
      <c r="AF17" s="25"/>
      <c r="AG17">
        <f t="shared" si="2"/>
        <v>1288.4175258563384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-80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8.1242999999999999</v>
      </c>
      <c r="E18">
        <f>GT_NG!T18</f>
        <v>10.224090121317158</v>
      </c>
      <c r="F18">
        <f>GT_Spot!T18</f>
        <v>0</v>
      </c>
      <c r="G18">
        <f>PPCL_NG!T18</f>
        <v>29</v>
      </c>
      <c r="H18">
        <f>PPCL_Spot!T18</f>
        <v>0</v>
      </c>
      <c r="I18">
        <f>Bawana_NG!T18</f>
        <v>58.45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482.08774387828703</v>
      </c>
      <c r="P18" s="37">
        <v>19.231738855231033</v>
      </c>
      <c r="Q18" s="37">
        <v>17.613067944250869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357.56212614999998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-160</v>
      </c>
      <c r="AA18" s="76">
        <f>STOA!J18</f>
        <v>545.17999999999995</v>
      </c>
      <c r="AB18" s="76">
        <f>-STOA!P18</f>
        <v>0</v>
      </c>
      <c r="AC18">
        <f t="shared" si="0"/>
        <v>14.863851616345697</v>
      </c>
      <c r="AD18">
        <f t="shared" si="1"/>
        <v>1272.6092153327402</v>
      </c>
      <c r="AE18">
        <f>'IDT-1'!F18</f>
        <v>0</v>
      </c>
      <c r="AF18" s="25"/>
      <c r="AG18">
        <f t="shared" si="2"/>
        <v>1272.6092153327402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-80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8.1242999999999999</v>
      </c>
      <c r="E19">
        <f>GT_NG!T19</f>
        <v>10.224090121317158</v>
      </c>
      <c r="F19">
        <f>GT_Spot!T19</f>
        <v>0</v>
      </c>
      <c r="G19">
        <f>PPCL_NG!T19</f>
        <v>29</v>
      </c>
      <c r="H19">
        <f>PPCL_Spot!T19</f>
        <v>0</v>
      </c>
      <c r="I19">
        <f>Bawana_NG!T19</f>
        <v>58.45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483.1974484631769</v>
      </c>
      <c r="P19" s="37">
        <v>19.231738855231033</v>
      </c>
      <c r="Q19" s="37">
        <v>17.613067944250869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357.47596282500001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-175</v>
      </c>
      <c r="AA19" s="76">
        <f>STOA!J19</f>
        <v>545</v>
      </c>
      <c r="AB19" s="76">
        <f>-STOA!P19</f>
        <v>0</v>
      </c>
      <c r="AC19">
        <f t="shared" si="0"/>
        <v>14.913293151553219</v>
      </c>
      <c r="AD19">
        <f t="shared" si="1"/>
        <v>1268.4033150574228</v>
      </c>
      <c r="AE19">
        <f>'IDT-1'!F19</f>
        <v>0</v>
      </c>
      <c r="AF19" s="25"/>
      <c r="AG19">
        <f t="shared" si="2"/>
        <v>1268.4033150574228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-70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8.1242999999999999</v>
      </c>
      <c r="E20">
        <f>GT_NG!T20</f>
        <v>10.224090121317158</v>
      </c>
      <c r="F20">
        <f>GT_Spot!T20</f>
        <v>0</v>
      </c>
      <c r="G20">
        <f>PPCL_NG!T20</f>
        <v>29</v>
      </c>
      <c r="H20">
        <f>PPCL_Spot!T20</f>
        <v>0</v>
      </c>
      <c r="I20">
        <f>Bawana_NG!T20</f>
        <v>58.45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483.20051654142134</v>
      </c>
      <c r="P20" s="37">
        <v>19.231738855231033</v>
      </c>
      <c r="Q20" s="37">
        <v>17.613067944250869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357.81596282500004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-190</v>
      </c>
      <c r="AA20" s="76">
        <f>STOA!J20</f>
        <v>545</v>
      </c>
      <c r="AB20" s="76">
        <f>-STOA!P20</f>
        <v>0</v>
      </c>
      <c r="AC20">
        <f t="shared" si="0"/>
        <v>15.043242289283809</v>
      </c>
      <c r="AD20">
        <f t="shared" si="1"/>
        <v>1253.6164339979366</v>
      </c>
      <c r="AE20">
        <f>'IDT-1'!F20</f>
        <v>0</v>
      </c>
      <c r="AF20" s="25"/>
      <c r="AG20">
        <f t="shared" si="2"/>
        <v>1253.6164339979366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-70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8.1242999999999999</v>
      </c>
      <c r="E21">
        <f>GT_NG!T21</f>
        <v>10.224090121317158</v>
      </c>
      <c r="F21">
        <f>GT_Spot!T21</f>
        <v>0</v>
      </c>
      <c r="G21">
        <f>PPCL_NG!T21</f>
        <v>29</v>
      </c>
      <c r="H21">
        <f>PPCL_Spot!T21</f>
        <v>0</v>
      </c>
      <c r="I21">
        <f>Bawana_NG!T21</f>
        <v>58.45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483.16063254142131</v>
      </c>
      <c r="P21" s="37">
        <v>19.231738855231033</v>
      </c>
      <c r="Q21" s="37">
        <v>17.613067944250869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357.81596282500004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-205</v>
      </c>
      <c r="AA21" s="76">
        <f>STOA!J21</f>
        <v>545</v>
      </c>
      <c r="AB21" s="76">
        <f>-STOA!P21</f>
        <v>0</v>
      </c>
      <c r="AC21">
        <f t="shared" si="0"/>
        <v>15.085263052308251</v>
      </c>
      <c r="AD21">
        <f t="shared" si="1"/>
        <v>1248.534529234912</v>
      </c>
      <c r="AE21">
        <f>'IDT-1'!F21</f>
        <v>0</v>
      </c>
      <c r="AF21" s="25"/>
      <c r="AG21">
        <f t="shared" si="2"/>
        <v>1248.534529234912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-60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8.1242999999999999</v>
      </c>
      <c r="E22">
        <f>GT_NG!T22</f>
        <v>10.224090121317158</v>
      </c>
      <c r="F22">
        <f>GT_Spot!T22</f>
        <v>0</v>
      </c>
      <c r="G22">
        <f>PPCL_NG!T22</f>
        <v>29</v>
      </c>
      <c r="H22">
        <f>PPCL_Spot!T22</f>
        <v>0</v>
      </c>
      <c r="I22">
        <f>Bawana_NG!T22</f>
        <v>58.45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483.16063254142131</v>
      </c>
      <c r="P22" s="37">
        <v>19.231738855231033</v>
      </c>
      <c r="Q22" s="37">
        <v>17.613067944250869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357.81596282500004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-216</v>
      </c>
      <c r="AA22" s="76">
        <f>STOA!J22</f>
        <v>545</v>
      </c>
      <c r="AB22" s="76">
        <f>-STOA!P22</f>
        <v>0</v>
      </c>
      <c r="AC22">
        <f t="shared" si="0"/>
        <v>15.178445787282032</v>
      </c>
      <c r="AD22">
        <f t="shared" si="1"/>
        <v>1237.4413464999382</v>
      </c>
      <c r="AE22">
        <f>'IDT-1'!F22</f>
        <v>0</v>
      </c>
      <c r="AF22" s="25"/>
      <c r="AG22">
        <f t="shared" si="2"/>
        <v>1237.4413464999382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-60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8.1242999999999999</v>
      </c>
      <c r="E23">
        <f>GT_NG!T23</f>
        <v>10.224090121317158</v>
      </c>
      <c r="F23">
        <f>GT_Spot!T23</f>
        <v>0</v>
      </c>
      <c r="G23">
        <f>PPCL_NG!T23</f>
        <v>29</v>
      </c>
      <c r="H23">
        <f>PPCL_Spot!T23</f>
        <v>0</v>
      </c>
      <c r="I23">
        <f>Bawana_NG!T23</f>
        <v>58.45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480.8449173630849</v>
      </c>
      <c r="P23" s="37">
        <v>19.231738855231033</v>
      </c>
      <c r="Q23" s="37">
        <v>17.613067944250869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357.71979950000002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-228</v>
      </c>
      <c r="AA23" s="76">
        <f>STOA!J23</f>
        <v>545</v>
      </c>
      <c r="AB23" s="76">
        <f>-STOA!P23</f>
        <v>0</v>
      </c>
      <c r="AC23">
        <f t="shared" si="0"/>
        <v>15.175128323303783</v>
      </c>
      <c r="AD23">
        <f t="shared" si="1"/>
        <v>1233.03278546058</v>
      </c>
      <c r="AE23">
        <f>'IDT-1'!F23</f>
        <v>0</v>
      </c>
      <c r="AF23" s="25"/>
      <c r="AG23">
        <f t="shared" si="2"/>
        <v>1233.03278546058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-50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8.1242999999999999</v>
      </c>
      <c r="E24">
        <f>GT_NG!T24</f>
        <v>10.224090121317158</v>
      </c>
      <c r="F24">
        <f>GT_Spot!T24</f>
        <v>0</v>
      </c>
      <c r="G24">
        <f>PPCL_NG!T24</f>
        <v>29</v>
      </c>
      <c r="H24">
        <f>PPCL_Spot!T24</f>
        <v>0</v>
      </c>
      <c r="I24">
        <f>Bawana_NG!T24</f>
        <v>58.45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483.71452754997722</v>
      </c>
      <c r="P24" s="37">
        <v>19.231738855231033</v>
      </c>
      <c r="Q24" s="37">
        <v>17.613067944250869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357.71979950000002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-241</v>
      </c>
      <c r="AA24" s="76">
        <f>STOA!J24</f>
        <v>545</v>
      </c>
      <c r="AB24" s="76">
        <f>-STOA!P24</f>
        <v>0</v>
      </c>
      <c r="AC24">
        <f t="shared" si="0"/>
        <v>15.309358099297238</v>
      </c>
      <c r="AD24">
        <f t="shared" si="1"/>
        <v>1222.7681658714791</v>
      </c>
      <c r="AE24">
        <f>'IDT-1'!F24</f>
        <v>0</v>
      </c>
      <c r="AF24" s="25"/>
      <c r="AG24">
        <f t="shared" si="2"/>
        <v>1222.7681658714791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-50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8.1242999999999999</v>
      </c>
      <c r="E25">
        <f>GT_NG!T25</f>
        <v>10.224090121317158</v>
      </c>
      <c r="F25">
        <f>GT_Spot!T25</f>
        <v>0</v>
      </c>
      <c r="G25">
        <f>PPCL_NG!T25</f>
        <v>29</v>
      </c>
      <c r="H25">
        <f>PPCL_Spot!T25</f>
        <v>0</v>
      </c>
      <c r="I25">
        <f>Bawana_NG!T25</f>
        <v>58.45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483.82483002194874</v>
      </c>
      <c r="P25" s="37">
        <v>19.231738855231033</v>
      </c>
      <c r="Q25" s="37">
        <v>17.613067944250869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356.37979949999999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-255</v>
      </c>
      <c r="AA25" s="76">
        <f>STOA!J25</f>
        <v>545</v>
      </c>
      <c r="AB25" s="76">
        <f>-STOA!P25</f>
        <v>0</v>
      </c>
      <c r="AC25">
        <f t="shared" si="0"/>
        <v>15.205845905088017</v>
      </c>
      <c r="AD25">
        <f t="shared" si="1"/>
        <v>1232.6419805376597</v>
      </c>
      <c r="AE25">
        <f>'IDT-1'!F25</f>
        <v>0</v>
      </c>
      <c r="AF25" s="25"/>
      <c r="AG25">
        <f t="shared" si="2"/>
        <v>1232.6419805376597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-25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8.1242999999999999</v>
      </c>
      <c r="E26">
        <f>GT_NG!T26</f>
        <v>10.224090121317158</v>
      </c>
      <c r="F26">
        <f>GT_Spot!T26</f>
        <v>0</v>
      </c>
      <c r="G26">
        <f>PPCL_NG!T26</f>
        <v>29</v>
      </c>
      <c r="H26">
        <f>PPCL_Spot!T26</f>
        <v>0</v>
      </c>
      <c r="I26">
        <f>Bawana_NG!T26</f>
        <v>58.45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494.61077414731335</v>
      </c>
      <c r="P26" s="37">
        <v>19.231738855231033</v>
      </c>
      <c r="Q26" s="37">
        <v>17.613067944250869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356.43979949999999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-274</v>
      </c>
      <c r="AA26" s="76">
        <f>STOA!J26</f>
        <v>545</v>
      </c>
      <c r="AB26" s="76">
        <f>-STOA!P26</f>
        <v>0</v>
      </c>
      <c r="AC26">
        <f t="shared" si="0"/>
        <v>15.457903832513972</v>
      </c>
      <c r="AD26">
        <f t="shared" si="1"/>
        <v>1224.2358667355984</v>
      </c>
      <c r="AE26">
        <f>'IDT-1'!F26</f>
        <v>0</v>
      </c>
      <c r="AF26" s="25"/>
      <c r="AG26">
        <f t="shared" si="2"/>
        <v>1224.2358667355984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-25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8.1242999999999999</v>
      </c>
      <c r="E27">
        <f>GT_NG!T27</f>
        <v>10.224090121317158</v>
      </c>
      <c r="F27">
        <f>GT_Spot!T27</f>
        <v>0</v>
      </c>
      <c r="G27">
        <f>PPCL_NG!T27</f>
        <v>29</v>
      </c>
      <c r="H27">
        <f>PPCL_Spot!T27</f>
        <v>0</v>
      </c>
      <c r="I27">
        <f>Bawana_NG!T27</f>
        <v>58.45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494.89921954085878</v>
      </c>
      <c r="P27" s="37">
        <v>19.231325018948528</v>
      </c>
      <c r="Q27" s="37">
        <v>14.55</v>
      </c>
      <c r="R27" s="39">
        <v>5.1400000000000006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357.24363617499995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-289</v>
      </c>
      <c r="AA27" s="76">
        <f>STOA!J27</f>
        <v>545</v>
      </c>
      <c r="AB27" s="76">
        <f>-STOA!P27</f>
        <v>0</v>
      </c>
      <c r="AC27">
        <f t="shared" si="0"/>
        <v>15.408210177684385</v>
      </c>
      <c r="AD27">
        <f t="shared" si="1"/>
        <v>1238.45436067844</v>
      </c>
      <c r="AE27">
        <f>'IDT-1'!F27</f>
        <v>0</v>
      </c>
      <c r="AF27" s="25"/>
      <c r="AG27">
        <f t="shared" si="2"/>
        <v>1238.45436067844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8.1242999999999999</v>
      </c>
      <c r="E28">
        <f>GT_NG!T28</f>
        <v>10.224090121317158</v>
      </c>
      <c r="F28">
        <f>GT_Spot!T28</f>
        <v>0</v>
      </c>
      <c r="G28">
        <f>PPCL_NG!T28</f>
        <v>29</v>
      </c>
      <c r="H28">
        <f>PPCL_Spot!T28</f>
        <v>0</v>
      </c>
      <c r="I28">
        <f>Bawana_NG!T28</f>
        <v>58.45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494.99615157440786</v>
      </c>
      <c r="P28" s="37">
        <v>19.231325018948528</v>
      </c>
      <c r="Q28" s="37">
        <v>14.55</v>
      </c>
      <c r="R28" s="39">
        <v>8.7799999999999994</v>
      </c>
      <c r="S28" s="39">
        <v>0</v>
      </c>
      <c r="T28" s="38">
        <f>SUMPRODUCT(LTA!J28:AN28,LTA!J$101:AN$101,LTA!J$105:AN$105)</f>
        <v>2.74</v>
      </c>
      <c r="U28" s="38">
        <f>SUMPRODUCT(LTA!J28:AN28,LTA!J$102:AN$102,LTA!J$105:AN$105)</f>
        <v>359.05363617499995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-301</v>
      </c>
      <c r="AA28" s="76">
        <f>STOA!J28</f>
        <v>545</v>
      </c>
      <c r="AB28" s="76">
        <f>-STOA!P28</f>
        <v>0</v>
      </c>
      <c r="AC28">
        <f t="shared" si="0"/>
        <v>15.571074299464865</v>
      </c>
      <c r="AD28">
        <f t="shared" si="1"/>
        <v>1233.5784285902084</v>
      </c>
      <c r="AE28">
        <f>'IDT-1'!F28</f>
        <v>0</v>
      </c>
      <c r="AF28" s="25"/>
      <c r="AG28">
        <f t="shared" si="2"/>
        <v>1233.5784285902084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8.1242999999999999</v>
      </c>
      <c r="E29">
        <f>GT_NG!T29</f>
        <v>10.224090121317158</v>
      </c>
      <c r="F29">
        <f>GT_Spot!T29</f>
        <v>0</v>
      </c>
      <c r="G29">
        <f>PPCL_NG!T29</f>
        <v>29</v>
      </c>
      <c r="H29">
        <f>PPCL_Spot!T29</f>
        <v>0</v>
      </c>
      <c r="I29">
        <f>Bawana_NG!T29</f>
        <v>58.45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490.49091093430997</v>
      </c>
      <c r="P29" s="37">
        <v>19.231325018948528</v>
      </c>
      <c r="Q29" s="37">
        <v>14.55</v>
      </c>
      <c r="R29" s="39">
        <v>13.790000000000001</v>
      </c>
      <c r="S29" s="39">
        <v>0</v>
      </c>
      <c r="T29" s="38">
        <f>SUMPRODUCT(LTA!J29:AN29,LTA!J$101:AN$101,LTA!J$105:AN$105)</f>
        <v>5.88</v>
      </c>
      <c r="U29" s="38">
        <f>SUMPRODUCT(LTA!J29:AN29,LTA!J$102:AN$102,LTA!J$105:AN$105)</f>
        <v>360.74363617499995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-311</v>
      </c>
      <c r="AA29" s="76">
        <f>STOA!J29</f>
        <v>545</v>
      </c>
      <c r="AB29" s="76">
        <f>-STOA!P29</f>
        <v>0</v>
      </c>
      <c r="AC29">
        <f t="shared" si="0"/>
        <v>15.902533855336934</v>
      </c>
      <c r="AD29">
        <f t="shared" si="1"/>
        <v>1252.6217283942385</v>
      </c>
      <c r="AE29">
        <f>'IDT-1'!F29</f>
        <v>0</v>
      </c>
      <c r="AF29" s="25"/>
      <c r="AG29">
        <f t="shared" si="2"/>
        <v>1252.6217283942385</v>
      </c>
      <c r="AI29" s="35">
        <f>PXIL!J29</f>
        <v>0</v>
      </c>
      <c r="AJ29" s="35">
        <f>PXIL!P29</f>
        <v>0</v>
      </c>
      <c r="AK29" s="35">
        <f>RTM_IEX!J29</f>
        <v>24.04</v>
      </c>
      <c r="AL29" s="35">
        <f>RTM_IEX!P29</f>
        <v>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8.1242999999999999</v>
      </c>
      <c r="E30">
        <f>GT_NG!T30</f>
        <v>10.224090121317158</v>
      </c>
      <c r="F30">
        <f>GT_Spot!T30</f>
        <v>0</v>
      </c>
      <c r="G30">
        <f>PPCL_NG!T30</f>
        <v>29</v>
      </c>
      <c r="H30">
        <f>PPCL_Spot!T30</f>
        <v>0</v>
      </c>
      <c r="I30">
        <f>Bawana_NG!T30</f>
        <v>58.45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490.7118626971386</v>
      </c>
      <c r="P30" s="37">
        <v>19.231325018948528</v>
      </c>
      <c r="Q30" s="37">
        <v>14.55</v>
      </c>
      <c r="R30" s="39">
        <v>20.487531622696061</v>
      </c>
      <c r="S30" s="39">
        <v>0</v>
      </c>
      <c r="T30" s="38">
        <f>SUMPRODUCT(LTA!J30:AN30,LTA!J$101:AN$101,LTA!J$105:AN$105)</f>
        <v>9.24</v>
      </c>
      <c r="U30" s="38">
        <f>SUMPRODUCT(LTA!J30:AN30,LTA!J$102:AN$102,LTA!J$105:AN$105)</f>
        <v>362.67363617499996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-327</v>
      </c>
      <c r="AA30" s="76">
        <f>STOA!J30</f>
        <v>545</v>
      </c>
      <c r="AB30" s="76">
        <f>-STOA!P30</f>
        <v>0</v>
      </c>
      <c r="AC30">
        <f t="shared" si="0"/>
        <v>16.181111639373569</v>
      </c>
      <c r="AD30">
        <f t="shared" si="1"/>
        <v>1253.3716339957268</v>
      </c>
      <c r="AE30">
        <f>'IDT-1'!F30</f>
        <v>0</v>
      </c>
      <c r="AF30" s="25"/>
      <c r="AG30">
        <f t="shared" si="2"/>
        <v>1253.3716339957268</v>
      </c>
      <c r="AI30" s="35">
        <f>PXIL!J30</f>
        <v>0</v>
      </c>
      <c r="AJ30" s="35">
        <f>PXIL!P30</f>
        <v>0</v>
      </c>
      <c r="AK30" s="35">
        <f>RTM_IEX!J30</f>
        <v>28.86</v>
      </c>
      <c r="AL30" s="35">
        <f>RTM_IEX!P30</f>
        <v>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8.1242999999999999</v>
      </c>
      <c r="E31">
        <f>GT_NG!T31</f>
        <v>10.224090121317158</v>
      </c>
      <c r="F31">
        <f>GT_Spot!T31</f>
        <v>0</v>
      </c>
      <c r="G31">
        <f>PPCL_NG!T31</f>
        <v>30.115384615384617</v>
      </c>
      <c r="H31">
        <f>PPCL_Spot!T31</f>
        <v>0</v>
      </c>
      <c r="I31">
        <f>Bawana_NG!T31</f>
        <v>58.45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492.13894028972652</v>
      </c>
      <c r="P31" s="37">
        <v>19.231325018948528</v>
      </c>
      <c r="Q31" s="37">
        <v>17.613067944250869</v>
      </c>
      <c r="R31" s="39">
        <v>21.229999999999997</v>
      </c>
      <c r="S31" s="39">
        <v>0</v>
      </c>
      <c r="T31" s="38">
        <f>SUMPRODUCT(LTA!J31:AN31,LTA!J$101:AN$101,LTA!J$105:AN$105)</f>
        <v>11.81</v>
      </c>
      <c r="U31" s="38">
        <f>SUMPRODUCT(LTA!J31:AN31,LTA!J$102:AN$102,LTA!J$105:AN$105)</f>
        <v>364.951309525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-329</v>
      </c>
      <c r="AA31" s="76">
        <f>STOA!J31</f>
        <v>544.72</v>
      </c>
      <c r="AB31" s="76">
        <f>-STOA!P31</f>
        <v>0</v>
      </c>
      <c r="AC31">
        <f t="shared" si="0"/>
        <v>16.208937598611374</v>
      </c>
      <c r="AD31">
        <f t="shared" si="1"/>
        <v>1252.6394799160164</v>
      </c>
      <c r="AE31">
        <f>'IDT-1'!F31</f>
        <v>0</v>
      </c>
      <c r="AF31" s="25"/>
      <c r="AG31">
        <f t="shared" si="2"/>
        <v>1252.6394799160164</v>
      </c>
      <c r="AI31" s="35">
        <f>PXIL!J31</f>
        <v>0</v>
      </c>
      <c r="AJ31" s="35">
        <f>PXIL!P31</f>
        <v>0</v>
      </c>
      <c r="AK31" s="35">
        <f>RTM_IEX!J31</f>
        <v>19.239999999999998</v>
      </c>
      <c r="AL31" s="35">
        <f>RTM_IEX!P31</f>
        <v>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8.1242999999999999</v>
      </c>
      <c r="E32">
        <f>GT_NG!T32</f>
        <v>10.224090121317158</v>
      </c>
      <c r="F32">
        <f>GT_Spot!T32</f>
        <v>0</v>
      </c>
      <c r="G32">
        <f>PPCL_NG!T32</f>
        <v>30.115384615384617</v>
      </c>
      <c r="H32">
        <f>PPCL_Spot!T32</f>
        <v>0</v>
      </c>
      <c r="I32">
        <f>Bawana_NG!T32</f>
        <v>58.45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482.71933018145558</v>
      </c>
      <c r="P32" s="37">
        <v>19.231325018948528</v>
      </c>
      <c r="Q32" s="37">
        <v>17.613067944250869</v>
      </c>
      <c r="R32" s="39">
        <v>23.46</v>
      </c>
      <c r="S32" s="39">
        <v>0</v>
      </c>
      <c r="T32" s="38">
        <f>SUMPRODUCT(LTA!J32:AN32,LTA!J$101:AN$101,LTA!J$105:AN$105)</f>
        <v>14.41</v>
      </c>
      <c r="U32" s="38">
        <f>SUMPRODUCT(LTA!J32:AN32,LTA!J$102:AN$102,LTA!J$105:AN$105)</f>
        <v>368.08130952499999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-332</v>
      </c>
      <c r="AA32" s="76">
        <f>STOA!J32</f>
        <v>544.72</v>
      </c>
      <c r="AB32" s="76">
        <f>-STOA!P32</f>
        <v>0</v>
      </c>
      <c r="AC32">
        <f t="shared" si="0"/>
        <v>16.222090346876566</v>
      </c>
      <c r="AD32">
        <f t="shared" si="1"/>
        <v>1248.1667170594803</v>
      </c>
      <c r="AE32">
        <f>'IDT-1'!F32</f>
        <v>0</v>
      </c>
      <c r="AF32" s="25"/>
      <c r="AG32">
        <f t="shared" si="2"/>
        <v>1248.1667170594803</v>
      </c>
      <c r="AI32" s="35">
        <f>PXIL!J32</f>
        <v>0</v>
      </c>
      <c r="AJ32" s="35">
        <f>PXIL!P32</f>
        <v>0</v>
      </c>
      <c r="AK32" s="35">
        <f>RTM_IEX!J32</f>
        <v>19.239999999999998</v>
      </c>
      <c r="AL32" s="35">
        <f>RTM_IEX!P32</f>
        <v>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8.1242999999999999</v>
      </c>
      <c r="E33">
        <f>GT_NG!T33</f>
        <v>10.224090121317158</v>
      </c>
      <c r="F33">
        <f>GT_Spot!T33</f>
        <v>0</v>
      </c>
      <c r="G33">
        <f>PPCL_NG!T33</f>
        <v>29</v>
      </c>
      <c r="H33">
        <f>PPCL_Spot!T33</f>
        <v>0</v>
      </c>
      <c r="I33">
        <f>Bawana_NG!T33</f>
        <v>58.45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482.07005380926836</v>
      </c>
      <c r="P33" s="37">
        <v>19.231738855231033</v>
      </c>
      <c r="Q33" s="37">
        <v>17.613067944250869</v>
      </c>
      <c r="R33" s="39">
        <v>24.2</v>
      </c>
      <c r="S33" s="39">
        <v>0</v>
      </c>
      <c r="T33" s="38">
        <f>SUMPRODUCT(LTA!J33:AN33,LTA!J$101:AN$101,LTA!J$105:AN$105)</f>
        <v>18.07</v>
      </c>
      <c r="U33" s="38">
        <f>SUMPRODUCT(LTA!J33:AN33,LTA!J$102:AN$102,LTA!J$105:AN$105)</f>
        <v>374.36130952499997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-343</v>
      </c>
      <c r="AA33" s="76">
        <f>STOA!J33</f>
        <v>544.72</v>
      </c>
      <c r="AB33" s="76">
        <f>-STOA!P33</f>
        <v>0</v>
      </c>
      <c r="AC33">
        <f t="shared" si="0"/>
        <v>16.592017405779515</v>
      </c>
      <c r="AD33">
        <f t="shared" si="1"/>
        <v>1269.7425428492879</v>
      </c>
      <c r="AE33">
        <f>'IDT-1'!F33</f>
        <v>0</v>
      </c>
      <c r="AF33" s="25"/>
      <c r="AG33">
        <f t="shared" si="2"/>
        <v>1269.7425428492879</v>
      </c>
      <c r="AI33" s="35">
        <f>PXIL!J33</f>
        <v>0</v>
      </c>
      <c r="AJ33" s="35">
        <f>PXIL!P33</f>
        <v>0</v>
      </c>
      <c r="AK33" s="35">
        <f>RTM_IEX!J33</f>
        <v>43.27</v>
      </c>
      <c r="AL33" s="35">
        <f>RTM_IEX!P33</f>
        <v>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8.1242999999999999</v>
      </c>
      <c r="E34">
        <f>GT_NG!T34</f>
        <v>10.224090121317158</v>
      </c>
      <c r="F34">
        <f>GT_Spot!T34</f>
        <v>0</v>
      </c>
      <c r="G34">
        <f>PPCL_NG!T34</f>
        <v>29</v>
      </c>
      <c r="H34">
        <f>PPCL_Spot!T34</f>
        <v>0</v>
      </c>
      <c r="I34">
        <f>Bawana_NG!T34</f>
        <v>58.45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483.54540868205919</v>
      </c>
      <c r="P34" s="37">
        <v>19.231738855231033</v>
      </c>
      <c r="Q34" s="37">
        <v>17.613067944250869</v>
      </c>
      <c r="R34" s="39">
        <v>25.2</v>
      </c>
      <c r="S34" s="39">
        <v>0</v>
      </c>
      <c r="T34" s="38">
        <f>SUMPRODUCT(LTA!J34:AN34,LTA!J$101:AN$101,LTA!J$105:AN$105)</f>
        <v>20.9</v>
      </c>
      <c r="U34" s="38">
        <f>SUMPRODUCT(LTA!J34:AN34,LTA!J$102:AN$102,LTA!J$105:AN$105)</f>
        <v>378.951309525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-351</v>
      </c>
      <c r="AA34" s="76">
        <f>STOA!J34</f>
        <v>544.72</v>
      </c>
      <c r="AB34" s="76">
        <f>-STOA!P34</f>
        <v>0</v>
      </c>
      <c r="AC34">
        <f t="shared" si="0"/>
        <v>16.74299164851007</v>
      </c>
      <c r="AD34">
        <f t="shared" si="1"/>
        <v>1271.4969234793482</v>
      </c>
      <c r="AE34">
        <f>'IDT-1'!F34</f>
        <v>0</v>
      </c>
      <c r="AF34" s="25"/>
      <c r="AG34">
        <f t="shared" si="2"/>
        <v>1271.4969234793482</v>
      </c>
      <c r="AI34" s="35">
        <f>PXIL!J34</f>
        <v>0</v>
      </c>
      <c r="AJ34" s="35">
        <f>PXIL!P34</f>
        <v>0</v>
      </c>
      <c r="AK34" s="35">
        <f>RTM_IEX!J34</f>
        <v>43.28</v>
      </c>
      <c r="AL34" s="35">
        <f>RTM_IEX!P34</f>
        <v>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8.1242999999999999</v>
      </c>
      <c r="E35">
        <f>GT_NG!T35</f>
        <v>10.224090121317158</v>
      </c>
      <c r="F35">
        <f>GT_Spot!T35</f>
        <v>0</v>
      </c>
      <c r="G35">
        <f>PPCL_NG!T35</f>
        <v>29</v>
      </c>
      <c r="H35">
        <f>PPCL_Spot!T35</f>
        <v>0</v>
      </c>
      <c r="I35">
        <f>Bawana_NG!T35</f>
        <v>58.45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485.32783576293656</v>
      </c>
      <c r="P35" s="37">
        <v>19.231738855231033</v>
      </c>
      <c r="Q35" s="37">
        <v>17.613067944250869</v>
      </c>
      <c r="R35" s="39">
        <v>25.2</v>
      </c>
      <c r="S35" s="39">
        <v>0</v>
      </c>
      <c r="T35" s="38">
        <f>SUMPRODUCT(LTA!J35:AN35,LTA!J$101:AN$101,LTA!J$105:AN$105)</f>
        <v>28.69</v>
      </c>
      <c r="U35" s="38">
        <f>SUMPRODUCT(LTA!J35:AN35,LTA!J$102:AN$102,LTA!J$105:AN$105)</f>
        <v>383.25130952500001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-359</v>
      </c>
      <c r="AA35" s="76">
        <f>STOA!J35</f>
        <v>544.72</v>
      </c>
      <c r="AB35" s="76">
        <f>-STOA!P35</f>
        <v>0</v>
      </c>
      <c r="AC35">
        <f t="shared" si="0"/>
        <v>17.129225297788555</v>
      </c>
      <c r="AD35">
        <f t="shared" si="1"/>
        <v>1301.0231169109472</v>
      </c>
      <c r="AE35">
        <f>'IDT-1'!F35</f>
        <v>0</v>
      </c>
      <c r="AF35" s="25"/>
      <c r="AG35">
        <f t="shared" si="2"/>
        <v>1301.0231169109472</v>
      </c>
      <c r="AI35" s="35">
        <f>PXIL!J35</f>
        <v>0</v>
      </c>
      <c r="AJ35" s="35">
        <f>PXIL!P35</f>
        <v>0</v>
      </c>
      <c r="AK35" s="35">
        <f>RTM_IEX!J35</f>
        <v>67.319999999999993</v>
      </c>
      <c r="AL35" s="35">
        <f>RTM_IEX!P35</f>
        <v>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8.1242999999999999</v>
      </c>
      <c r="E36">
        <f>GT_NG!T36</f>
        <v>10.224090121317158</v>
      </c>
      <c r="F36">
        <f>GT_Spot!T36</f>
        <v>0</v>
      </c>
      <c r="G36">
        <f>PPCL_NG!T36</f>
        <v>29</v>
      </c>
      <c r="H36">
        <f>PPCL_Spot!T36</f>
        <v>0</v>
      </c>
      <c r="I36">
        <f>Bawana_NG!T36</f>
        <v>58.45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483.58783576293655</v>
      </c>
      <c r="P36" s="37">
        <v>19.231738855231033</v>
      </c>
      <c r="Q36" s="37">
        <v>17.613067944250869</v>
      </c>
      <c r="R36" s="39">
        <v>25.2</v>
      </c>
      <c r="S36" s="39">
        <v>0</v>
      </c>
      <c r="T36" s="38">
        <f>SUMPRODUCT(LTA!J36:AN36,LTA!J$101:AN$101,LTA!J$105:AN$105)</f>
        <v>35.47</v>
      </c>
      <c r="U36" s="38">
        <f>SUMPRODUCT(LTA!J36:AN36,LTA!J$102:AN$102,LTA!J$105:AN$105)</f>
        <v>387.05130952499997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-363</v>
      </c>
      <c r="AA36" s="76">
        <f>STOA!J36</f>
        <v>544.72</v>
      </c>
      <c r="AB36" s="76">
        <f>-STOA!P36</f>
        <v>0</v>
      </c>
      <c r="AC36">
        <f t="shared" si="0"/>
        <v>17.358493928688109</v>
      </c>
      <c r="AD36">
        <f t="shared" si="1"/>
        <v>1320.0538482800473</v>
      </c>
      <c r="AE36">
        <f>'IDT-1'!F36</f>
        <v>0</v>
      </c>
      <c r="AF36" s="25"/>
      <c r="AG36">
        <f t="shared" si="2"/>
        <v>1320.0538482800473</v>
      </c>
      <c r="AI36" s="35">
        <f>PXIL!J36</f>
        <v>0</v>
      </c>
      <c r="AJ36" s="35">
        <f>PXIL!P36</f>
        <v>0</v>
      </c>
      <c r="AK36" s="35">
        <f>RTM_IEX!J36</f>
        <v>81.739999999999995</v>
      </c>
      <c r="AL36" s="35">
        <f>RTM_IEX!P36</f>
        <v>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8.1242999999999999</v>
      </c>
      <c r="E37">
        <f>GT_NG!T37</f>
        <v>10.224090121317158</v>
      </c>
      <c r="F37">
        <f>GT_Spot!T37</f>
        <v>0</v>
      </c>
      <c r="G37">
        <f>PPCL_NG!T37</f>
        <v>29.38</v>
      </c>
      <c r="H37">
        <f>PPCL_Spot!T37</f>
        <v>0</v>
      </c>
      <c r="I37">
        <f>Bawana_NG!T37</f>
        <v>58.45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455.72496112501136</v>
      </c>
      <c r="P37" s="37">
        <v>19.231738855231033</v>
      </c>
      <c r="Q37" s="37">
        <v>17.613067944250869</v>
      </c>
      <c r="R37" s="39">
        <v>25.2</v>
      </c>
      <c r="S37" s="39">
        <v>0</v>
      </c>
      <c r="T37" s="38">
        <f>SUMPRODUCT(LTA!J37:AN37,LTA!J$101:AN$101,LTA!J$105:AN$105)</f>
        <v>42.269999999999996</v>
      </c>
      <c r="U37" s="38">
        <f>SUMPRODUCT(LTA!J37:AN37,LTA!J$102:AN$102,LTA!J$105:AN$105)</f>
        <v>349.58130952499999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-98</v>
      </c>
      <c r="AA37" s="76">
        <f>STOA!J37</f>
        <v>544.72</v>
      </c>
      <c r="AB37" s="76">
        <f>-STOA!P37</f>
        <v>0</v>
      </c>
      <c r="AC37">
        <f t="shared" si="0"/>
        <v>14.955075911620622</v>
      </c>
      <c r="AD37">
        <f t="shared" si="1"/>
        <v>1327.5643916591896</v>
      </c>
      <c r="AE37">
        <f>'IDT-1'!F37</f>
        <v>0</v>
      </c>
      <c r="AF37" s="25"/>
      <c r="AG37">
        <f t="shared" si="2"/>
        <v>1327.5643916591896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-120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8.1242999999999999</v>
      </c>
      <c r="E38">
        <f>GT_NG!T38</f>
        <v>10.224090121317158</v>
      </c>
      <c r="F38">
        <f>GT_Spot!T38</f>
        <v>0</v>
      </c>
      <c r="G38">
        <f>PPCL_NG!T38</f>
        <v>29.38</v>
      </c>
      <c r="H38">
        <f>PPCL_Spot!T38</f>
        <v>0</v>
      </c>
      <c r="I38">
        <f>Bawana_NG!T38</f>
        <v>58.45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454.03496112501131</v>
      </c>
      <c r="P38" s="37">
        <v>19.231738855231033</v>
      </c>
      <c r="Q38" s="37">
        <v>17.613067944250869</v>
      </c>
      <c r="R38" s="39">
        <v>25.2</v>
      </c>
      <c r="S38" s="39">
        <v>0</v>
      </c>
      <c r="T38" s="38">
        <f>SUMPRODUCT(LTA!J38:AN38,LTA!J$101:AN$101,LTA!J$105:AN$105)</f>
        <v>50.04</v>
      </c>
      <c r="U38" s="38">
        <f>SUMPRODUCT(LTA!J38:AN38,LTA!J$102:AN$102,LTA!J$105:AN$105)</f>
        <v>314.85130952500003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-98</v>
      </c>
      <c r="AA38" s="76">
        <f>STOA!J38</f>
        <v>544.72</v>
      </c>
      <c r="AB38" s="76">
        <f>-STOA!P38</f>
        <v>0</v>
      </c>
      <c r="AC38">
        <f t="shared" si="0"/>
        <v>14.37556960262506</v>
      </c>
      <c r="AD38">
        <f t="shared" si="1"/>
        <v>1339.4938979681851</v>
      </c>
      <c r="AE38">
        <f>'IDT-1'!F38</f>
        <v>0</v>
      </c>
      <c r="AF38" s="25"/>
      <c r="AG38">
        <f t="shared" si="2"/>
        <v>1339.4938979681851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-80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8.1242999999999999</v>
      </c>
      <c r="E39">
        <f>GT_NG!T39</f>
        <v>9.8989298454221153</v>
      </c>
      <c r="F39">
        <f>GT_Spot!T39</f>
        <v>0</v>
      </c>
      <c r="G39">
        <f>PPCL_NG!T39</f>
        <v>29.38</v>
      </c>
      <c r="H39">
        <f>PPCL_Spot!T39</f>
        <v>0</v>
      </c>
      <c r="I39">
        <f>Bawana_NG!T39</f>
        <v>58.45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470.72901236641434</v>
      </c>
      <c r="P39" s="37">
        <v>19.231738855231033</v>
      </c>
      <c r="Q39" s="37">
        <v>17.613067944250869</v>
      </c>
      <c r="R39" s="39">
        <v>25.2</v>
      </c>
      <c r="S39" s="39">
        <v>0</v>
      </c>
      <c r="T39" s="38">
        <f>SUMPRODUCT(LTA!J39:AN39,LTA!J$101:AN$101,LTA!J$105:AN$105)</f>
        <v>58.79</v>
      </c>
      <c r="U39" s="38">
        <f>SUMPRODUCT(LTA!J39:AN39,LTA!J$102:AN$102,LTA!J$105:AN$105)</f>
        <v>276.088982875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-62</v>
      </c>
      <c r="AA39" s="76">
        <f>STOA!J39</f>
        <v>490.14</v>
      </c>
      <c r="AB39" s="76">
        <f>-STOA!P39</f>
        <v>0</v>
      </c>
      <c r="AC39">
        <f t="shared" si="0"/>
        <v>12.819838446788195</v>
      </c>
      <c r="AD39">
        <f t="shared" si="1"/>
        <v>1388.82619343953</v>
      </c>
      <c r="AE39">
        <f>'IDT-1'!F39</f>
        <v>0</v>
      </c>
      <c r="AF39" s="25"/>
      <c r="AG39">
        <f t="shared" si="2"/>
        <v>1388.82619343953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8.1242999999999999</v>
      </c>
      <c r="E40">
        <f>GT_NG!T40</f>
        <v>9.8989298454221153</v>
      </c>
      <c r="F40">
        <f>GT_Spot!T40</f>
        <v>0</v>
      </c>
      <c r="G40">
        <f>PPCL_NG!T40</f>
        <v>29.38</v>
      </c>
      <c r="H40">
        <f>PPCL_Spot!T40</f>
        <v>0</v>
      </c>
      <c r="I40">
        <f>Bawana_NG!T40</f>
        <v>58.45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475.15642993062318</v>
      </c>
      <c r="P40" s="37">
        <v>19.231738855231033</v>
      </c>
      <c r="Q40" s="37">
        <v>17.613067944250869</v>
      </c>
      <c r="R40" s="39">
        <v>25.2</v>
      </c>
      <c r="S40" s="39">
        <v>0</v>
      </c>
      <c r="T40" s="38">
        <f>SUMPRODUCT(LTA!J40:AN40,LTA!J$101:AN$101,LTA!J$105:AN$105)</f>
        <v>65.5</v>
      </c>
      <c r="U40" s="38">
        <f>SUMPRODUCT(LTA!J40:AN40,LTA!J$102:AN$102,LTA!J$105:AN$105)</f>
        <v>281.78898287499999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-1</v>
      </c>
      <c r="AA40" s="76">
        <f>STOA!J40</f>
        <v>490.14</v>
      </c>
      <c r="AB40" s="76">
        <f>-STOA!P40</f>
        <v>0</v>
      </c>
      <c r="AC40">
        <f t="shared" si="0"/>
        <v>12.444532133109316</v>
      </c>
      <c r="AD40">
        <f t="shared" si="1"/>
        <v>1467.0389173174178</v>
      </c>
      <c r="AE40">
        <f>'IDT-1'!F40</f>
        <v>0</v>
      </c>
      <c r="AF40" s="25"/>
      <c r="AG40">
        <f t="shared" si="2"/>
        <v>1467.0389173174178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8.1242999999999999</v>
      </c>
      <c r="E41">
        <f>GT_NG!T41</f>
        <v>9.8989298454221153</v>
      </c>
      <c r="F41">
        <f>GT_Spot!T41</f>
        <v>0</v>
      </c>
      <c r="G41">
        <f>PPCL_NG!T41</f>
        <v>29.38</v>
      </c>
      <c r="H41">
        <f>PPCL_Spot!T41</f>
        <v>0</v>
      </c>
      <c r="I41">
        <f>Bawana_NG!T41</f>
        <v>58.45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480.22965122351337</v>
      </c>
      <c r="P41" s="37">
        <v>19.231738855231033</v>
      </c>
      <c r="Q41" s="37">
        <v>17.613067944250869</v>
      </c>
      <c r="R41" s="39">
        <v>25.2</v>
      </c>
      <c r="S41" s="39">
        <v>0</v>
      </c>
      <c r="T41" s="38">
        <f>SUMPRODUCT(LTA!J41:AN41,LTA!J$101:AN$101,LTA!J$105:AN$105)</f>
        <v>75.180000000000007</v>
      </c>
      <c r="U41" s="38">
        <f>SUMPRODUCT(LTA!J41:AN41,LTA!J$102:AN$102,LTA!J$105:AN$105)</f>
        <v>287.66898287499998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490.14</v>
      </c>
      <c r="AB41" s="76">
        <f>-STOA!P41</f>
        <v>0</v>
      </c>
      <c r="AC41">
        <f t="shared" si="0"/>
        <v>13.174784034244706</v>
      </c>
      <c r="AD41">
        <f t="shared" si="1"/>
        <v>1555.2518867091724</v>
      </c>
      <c r="AE41">
        <f>'IDT-1'!F41</f>
        <v>0</v>
      </c>
      <c r="AF41" s="25"/>
      <c r="AG41">
        <f t="shared" si="2"/>
        <v>1555.2518867091724</v>
      </c>
      <c r="AI41" s="35">
        <f>PXIL!J41</f>
        <v>0</v>
      </c>
      <c r="AJ41" s="35">
        <f>PXIL!P41</f>
        <v>0</v>
      </c>
      <c r="AK41" s="35">
        <f>RTM_IEX!J41</f>
        <v>67.31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8.1242999999999999</v>
      </c>
      <c r="E42">
        <f>GT_NG!T42</f>
        <v>9.8989298454221153</v>
      </c>
      <c r="F42">
        <f>GT_Spot!T42</f>
        <v>0</v>
      </c>
      <c r="G42">
        <f>PPCL_NG!T42</f>
        <v>29.38</v>
      </c>
      <c r="H42">
        <f>PPCL_Spot!T42</f>
        <v>0</v>
      </c>
      <c r="I42">
        <f>Bawana_NG!T42</f>
        <v>58.45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482.50912676699164</v>
      </c>
      <c r="P42" s="37">
        <v>19.231738855231033</v>
      </c>
      <c r="Q42" s="37">
        <v>17.613067944250869</v>
      </c>
      <c r="R42" s="39">
        <v>25.2</v>
      </c>
      <c r="S42" s="39">
        <v>0</v>
      </c>
      <c r="T42" s="38">
        <f>SUMPRODUCT(LTA!J42:AN42,LTA!J$101:AN$101,LTA!J$105:AN$105)</f>
        <v>80.84</v>
      </c>
      <c r="U42" s="38">
        <f>SUMPRODUCT(LTA!J42:AN42,LTA!J$102:AN$102,LTA!J$105:AN$105)</f>
        <v>336.24898287500002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490.14</v>
      </c>
      <c r="AB42" s="76">
        <f>-STOA!P42</f>
        <v>0</v>
      </c>
      <c r="AC42">
        <f t="shared" si="0"/>
        <v>13.609227628809924</v>
      </c>
      <c r="AD42">
        <f t="shared" si="1"/>
        <v>1606.5369186580858</v>
      </c>
      <c r="AE42">
        <f>'IDT-1'!F42</f>
        <v>0</v>
      </c>
      <c r="AF42" s="25"/>
      <c r="AG42">
        <f t="shared" si="2"/>
        <v>1606.5369186580858</v>
      </c>
      <c r="AI42" s="35">
        <f>PXIL!J42</f>
        <v>0</v>
      </c>
      <c r="AJ42" s="35">
        <f>PXIL!P42</f>
        <v>0</v>
      </c>
      <c r="AK42" s="35">
        <f>RTM_IEX!J42</f>
        <v>62.51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8.1242999999999999</v>
      </c>
      <c r="E43">
        <f>GT_NG!T43</f>
        <v>9.8989298454221153</v>
      </c>
      <c r="F43">
        <f>GT_Spot!T43</f>
        <v>0</v>
      </c>
      <c r="G43">
        <f>PPCL_NG!T43</f>
        <v>29.38</v>
      </c>
      <c r="H43">
        <f>PPCL_Spot!T43</f>
        <v>0</v>
      </c>
      <c r="I43">
        <f>Bawana_NG!T43</f>
        <v>58.45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482.51251980956692</v>
      </c>
      <c r="P43" s="37">
        <v>19.231738855231033</v>
      </c>
      <c r="Q43" s="37">
        <v>17.613067944250869</v>
      </c>
      <c r="R43" s="39">
        <v>25.2</v>
      </c>
      <c r="S43" s="39">
        <v>0</v>
      </c>
      <c r="T43" s="38">
        <f>SUMPRODUCT(LTA!J43:AN43,LTA!J$101:AN$101,LTA!J$105:AN$105)</f>
        <v>84.88</v>
      </c>
      <c r="U43" s="38">
        <f>SUMPRODUCT(LTA!J43:AN43,LTA!J$102:AN$102,LTA!J$105:AN$105)</f>
        <v>381.148982875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490.14</v>
      </c>
      <c r="AB43" s="76">
        <f>-STOA!P43</f>
        <v>0</v>
      </c>
      <c r="AC43">
        <f t="shared" si="0"/>
        <v>13.656884130367553</v>
      </c>
      <c r="AD43">
        <f t="shared" si="1"/>
        <v>1612.162655199103</v>
      </c>
      <c r="AE43">
        <f>'IDT-1'!F43</f>
        <v>0</v>
      </c>
      <c r="AF43" s="25"/>
      <c r="AG43">
        <f t="shared" si="2"/>
        <v>1612.162655199103</v>
      </c>
      <c r="AI43" s="35">
        <f>PXIL!J43</f>
        <v>0</v>
      </c>
      <c r="AJ43" s="35">
        <f>PXIL!P43</f>
        <v>0</v>
      </c>
      <c r="AK43" s="35">
        <f>RTM_IEX!J43</f>
        <v>19.239999999999998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8.1242999999999999</v>
      </c>
      <c r="E44">
        <f>GT_NG!T44</f>
        <v>9.8989298454221153</v>
      </c>
      <c r="F44">
        <f>GT_Spot!T44</f>
        <v>0</v>
      </c>
      <c r="G44">
        <f>PPCL_NG!T44</f>
        <v>29.38</v>
      </c>
      <c r="H44">
        <f>PPCL_Spot!T44</f>
        <v>0</v>
      </c>
      <c r="I44">
        <f>Bawana_NG!T44</f>
        <v>58.45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479.57957415739298</v>
      </c>
      <c r="P44" s="37">
        <v>19.231738855231033</v>
      </c>
      <c r="Q44" s="37">
        <v>17.613067944250869</v>
      </c>
      <c r="R44" s="39">
        <v>25.2</v>
      </c>
      <c r="S44" s="39">
        <v>0</v>
      </c>
      <c r="T44" s="38">
        <f>SUMPRODUCT(LTA!J44:AN44,LTA!J$101:AN$101,LTA!J$105:AN$105)</f>
        <v>89.65</v>
      </c>
      <c r="U44" s="38">
        <f>SUMPRODUCT(LTA!J44:AN44,LTA!J$102:AN$102,LTA!J$105:AN$105)</f>
        <v>428.93898287500002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490.14</v>
      </c>
      <c r="AB44" s="76">
        <f>-STOA!P44</f>
        <v>0</v>
      </c>
      <c r="AC44">
        <f t="shared" si="0"/>
        <v>13.992943386889293</v>
      </c>
      <c r="AD44">
        <f t="shared" si="1"/>
        <v>1651.8336502904076</v>
      </c>
      <c r="AE44">
        <f>'IDT-1'!F44</f>
        <v>0</v>
      </c>
      <c r="AF44" s="25"/>
      <c r="AG44">
        <f t="shared" si="2"/>
        <v>1651.8336502904076</v>
      </c>
      <c r="AI44" s="35">
        <f>PXIL!J44</f>
        <v>0</v>
      </c>
      <c r="AJ44" s="35">
        <f>PXIL!P44</f>
        <v>0</v>
      </c>
      <c r="AK44" s="35">
        <f>RTM_IEX!J44</f>
        <v>9.6199999999999992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8.1242999999999999</v>
      </c>
      <c r="E45">
        <f>GT_NG!T45</f>
        <v>9.8989298454221153</v>
      </c>
      <c r="F45">
        <f>GT_Spot!T45</f>
        <v>0</v>
      </c>
      <c r="G45">
        <f>PPCL_NG!T45</f>
        <v>29.38</v>
      </c>
      <c r="H45">
        <f>PPCL_Spot!T45</f>
        <v>0</v>
      </c>
      <c r="I45">
        <f>Bawana_NG!T45</f>
        <v>58.45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475.92532135887308</v>
      </c>
      <c r="P45" s="37">
        <v>19.231738855231033</v>
      </c>
      <c r="Q45" s="37">
        <v>17.613067944250869</v>
      </c>
      <c r="R45" s="39">
        <v>25.2</v>
      </c>
      <c r="S45" s="39">
        <v>0</v>
      </c>
      <c r="T45" s="38">
        <f>SUMPRODUCT(LTA!J45:AN45,LTA!J$101:AN$101,LTA!J$105:AN$105)</f>
        <v>97.49</v>
      </c>
      <c r="U45" s="38">
        <f>SUMPRODUCT(LTA!J45:AN45,LTA!J$102:AN$102,LTA!J$105:AN$105)</f>
        <v>434.54898287500004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490.14</v>
      </c>
      <c r="AB45" s="76">
        <f>-STOA!P45</f>
        <v>0</v>
      </c>
      <c r="AC45">
        <f t="shared" si="0"/>
        <v>13.994419663381725</v>
      </c>
      <c r="AD45">
        <f t="shared" si="1"/>
        <v>1652.0079212153953</v>
      </c>
      <c r="AE45">
        <f>'IDT-1'!F45</f>
        <v>0</v>
      </c>
      <c r="AF45" s="25"/>
      <c r="AG45">
        <f t="shared" si="2"/>
        <v>1652.0079212153953</v>
      </c>
      <c r="AI45" s="35">
        <f>PXIL!J45</f>
        <v>0</v>
      </c>
      <c r="AJ45" s="35">
        <f>PXIL!P45</f>
        <v>0</v>
      </c>
      <c r="AK45" s="35">
        <f>RTM_IEX!J45</f>
        <v>0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8.1242999999999999</v>
      </c>
      <c r="E46">
        <f>GT_NG!T46</f>
        <v>9.8989298454221153</v>
      </c>
      <c r="F46">
        <f>GT_Spot!T46</f>
        <v>0</v>
      </c>
      <c r="G46">
        <f>PPCL_NG!T46</f>
        <v>29.38</v>
      </c>
      <c r="H46">
        <f>PPCL_Spot!T46</f>
        <v>0</v>
      </c>
      <c r="I46">
        <f>Bawana_NG!T46</f>
        <v>58.45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475.92532135887308</v>
      </c>
      <c r="P46" s="37">
        <v>19.231738855231033</v>
      </c>
      <c r="Q46" s="37">
        <v>17.613067944250869</v>
      </c>
      <c r="R46" s="39">
        <v>25.2</v>
      </c>
      <c r="S46" s="39">
        <v>0</v>
      </c>
      <c r="T46" s="38">
        <f>SUMPRODUCT(LTA!J46:AN46,LTA!J$101:AN$101,LTA!J$105:AN$105)</f>
        <v>101.69</v>
      </c>
      <c r="U46" s="38">
        <f>SUMPRODUCT(LTA!J46:AN46,LTA!J$102:AN$102,LTA!J$105:AN$105)</f>
        <v>438.74898287500002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490.14</v>
      </c>
      <c r="AB46" s="76">
        <f>-STOA!P46</f>
        <v>0</v>
      </c>
      <c r="AC46">
        <f t="shared" si="0"/>
        <v>14.064979663381726</v>
      </c>
      <c r="AD46">
        <f t="shared" si="1"/>
        <v>1660.3373612153953</v>
      </c>
      <c r="AE46">
        <f>'IDT-1'!F46</f>
        <v>0</v>
      </c>
      <c r="AF46" s="25"/>
      <c r="AG46">
        <f t="shared" si="2"/>
        <v>1660.3373612153953</v>
      </c>
      <c r="AI46" s="35">
        <f>PXIL!J46</f>
        <v>0</v>
      </c>
      <c r="AJ46" s="35">
        <f>PXIL!P46</f>
        <v>0</v>
      </c>
      <c r="AK46" s="35">
        <f>RTM_IEX!J46</f>
        <v>0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8.1242999999999999</v>
      </c>
      <c r="E47">
        <f>GT_NG!T47</f>
        <v>9.8897734231475809</v>
      </c>
      <c r="F47">
        <f>GT_Spot!T47</f>
        <v>0</v>
      </c>
      <c r="G47">
        <f>PPCL_NG!T47</f>
        <v>29.38</v>
      </c>
      <c r="H47">
        <f>PPCL_Spot!T47</f>
        <v>0</v>
      </c>
      <c r="I47">
        <f>Bawana_NG!T47</f>
        <v>58.45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478.12008686550644</v>
      </c>
      <c r="P47" s="37">
        <v>19.231738855231033</v>
      </c>
      <c r="Q47" s="37">
        <v>17.613067944250869</v>
      </c>
      <c r="R47" s="39">
        <v>25.2</v>
      </c>
      <c r="S47" s="39">
        <v>0</v>
      </c>
      <c r="T47" s="38">
        <f>SUMPRODUCT(LTA!J47:AN47,LTA!J$101:AN$101,LTA!J$105:AN$105)</f>
        <v>99.69</v>
      </c>
      <c r="U47" s="38">
        <f>SUMPRODUCT(LTA!J47:AN47,LTA!J$102:AN$102,LTA!J$105:AN$105)</f>
        <v>440.39665622500002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490.14</v>
      </c>
      <c r="AB47" s="76">
        <f>-STOA!P47</f>
        <v>0</v>
      </c>
      <c r="AC47">
        <f t="shared" si="0"/>
        <v>14.403527235830341</v>
      </c>
      <c r="AD47">
        <f t="shared" si="1"/>
        <v>1700.3020960773056</v>
      </c>
      <c r="AE47">
        <f>'IDT-1'!F47</f>
        <v>0</v>
      </c>
      <c r="AF47" s="25"/>
      <c r="AG47">
        <f t="shared" si="2"/>
        <v>1700.3020960773056</v>
      </c>
      <c r="AI47" s="35">
        <f>PXIL!J47</f>
        <v>0</v>
      </c>
      <c r="AJ47" s="35">
        <f>PXIL!P47</f>
        <v>0</v>
      </c>
      <c r="AK47" s="35">
        <f>RTM_IEX!J47</f>
        <v>38.47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8.1242999999999999</v>
      </c>
      <c r="E48">
        <f>GT_NG!T48</f>
        <v>9.8897734231475809</v>
      </c>
      <c r="F48">
        <f>GT_Spot!T48</f>
        <v>0</v>
      </c>
      <c r="G48">
        <f>PPCL_NG!T48</f>
        <v>29.38</v>
      </c>
      <c r="H48">
        <f>PPCL_Spot!T48</f>
        <v>0</v>
      </c>
      <c r="I48">
        <f>Bawana_NG!T48</f>
        <v>58.45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454.65116645222827</v>
      </c>
      <c r="P48" s="37">
        <v>19.231738855231033</v>
      </c>
      <c r="Q48" s="37">
        <v>17.613067944250869</v>
      </c>
      <c r="R48" s="39">
        <v>25.2</v>
      </c>
      <c r="S48" s="39">
        <v>0</v>
      </c>
      <c r="T48" s="38">
        <f>SUMPRODUCT(LTA!J48:AN48,LTA!J$101:AN$101,LTA!J$105:AN$105)</f>
        <v>100.69</v>
      </c>
      <c r="U48" s="38">
        <f>SUMPRODUCT(LTA!J48:AN48,LTA!J$102:AN$102,LTA!J$105:AN$105)</f>
        <v>398.76665622500002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189.45</v>
      </c>
      <c r="Z48" s="35">
        <f>IEX!P48</f>
        <v>0</v>
      </c>
      <c r="AA48" s="76">
        <f>STOA!J48</f>
        <v>490.14</v>
      </c>
      <c r="AB48" s="76">
        <f>-STOA!P48</f>
        <v>0</v>
      </c>
      <c r="AC48">
        <f t="shared" si="0"/>
        <v>15.683953556476594</v>
      </c>
      <c r="AD48">
        <f t="shared" si="1"/>
        <v>1720.9027493433812</v>
      </c>
      <c r="AE48">
        <f>'IDT-1'!F48</f>
        <v>0</v>
      </c>
      <c r="AF48" s="25"/>
      <c r="AG48">
        <f t="shared" si="2"/>
        <v>1720.9027493433812</v>
      </c>
      <c r="AI48" s="35">
        <f>PXIL!J48</f>
        <v>0</v>
      </c>
      <c r="AJ48" s="35">
        <f>PXIL!P48</f>
        <v>0</v>
      </c>
      <c r="AK48" s="35">
        <f>RTM_IEX!J48</f>
        <v>0</v>
      </c>
      <c r="AL48" s="35">
        <f>RTM_IEX!P48</f>
        <v>-65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8.1242999999999999</v>
      </c>
      <c r="E49">
        <f>GT_NG!T49</f>
        <v>9.8897734231475809</v>
      </c>
      <c r="F49">
        <f>GT_Spot!T49</f>
        <v>0</v>
      </c>
      <c r="G49">
        <f>PPCL_NG!T49</f>
        <v>29.38</v>
      </c>
      <c r="H49">
        <f>PPCL_Spot!T49</f>
        <v>0</v>
      </c>
      <c r="I49">
        <f>Bawana_NG!T49</f>
        <v>58.45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455.29329960440219</v>
      </c>
      <c r="P49" s="37">
        <v>19.231738855231033</v>
      </c>
      <c r="Q49" s="37">
        <v>17.613067944250869</v>
      </c>
      <c r="R49" s="39">
        <v>25.2</v>
      </c>
      <c r="S49" s="39">
        <v>0</v>
      </c>
      <c r="T49" s="38">
        <f>SUMPRODUCT(LTA!J49:AN49,LTA!J$101:AN$101,LTA!J$105:AN$105)</f>
        <v>101.69</v>
      </c>
      <c r="U49" s="38">
        <f>SUMPRODUCT(LTA!J49:AN49,LTA!J$102:AN$102,LTA!J$105:AN$105)</f>
        <v>358.65665622500006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194.26</v>
      </c>
      <c r="Z49" s="35">
        <f>IEX!P49</f>
        <v>0</v>
      </c>
      <c r="AA49" s="76">
        <f>STOA!J49</f>
        <v>490.14</v>
      </c>
      <c r="AB49" s="76">
        <f>-STOA!P49</f>
        <v>0</v>
      </c>
      <c r="AC49">
        <f t="shared" si="0"/>
        <v>14.850602222837066</v>
      </c>
      <c r="AD49">
        <f t="shared" si="1"/>
        <v>1753.0782338291947</v>
      </c>
      <c r="AE49">
        <f>'IDT-1'!F49</f>
        <v>0</v>
      </c>
      <c r="AF49" s="25"/>
      <c r="AG49">
        <f t="shared" si="2"/>
        <v>1753.0782338291947</v>
      </c>
      <c r="AI49" s="35">
        <f>PXIL!J49</f>
        <v>0</v>
      </c>
      <c r="AJ49" s="35">
        <f>PXIL!P49</f>
        <v>0</v>
      </c>
      <c r="AK49" s="35">
        <f>RTM_IEX!J49</f>
        <v>0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8.1242999999999999</v>
      </c>
      <c r="E50">
        <f>GT_NG!T50</f>
        <v>9.8897734231475809</v>
      </c>
      <c r="F50">
        <f>GT_Spot!T50</f>
        <v>0</v>
      </c>
      <c r="G50">
        <f>PPCL_NG!T50</f>
        <v>29.38</v>
      </c>
      <c r="H50">
        <f>PPCL_Spot!T50</f>
        <v>0</v>
      </c>
      <c r="I50">
        <f>Bawana_NG!T50</f>
        <v>58.45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455.27182360440219</v>
      </c>
      <c r="P50" s="37">
        <v>19.231738855231033</v>
      </c>
      <c r="Q50" s="37">
        <v>17.613067944250869</v>
      </c>
      <c r="R50" s="39">
        <v>25.2</v>
      </c>
      <c r="S50" s="39">
        <v>0</v>
      </c>
      <c r="T50" s="38">
        <f>SUMPRODUCT(LTA!J50:AN50,LTA!J$101:AN$101,LTA!J$105:AN$105)</f>
        <v>102.69</v>
      </c>
      <c r="U50" s="38">
        <f>SUMPRODUCT(LTA!J50:AN50,LTA!J$102:AN$102,LTA!J$105:AN$105)</f>
        <v>313.95665622500002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207.73</v>
      </c>
      <c r="Z50" s="35">
        <f>IEX!P50</f>
        <v>0</v>
      </c>
      <c r="AA50" s="76">
        <f>STOA!J50</f>
        <v>490.14</v>
      </c>
      <c r="AB50" s="76">
        <f>-STOA!P50</f>
        <v>0</v>
      </c>
      <c r="AC50">
        <f t="shared" si="0"/>
        <v>14.919637824437062</v>
      </c>
      <c r="AD50">
        <f t="shared" si="1"/>
        <v>1761.2277222275943</v>
      </c>
      <c r="AE50">
        <f>'IDT-1'!F50</f>
        <v>0</v>
      </c>
      <c r="AF50" s="25"/>
      <c r="AG50">
        <f t="shared" si="2"/>
        <v>1761.2277222275943</v>
      </c>
      <c r="AI50" s="35">
        <f>PXIL!J50</f>
        <v>0</v>
      </c>
      <c r="AJ50" s="35">
        <f>PXIL!P50</f>
        <v>0</v>
      </c>
      <c r="AK50" s="35">
        <f>RTM_IEX!J50</f>
        <v>38.47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8.3048400000000004</v>
      </c>
      <c r="E51">
        <f>GT_NG!T51</f>
        <v>9.8897734231475809</v>
      </c>
      <c r="F51">
        <f>GT_Spot!T51</f>
        <v>0</v>
      </c>
      <c r="G51">
        <f>PPCL_NG!T51</f>
        <v>29.38</v>
      </c>
      <c r="H51">
        <f>PPCL_Spot!T51</f>
        <v>0</v>
      </c>
      <c r="I51">
        <f>Bawana_NG!T51</f>
        <v>58.45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458.28453725657613</v>
      </c>
      <c r="P51" s="37">
        <v>19.231738855231033</v>
      </c>
      <c r="Q51" s="37">
        <v>17.613067944250869</v>
      </c>
      <c r="R51" s="39">
        <v>25.2</v>
      </c>
      <c r="S51" s="39">
        <v>0</v>
      </c>
      <c r="T51" s="38">
        <f>SUMPRODUCT(LTA!J51:AN51,LTA!J$101:AN$101,LTA!J$105:AN$105)</f>
        <v>101.69</v>
      </c>
      <c r="U51" s="38">
        <f>SUMPRODUCT(LTA!J51:AN51,LTA!J$102:AN$102,LTA!J$105:AN$105)</f>
        <v>313.23432957500006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217.34</v>
      </c>
      <c r="Z51" s="35">
        <f>IEX!P51</f>
        <v>0</v>
      </c>
      <c r="AA51" s="76">
        <f>STOA!J51</f>
        <v>544.72</v>
      </c>
      <c r="AB51" s="76">
        <f>-STOA!P51</f>
        <v>0</v>
      </c>
      <c r="AC51">
        <f t="shared" si="0"/>
        <v>15.27510897712866</v>
      </c>
      <c r="AD51">
        <f t="shared" si="1"/>
        <v>1773.0631780770768</v>
      </c>
      <c r="AE51">
        <f>'IDT-1'!F51</f>
        <v>0</v>
      </c>
      <c r="AF51" s="25"/>
      <c r="AG51">
        <f t="shared" si="2"/>
        <v>1773.0631780770768</v>
      </c>
      <c r="AI51" s="35">
        <f>PXIL!J51</f>
        <v>0</v>
      </c>
      <c r="AJ51" s="35">
        <f>PXIL!P51</f>
        <v>0</v>
      </c>
      <c r="AK51" s="35">
        <f>RTM_IEX!J51</f>
        <v>0</v>
      </c>
      <c r="AL51" s="35">
        <f>RTM_IEX!P51</f>
        <v>-15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8.3048400000000004</v>
      </c>
      <c r="E52">
        <f>GT_NG!T52</f>
        <v>9.8897734231475809</v>
      </c>
      <c r="F52">
        <f>GT_Spot!T52</f>
        <v>0</v>
      </c>
      <c r="G52">
        <f>PPCL_NG!T52</f>
        <v>29.38</v>
      </c>
      <c r="H52">
        <f>PPCL_Spot!T52</f>
        <v>0</v>
      </c>
      <c r="I52">
        <f>Bawana_NG!T52</f>
        <v>58.45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458.28453725657613</v>
      </c>
      <c r="P52" s="37">
        <v>19.231738855231033</v>
      </c>
      <c r="Q52" s="37">
        <v>17.613067944250869</v>
      </c>
      <c r="R52" s="39">
        <v>25.2</v>
      </c>
      <c r="S52" s="39">
        <v>0</v>
      </c>
      <c r="T52" s="38">
        <f>SUMPRODUCT(LTA!J52:AN52,LTA!J$101:AN$101,LTA!J$105:AN$105)</f>
        <v>101.69</v>
      </c>
      <c r="U52" s="38">
        <f>SUMPRODUCT(LTA!J52:AN52,LTA!J$102:AN$102,LTA!J$105:AN$105)</f>
        <v>314.00432957500004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225.04</v>
      </c>
      <c r="Z52" s="35">
        <f>IEX!P52</f>
        <v>0</v>
      </c>
      <c r="AA52" s="76">
        <f>STOA!J52</f>
        <v>544.72</v>
      </c>
      <c r="AB52" s="76">
        <f>-STOA!P52</f>
        <v>0</v>
      </c>
      <c r="AC52">
        <f t="shared" si="0"/>
        <v>15.388612765753107</v>
      </c>
      <c r="AD52">
        <f t="shared" si="1"/>
        <v>1776.4196742884524</v>
      </c>
      <c r="AE52">
        <f>'IDT-1'!F52</f>
        <v>0</v>
      </c>
      <c r="AF52" s="25"/>
      <c r="AG52">
        <f t="shared" si="2"/>
        <v>1776.4196742884524</v>
      </c>
      <c r="AI52" s="35">
        <f>PXIL!J52</f>
        <v>0</v>
      </c>
      <c r="AJ52" s="35">
        <f>PXIL!P52</f>
        <v>0</v>
      </c>
      <c r="AK52" s="35">
        <f>RTM_IEX!J52</f>
        <v>0</v>
      </c>
      <c r="AL52" s="35">
        <f>RTM_IEX!P52</f>
        <v>-20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8.3048400000000004</v>
      </c>
      <c r="E53">
        <f>GT_NG!T53</f>
        <v>9.8897734231475809</v>
      </c>
      <c r="F53">
        <f>GT_Spot!T53</f>
        <v>0</v>
      </c>
      <c r="G53">
        <f>PPCL_NG!T53</f>
        <v>29.38</v>
      </c>
      <c r="H53">
        <f>PPCL_Spot!T53</f>
        <v>0</v>
      </c>
      <c r="I53">
        <f>Bawana_NG!T53</f>
        <v>58.45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451.92196227508964</v>
      </c>
      <c r="P53" s="37">
        <v>19.231738855231033</v>
      </c>
      <c r="Q53" s="37">
        <v>17.613067944250869</v>
      </c>
      <c r="R53" s="39">
        <v>25.2</v>
      </c>
      <c r="S53" s="39">
        <v>0</v>
      </c>
      <c r="T53" s="38">
        <f>SUMPRODUCT(LTA!J53:AN53,LTA!J$101:AN$101,LTA!J$105:AN$105)</f>
        <v>101.69</v>
      </c>
      <c r="U53" s="38">
        <f>SUMPRODUCT(LTA!J53:AN53,LTA!J$102:AN$102,LTA!J$105:AN$105)</f>
        <v>315.19432957500004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223.11</v>
      </c>
      <c r="Z53" s="35">
        <f>IEX!P53</f>
        <v>0</v>
      </c>
      <c r="AA53" s="76">
        <f>STOA!J53</f>
        <v>544.72</v>
      </c>
      <c r="AB53" s="76">
        <f>-STOA!P53</f>
        <v>0</v>
      </c>
      <c r="AC53">
        <f t="shared" si="0"/>
        <v>15.667797444904185</v>
      </c>
      <c r="AD53">
        <f t="shared" si="1"/>
        <v>1729.0379146278151</v>
      </c>
      <c r="AE53">
        <f>'IDT-1'!F53</f>
        <v>0</v>
      </c>
      <c r="AF53" s="25"/>
      <c r="AG53">
        <f t="shared" si="2"/>
        <v>1729.0379146278151</v>
      </c>
      <c r="AI53" s="35">
        <f>PXIL!J53</f>
        <v>0</v>
      </c>
      <c r="AJ53" s="35">
        <f>PXIL!P53</f>
        <v>0</v>
      </c>
      <c r="AK53" s="35">
        <f>RTM_IEX!J53</f>
        <v>0</v>
      </c>
      <c r="AL53" s="35">
        <f>RTM_IEX!P53</f>
        <v>-60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8.3048400000000004</v>
      </c>
      <c r="E54">
        <f>GT_NG!T54</f>
        <v>9.8897734231475809</v>
      </c>
      <c r="F54">
        <f>GT_Spot!T54</f>
        <v>0</v>
      </c>
      <c r="G54">
        <f>PPCL_NG!T54</f>
        <v>29.38</v>
      </c>
      <c r="H54">
        <f>PPCL_Spot!T54</f>
        <v>0</v>
      </c>
      <c r="I54">
        <f>Bawana_NG!T54</f>
        <v>58.45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451.92196227508964</v>
      </c>
      <c r="P54" s="37">
        <v>19.231738855231033</v>
      </c>
      <c r="Q54" s="37">
        <v>17.613067944250869</v>
      </c>
      <c r="R54" s="39">
        <v>25.2</v>
      </c>
      <c r="S54" s="39">
        <v>0</v>
      </c>
      <c r="T54" s="38">
        <f>SUMPRODUCT(LTA!J54:AN54,LTA!J$101:AN$101,LTA!J$105:AN$105)</f>
        <v>98.94</v>
      </c>
      <c r="U54" s="38">
        <f>SUMPRODUCT(LTA!J54:AN54,LTA!J$102:AN$102,LTA!J$105:AN$105)</f>
        <v>310.24432957500005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216.38</v>
      </c>
      <c r="Z54" s="35">
        <f>IEX!P54</f>
        <v>0</v>
      </c>
      <c r="AA54" s="76">
        <f>STOA!J54</f>
        <v>544.72</v>
      </c>
      <c r="AB54" s="76">
        <f>-STOA!P54</f>
        <v>0</v>
      </c>
      <c r="AC54">
        <f t="shared" si="0"/>
        <v>15.546585444904187</v>
      </c>
      <c r="AD54">
        <f t="shared" si="1"/>
        <v>1714.7291266278153</v>
      </c>
      <c r="AE54">
        <f>'IDT-1'!F54</f>
        <v>0</v>
      </c>
      <c r="AF54" s="25"/>
      <c r="AG54">
        <f t="shared" si="2"/>
        <v>1714.7291266278153</v>
      </c>
      <c r="AI54" s="35">
        <f>PXIL!J54</f>
        <v>0</v>
      </c>
      <c r="AJ54" s="35">
        <f>PXIL!P54</f>
        <v>0</v>
      </c>
      <c r="AK54" s="35">
        <f>RTM_IEX!J54</f>
        <v>0</v>
      </c>
      <c r="AL54" s="35">
        <f>RTM_IEX!P54</f>
        <v>-60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8.3048400000000004</v>
      </c>
      <c r="E55">
        <f>GT_NG!T55</f>
        <v>17.21097643097643</v>
      </c>
      <c r="F55">
        <f>GT_Spot!T55</f>
        <v>0</v>
      </c>
      <c r="G55">
        <f>PPCL_NG!T55</f>
        <v>29.38</v>
      </c>
      <c r="H55">
        <f>PPCL_Spot!T55</f>
        <v>0</v>
      </c>
      <c r="I55">
        <f>Bawana_NG!T55</f>
        <v>58.45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449.57424963626994</v>
      </c>
      <c r="P55" s="37">
        <v>19.231738855231033</v>
      </c>
      <c r="Q55" s="37">
        <v>17.613067944250869</v>
      </c>
      <c r="R55" s="39">
        <v>25.2</v>
      </c>
      <c r="S55" s="39">
        <v>0</v>
      </c>
      <c r="T55" s="38">
        <f>SUMPRODUCT(LTA!J55:AN55,LTA!J$101:AN$101,LTA!J$105:AN$105)</f>
        <v>98.94</v>
      </c>
      <c r="U55" s="38">
        <f>SUMPRODUCT(LTA!J55:AN55,LTA!J$102:AN$102,LTA!J$105:AN$105)</f>
        <v>309.91432957500001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122.14</v>
      </c>
      <c r="Z55" s="35">
        <f>IEX!P55</f>
        <v>0</v>
      </c>
      <c r="AA55" s="76">
        <f>STOA!J55</f>
        <v>544.72</v>
      </c>
      <c r="AB55" s="76">
        <f>-STOA!P55</f>
        <v>0</v>
      </c>
      <c r="AC55">
        <f t="shared" si="0"/>
        <v>14.666907398130526</v>
      </c>
      <c r="AD55">
        <f t="shared" si="1"/>
        <v>1641.012295043598</v>
      </c>
      <c r="AE55">
        <f>'IDT-1'!F55</f>
        <v>0</v>
      </c>
      <c r="AF55" s="25"/>
      <c r="AG55">
        <f t="shared" si="2"/>
        <v>1641.012295043598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-45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8.3048400000000004</v>
      </c>
      <c r="E56">
        <f>GT_NG!T56</f>
        <v>17.21097643097643</v>
      </c>
      <c r="F56">
        <f>GT_Spot!T56</f>
        <v>0</v>
      </c>
      <c r="G56">
        <f>PPCL_NG!T56</f>
        <v>29.38</v>
      </c>
      <c r="H56">
        <f>PPCL_Spot!T56</f>
        <v>0</v>
      </c>
      <c r="I56">
        <f>Bawana_NG!T56</f>
        <v>58.45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453.32908005253904</v>
      </c>
      <c r="P56" s="37">
        <v>19.231738855231033</v>
      </c>
      <c r="Q56" s="37">
        <v>17.613067944250869</v>
      </c>
      <c r="R56" s="39">
        <v>25.2</v>
      </c>
      <c r="S56" s="39">
        <v>0</v>
      </c>
      <c r="T56" s="38">
        <f>SUMPRODUCT(LTA!J56:AN56,LTA!J$101:AN$101,LTA!J$105:AN$105)</f>
        <v>98.94</v>
      </c>
      <c r="U56" s="38">
        <f>SUMPRODUCT(LTA!J56:AN56,LTA!J$102:AN$102,LTA!J$105:AN$105)</f>
        <v>309.56432957500004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120.21</v>
      </c>
      <c r="Z56" s="35">
        <f>IEX!P56</f>
        <v>0</v>
      </c>
      <c r="AA56" s="76">
        <f>STOA!J56</f>
        <v>544.72</v>
      </c>
      <c r="AB56" s="76">
        <f>-STOA!P56</f>
        <v>0</v>
      </c>
      <c r="AC56">
        <f t="shared" si="0"/>
        <v>14.72165176225163</v>
      </c>
      <c r="AD56">
        <f t="shared" si="1"/>
        <v>1637.4323810957458</v>
      </c>
      <c r="AE56">
        <f>'IDT-1'!F56</f>
        <v>0</v>
      </c>
      <c r="AF56" s="25"/>
      <c r="AG56">
        <f t="shared" si="2"/>
        <v>1637.4323810957458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-50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8.3048400000000004</v>
      </c>
      <c r="E57">
        <f>GT_NG!T57</f>
        <v>17.21097643097643</v>
      </c>
      <c r="F57">
        <f>GT_Spot!T57</f>
        <v>0</v>
      </c>
      <c r="G57">
        <f>PPCL_NG!T57</f>
        <v>29.38</v>
      </c>
      <c r="H57">
        <f>PPCL_Spot!T57</f>
        <v>0</v>
      </c>
      <c r="I57">
        <f>Bawana_NG!T57</f>
        <v>58.45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453.32908005253904</v>
      </c>
      <c r="P57" s="37">
        <v>19.231738855231033</v>
      </c>
      <c r="Q57" s="37">
        <v>17.613067944250869</v>
      </c>
      <c r="R57" s="39">
        <v>25.2</v>
      </c>
      <c r="S57" s="39">
        <v>0</v>
      </c>
      <c r="T57" s="38">
        <f>SUMPRODUCT(LTA!J57:AN57,LTA!J$101:AN$101,LTA!J$105:AN$105)</f>
        <v>97.94</v>
      </c>
      <c r="U57" s="38">
        <f>SUMPRODUCT(LTA!J57:AN57,LTA!J$102:AN$102,LTA!J$105:AN$105)</f>
        <v>307.29432957500001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174.07</v>
      </c>
      <c r="Z57" s="35">
        <f>IEX!P57</f>
        <v>0</v>
      </c>
      <c r="AA57" s="76">
        <f>STOA!J57</f>
        <v>544.72</v>
      </c>
      <c r="AB57" s="76">
        <f>-STOA!P57</f>
        <v>0</v>
      </c>
      <c r="AC57">
        <f t="shared" si="0"/>
        <v>14.850117241880513</v>
      </c>
      <c r="AD57">
        <f t="shared" si="1"/>
        <v>1722.8939156161168</v>
      </c>
      <c r="AE57">
        <f>'IDT-1'!F57</f>
        <v>0</v>
      </c>
      <c r="AF57" s="25"/>
      <c r="AG57">
        <f t="shared" si="2"/>
        <v>1722.8939156161168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-15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8.3048400000000004</v>
      </c>
      <c r="E58">
        <f>GT_NG!T58</f>
        <v>17.21097643097643</v>
      </c>
      <c r="F58">
        <f>GT_Spot!T58</f>
        <v>0</v>
      </c>
      <c r="G58">
        <f>PPCL_NG!T58</f>
        <v>29.38</v>
      </c>
      <c r="H58">
        <f>PPCL_Spot!T58</f>
        <v>0</v>
      </c>
      <c r="I58">
        <f>Bawana_NG!T58</f>
        <v>58.45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453.32908005253904</v>
      </c>
      <c r="P58" s="37">
        <v>19.23</v>
      </c>
      <c r="Q58" s="37">
        <v>17.613067944250869</v>
      </c>
      <c r="R58" s="39">
        <v>25.2</v>
      </c>
      <c r="S58" s="39">
        <v>0</v>
      </c>
      <c r="T58" s="38">
        <f>SUMPRODUCT(LTA!J58:AN58,LTA!J$101:AN$101,LTA!J$105:AN$105)</f>
        <v>97.94</v>
      </c>
      <c r="U58" s="38">
        <f>SUMPRODUCT(LTA!J58:AN58,LTA!J$102:AN$102,LTA!J$105:AN$105)</f>
        <v>304.53432957500002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231.77</v>
      </c>
      <c r="Z58" s="35">
        <f>IEX!P58</f>
        <v>0</v>
      </c>
      <c r="AA58" s="76">
        <f>STOA!J58</f>
        <v>544.72</v>
      </c>
      <c r="AB58" s="76">
        <f>-STOA!P58</f>
        <v>0</v>
      </c>
      <c r="AC58">
        <f t="shared" si="0"/>
        <v>15.353954424121017</v>
      </c>
      <c r="AD58">
        <f t="shared" si="1"/>
        <v>1772.3283395786452</v>
      </c>
      <c r="AE58">
        <f>'IDT-1'!F58</f>
        <v>0</v>
      </c>
      <c r="AF58" s="25"/>
      <c r="AG58">
        <f t="shared" si="2"/>
        <v>1772.3283395786452</v>
      </c>
      <c r="AI58" s="35">
        <f>PXIL!J58</f>
        <v>0</v>
      </c>
      <c r="AJ58" s="35">
        <f>PXIL!P58</f>
        <v>0</v>
      </c>
      <c r="AK58" s="35">
        <f>RTM_IEX!J58</f>
        <v>0</v>
      </c>
      <c r="AL58" s="35">
        <f>RTM_IEX!P58</f>
        <v>-20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8.3048400000000004</v>
      </c>
      <c r="E59">
        <f>GT_NG!T59</f>
        <v>17.21097643097643</v>
      </c>
      <c r="F59">
        <f>GT_Spot!T59</f>
        <v>0</v>
      </c>
      <c r="G59">
        <f>PPCL_NG!T59</f>
        <v>29.38</v>
      </c>
      <c r="H59">
        <f>PPCL_Spot!T59</f>
        <v>0</v>
      </c>
      <c r="I59">
        <f>Bawana_NG!T59</f>
        <v>58.45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451.12583352436553</v>
      </c>
      <c r="P59" s="37">
        <v>19.229617291032547</v>
      </c>
      <c r="Q59" s="37">
        <v>7.6999999999999993</v>
      </c>
      <c r="R59" s="39">
        <v>25.2</v>
      </c>
      <c r="S59" s="39">
        <v>0</v>
      </c>
      <c r="T59" s="38">
        <f>SUMPRODUCT(LTA!J59:AN59,LTA!J$101:AN$101,LTA!J$105:AN$105)</f>
        <v>97.94</v>
      </c>
      <c r="U59" s="38">
        <f>SUMPRODUCT(LTA!J59:AN59,LTA!J$102:AN$102,LTA!J$105:AN$105)</f>
        <v>302.20665622500002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263.51</v>
      </c>
      <c r="Z59" s="35">
        <f>IEX!P59</f>
        <v>0</v>
      </c>
      <c r="AA59" s="76">
        <f>STOA!J59</f>
        <v>545</v>
      </c>
      <c r="AB59" s="76">
        <f>-STOA!P59</f>
        <v>0</v>
      </c>
      <c r="AC59">
        <f t="shared" si="0"/>
        <v>15.433820449858215</v>
      </c>
      <c r="AD59">
        <f t="shared" si="1"/>
        <v>1797.8241030215165</v>
      </c>
      <c r="AE59">
        <f>'IDT-1'!F59</f>
        <v>12.798</v>
      </c>
      <c r="AF59" s="25"/>
      <c r="AG59">
        <f t="shared" si="2"/>
        <v>1810.6221030215165</v>
      </c>
      <c r="AI59" s="35">
        <f>PXIL!J59</f>
        <v>0</v>
      </c>
      <c r="AJ59" s="35">
        <f>PXIL!P59</f>
        <v>0</v>
      </c>
      <c r="AK59" s="35">
        <f>RTM_IEX!J59</f>
        <v>0</v>
      </c>
      <c r="AL59" s="35">
        <f>RTM_IEX!P59</f>
        <v>-12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8.3048400000000004</v>
      </c>
      <c r="E60">
        <f>GT_NG!T60</f>
        <v>17.21097643097643</v>
      </c>
      <c r="F60">
        <f>GT_Spot!T60</f>
        <v>0</v>
      </c>
      <c r="G60">
        <f>PPCL_NG!T60</f>
        <v>29.38</v>
      </c>
      <c r="H60">
        <f>PPCL_Spot!T60</f>
        <v>0</v>
      </c>
      <c r="I60">
        <f>Bawana_NG!T60</f>
        <v>58.45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451.68668831609415</v>
      </c>
      <c r="P60" s="37">
        <v>19.229617291032547</v>
      </c>
      <c r="Q60" s="37">
        <v>7.6999999999999993</v>
      </c>
      <c r="R60" s="39">
        <v>25.2</v>
      </c>
      <c r="S60" s="39">
        <v>0</v>
      </c>
      <c r="T60" s="38">
        <f>SUMPRODUCT(LTA!J60:AN60,LTA!J$101:AN$101,LTA!J$105:AN$105)</f>
        <v>96.94</v>
      </c>
      <c r="U60" s="38">
        <f>SUMPRODUCT(LTA!J60:AN60,LTA!J$102:AN$102,LTA!J$105:AN$105)</f>
        <v>299.76665622500002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263.51</v>
      </c>
      <c r="Z60" s="35">
        <f>IEX!P60</f>
        <v>0</v>
      </c>
      <c r="AA60" s="76">
        <f>STOA!J60</f>
        <v>545</v>
      </c>
      <c r="AB60" s="76">
        <f>-STOA!P60</f>
        <v>0</v>
      </c>
      <c r="AC60">
        <f t="shared" si="0"/>
        <v>15.477404891907849</v>
      </c>
      <c r="AD60">
        <f t="shared" si="1"/>
        <v>1786.9013733711956</v>
      </c>
      <c r="AE60">
        <f>'IDT-1'!F60</f>
        <v>67.367999999999995</v>
      </c>
      <c r="AF60" s="25"/>
      <c r="AG60">
        <f t="shared" si="2"/>
        <v>1854.2693733711956</v>
      </c>
      <c r="AI60" s="35">
        <f>PXIL!J60</f>
        <v>0</v>
      </c>
      <c r="AJ60" s="35">
        <f>PXIL!P60</f>
        <v>0</v>
      </c>
      <c r="AK60" s="35">
        <f>RTM_IEX!J60</f>
        <v>0</v>
      </c>
      <c r="AL60" s="35">
        <f>RTM_IEX!P60</f>
        <v>-20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8.3048400000000004</v>
      </c>
      <c r="E61">
        <f>GT_NG!T61</f>
        <v>9.8897734231475809</v>
      </c>
      <c r="F61">
        <f>GT_Spot!T61</f>
        <v>0</v>
      </c>
      <c r="G61">
        <f>PPCL_NG!T61</f>
        <v>29.38</v>
      </c>
      <c r="H61">
        <f>PPCL_Spot!T61</f>
        <v>0</v>
      </c>
      <c r="I61">
        <f>Bawana_NG!T61</f>
        <v>58.45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443.79964519439864</v>
      </c>
      <c r="P61" s="37">
        <v>19.23</v>
      </c>
      <c r="Q61" s="37">
        <v>7.6999999999999993</v>
      </c>
      <c r="R61" s="39">
        <v>25.2</v>
      </c>
      <c r="S61" s="39">
        <v>0</v>
      </c>
      <c r="T61" s="38">
        <f>SUMPRODUCT(LTA!J61:AN61,LTA!J$101:AN$101,LTA!J$105:AN$105)</f>
        <v>88.27</v>
      </c>
      <c r="U61" s="38">
        <f>SUMPRODUCT(LTA!J61:AN61,LTA!J$102:AN$102,LTA!J$105:AN$105)</f>
        <v>296.92665622499999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347.17</v>
      </c>
      <c r="Z61" s="35">
        <f>IEX!P61</f>
        <v>0</v>
      </c>
      <c r="AA61" s="76">
        <f>STOA!J61</f>
        <v>545</v>
      </c>
      <c r="AB61" s="76">
        <f>-STOA!P61</f>
        <v>0</v>
      </c>
      <c r="AC61">
        <f t="shared" si="0"/>
        <v>16.125141993672951</v>
      </c>
      <c r="AD61">
        <f t="shared" si="1"/>
        <v>1823.1957728488733</v>
      </c>
      <c r="AE61">
        <f>'IDT-1'!F61</f>
        <v>34</v>
      </c>
      <c r="AF61" s="25"/>
      <c r="AG61">
        <f t="shared" si="2"/>
        <v>1857.1957728488733</v>
      </c>
      <c r="AI61" s="35">
        <f>PXIL!J61</f>
        <v>0</v>
      </c>
      <c r="AJ61" s="35">
        <f>PXIL!P61</f>
        <v>0</v>
      </c>
      <c r="AK61" s="35">
        <f>RTM_IEX!J61</f>
        <v>0</v>
      </c>
      <c r="AL61" s="35">
        <f>RTM_IEX!P61</f>
        <v>-40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8.3048400000000004</v>
      </c>
      <c r="E62">
        <f>GT_NG!T62</f>
        <v>9.8897734231475809</v>
      </c>
      <c r="F62">
        <f>GT_Spot!T62</f>
        <v>0</v>
      </c>
      <c r="G62">
        <f>PPCL_NG!T62</f>
        <v>29.38</v>
      </c>
      <c r="H62">
        <f>PPCL_Spot!T62</f>
        <v>0</v>
      </c>
      <c r="I62">
        <f>Bawana_NG!T62</f>
        <v>58.45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471.28778898691832</v>
      </c>
      <c r="P62" s="37">
        <v>72.436691179829154</v>
      </c>
      <c r="Q62" s="37">
        <v>26.61</v>
      </c>
      <c r="R62" s="39">
        <v>25.2</v>
      </c>
      <c r="S62" s="39">
        <v>0</v>
      </c>
      <c r="T62" s="38">
        <f>SUMPRODUCT(LTA!J62:AN62,LTA!J$101:AN$101,LTA!J$105:AN$105)</f>
        <v>84.27</v>
      </c>
      <c r="U62" s="38">
        <f>SUMPRODUCT(LTA!J62:AN62,LTA!J$102:AN$102,LTA!J$105:AN$105)</f>
        <v>336.536656225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210.61</v>
      </c>
      <c r="Z62" s="35">
        <f>IEX!P62</f>
        <v>0</v>
      </c>
      <c r="AA62" s="76">
        <f>STOA!J62</f>
        <v>545</v>
      </c>
      <c r="AB62" s="76">
        <f>-STOA!P62</f>
        <v>0</v>
      </c>
      <c r="AC62">
        <f t="shared" si="0"/>
        <v>15.774996298445119</v>
      </c>
      <c r="AD62">
        <f t="shared" si="1"/>
        <v>1862.20075351645</v>
      </c>
      <c r="AE62">
        <f>'IDT-1'!F62</f>
        <v>14</v>
      </c>
      <c r="AF62" s="25"/>
      <c r="AG62">
        <f t="shared" si="2"/>
        <v>1876.20075351645</v>
      </c>
      <c r="AI62" s="35">
        <f>PXIL!J62</f>
        <v>0</v>
      </c>
      <c r="AJ62" s="35">
        <f>PXIL!P62</f>
        <v>0</v>
      </c>
      <c r="AK62" s="35">
        <f>RTM_IEX!J62</f>
        <v>0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8.3048400000000004</v>
      </c>
      <c r="E63">
        <f>GT_NG!T63</f>
        <v>9.8897734231475809</v>
      </c>
      <c r="F63">
        <f>GT_Spot!T63</f>
        <v>0</v>
      </c>
      <c r="G63">
        <f>PPCL_NG!T63</f>
        <v>29.38</v>
      </c>
      <c r="H63">
        <f>PPCL_Spot!T63</f>
        <v>0</v>
      </c>
      <c r="I63">
        <f>Bawana_NG!T63</f>
        <v>58.45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483.34020752506183</v>
      </c>
      <c r="P63" s="37">
        <v>74.966691088846716</v>
      </c>
      <c r="Q63" s="37">
        <v>26.61</v>
      </c>
      <c r="R63" s="39">
        <v>25.2</v>
      </c>
      <c r="S63" s="39">
        <v>0</v>
      </c>
      <c r="T63" s="38">
        <f>SUMPRODUCT(LTA!J63:AN63,LTA!J$101:AN$101,LTA!J$105:AN$105)</f>
        <v>76.27</v>
      </c>
      <c r="U63" s="38">
        <f>SUMPRODUCT(LTA!J63:AN63,LTA!J$102:AN$102,LTA!J$105:AN$105)</f>
        <v>368.33514619999994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220.23</v>
      </c>
      <c r="Z63" s="35">
        <f>IEX!P63</f>
        <v>0</v>
      </c>
      <c r="AA63" s="76">
        <f>STOA!J63</f>
        <v>545</v>
      </c>
      <c r="AB63" s="76">
        <f>-STOA!P63</f>
        <v>0</v>
      </c>
      <c r="AC63">
        <f t="shared" si="0"/>
        <v>16.43233866093794</v>
      </c>
      <c r="AD63">
        <f t="shared" si="1"/>
        <v>1879.5443195761184</v>
      </c>
      <c r="AE63">
        <f>'IDT-1'!F63</f>
        <v>14</v>
      </c>
      <c r="AF63" s="25"/>
      <c r="AG63">
        <f t="shared" si="2"/>
        <v>1893.5443195761184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-30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8.3048400000000004</v>
      </c>
      <c r="E64">
        <f>GT_NG!T64</f>
        <v>9.8897734231475809</v>
      </c>
      <c r="F64">
        <f>GT_Spot!T64</f>
        <v>0</v>
      </c>
      <c r="G64">
        <f>PPCL_NG!T64</f>
        <v>29.38</v>
      </c>
      <c r="H64">
        <f>PPCL_Spot!T64</f>
        <v>0</v>
      </c>
      <c r="I64">
        <f>Bawana_NG!T64</f>
        <v>58.45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484.26010393554805</v>
      </c>
      <c r="P64" s="37">
        <v>74.966691088846716</v>
      </c>
      <c r="Q64" s="37">
        <v>26.61</v>
      </c>
      <c r="R64" s="39">
        <v>25.2</v>
      </c>
      <c r="S64" s="39">
        <v>0</v>
      </c>
      <c r="T64" s="38">
        <f>SUMPRODUCT(LTA!J64:AN64,LTA!J$101:AN$101,LTA!J$105:AN$105)</f>
        <v>72.27</v>
      </c>
      <c r="U64" s="38">
        <f>SUMPRODUCT(LTA!J64:AN64,LTA!J$102:AN$102,LTA!J$105:AN$105)</f>
        <v>407.75514620000001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226</v>
      </c>
      <c r="Z64" s="35">
        <f>IEX!P64</f>
        <v>0</v>
      </c>
      <c r="AA64" s="76">
        <f>STOA!J64</f>
        <v>545</v>
      </c>
      <c r="AB64" s="76">
        <f>-STOA!P64</f>
        <v>0</v>
      </c>
      <c r="AC64">
        <f t="shared" si="0"/>
        <v>17.124908099781589</v>
      </c>
      <c r="AD64">
        <f t="shared" si="1"/>
        <v>1880.9616465477609</v>
      </c>
      <c r="AE64">
        <f>'IDT-1'!F64</f>
        <v>4</v>
      </c>
      <c r="AF64" s="25"/>
      <c r="AG64">
        <f t="shared" si="2"/>
        <v>1884.9616465477609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-70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8.3048400000000004</v>
      </c>
      <c r="E65">
        <f>GT_NG!T65</f>
        <v>9.8897734231475809</v>
      </c>
      <c r="F65">
        <f>GT_Spot!T65</f>
        <v>0</v>
      </c>
      <c r="G65">
        <f>PPCL_NG!T65</f>
        <v>29.38</v>
      </c>
      <c r="H65">
        <f>PPCL_Spot!T65</f>
        <v>0</v>
      </c>
      <c r="I65">
        <f>Bawana_NG!T65</f>
        <v>58.45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477.47012963376807</v>
      </c>
      <c r="P65" s="37">
        <v>19.23</v>
      </c>
      <c r="Q65" s="37">
        <v>7.6999999999999993</v>
      </c>
      <c r="R65" s="39">
        <v>25.2</v>
      </c>
      <c r="S65" s="39">
        <v>0</v>
      </c>
      <c r="T65" s="38">
        <f>SUMPRODUCT(LTA!J65:AN65,LTA!J$101:AN$101,LTA!J$105:AN$105)</f>
        <v>54.9</v>
      </c>
      <c r="U65" s="38">
        <f>SUMPRODUCT(LTA!J65:AN65,LTA!J$102:AN$102,LTA!J$105:AN$105)</f>
        <v>407.32514619999995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183.68</v>
      </c>
      <c r="Z65" s="35">
        <f>IEX!P65</f>
        <v>0</v>
      </c>
      <c r="AA65" s="76">
        <f>STOA!J65</f>
        <v>545</v>
      </c>
      <c r="AB65" s="76">
        <f>-STOA!P65</f>
        <v>0</v>
      </c>
      <c r="AC65">
        <f t="shared" si="0"/>
        <v>15.342851069758092</v>
      </c>
      <c r="AD65">
        <f t="shared" si="1"/>
        <v>1811.1870381871577</v>
      </c>
      <c r="AE65">
        <f>'IDT-1'!F65</f>
        <v>45</v>
      </c>
      <c r="AF65" s="25"/>
      <c r="AG65">
        <f t="shared" si="2"/>
        <v>1856.1870381871577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8.3048400000000004</v>
      </c>
      <c r="E66">
        <f>GT_NG!T66</f>
        <v>9.8897734231475809</v>
      </c>
      <c r="F66">
        <f>GT_Spot!T66</f>
        <v>0</v>
      </c>
      <c r="G66">
        <f>PPCL_NG!T66</f>
        <v>29.38</v>
      </c>
      <c r="H66">
        <f>PPCL_Spot!T66</f>
        <v>0</v>
      </c>
      <c r="I66">
        <f>Bawana_NG!T66</f>
        <v>58.45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477.43091047685937</v>
      </c>
      <c r="P66" s="37">
        <v>19.23</v>
      </c>
      <c r="Q66" s="37">
        <v>7.6999999999999993</v>
      </c>
      <c r="R66" s="39">
        <v>25.2</v>
      </c>
      <c r="S66" s="39">
        <v>0</v>
      </c>
      <c r="T66" s="38">
        <f>SUMPRODUCT(LTA!J66:AN66,LTA!J$101:AN$101,LTA!J$105:AN$105)</f>
        <v>50.9</v>
      </c>
      <c r="U66" s="38">
        <f>SUMPRODUCT(LTA!J66:AN66,LTA!J$102:AN$102,LTA!J$105:AN$105)</f>
        <v>407.32514619999995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176.95</v>
      </c>
      <c r="Z66" s="35">
        <f>IEX!P66</f>
        <v>0</v>
      </c>
      <c r="AA66" s="76">
        <f>STOA!J66</f>
        <v>545</v>
      </c>
      <c r="AB66" s="76">
        <f>-STOA!P66</f>
        <v>0</v>
      </c>
      <c r="AC66">
        <f t="shared" si="0"/>
        <v>15.294745417464503</v>
      </c>
      <c r="AD66">
        <f t="shared" si="1"/>
        <v>1795.4659246825424</v>
      </c>
      <c r="AE66">
        <f>'IDT-1'!F66</f>
        <v>40</v>
      </c>
      <c r="AF66" s="25"/>
      <c r="AG66">
        <f t="shared" si="2"/>
        <v>1835.4659246825424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-5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8.3048400000000004</v>
      </c>
      <c r="E67">
        <f>GT_NG!T67</f>
        <v>9.8897734231475809</v>
      </c>
      <c r="F67">
        <f>GT_Spot!T67</f>
        <v>0</v>
      </c>
      <c r="G67">
        <f>PPCL_NG!T67</f>
        <v>29.38</v>
      </c>
      <c r="H67">
        <f>PPCL_Spot!T67</f>
        <v>0</v>
      </c>
      <c r="I67">
        <f>Bawana_NG!T67</f>
        <v>58.45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473.92512820496682</v>
      </c>
      <c r="P67" s="37">
        <v>19.23</v>
      </c>
      <c r="Q67" s="37">
        <v>7.6999999999999993</v>
      </c>
      <c r="R67" s="39">
        <v>25.2</v>
      </c>
      <c r="S67" s="39">
        <v>0</v>
      </c>
      <c r="T67" s="38">
        <f>SUMPRODUCT(LTA!J67:AN67,LTA!J$101:AN$101,LTA!J$105:AN$105)</f>
        <v>45.76</v>
      </c>
      <c r="U67" s="38">
        <f>SUMPRODUCT(LTA!J67:AN67,LTA!J$102:AN$102,LTA!J$105:AN$105)</f>
        <v>405.1197995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190.42</v>
      </c>
      <c r="Z67" s="35">
        <f>IEX!P67</f>
        <v>0</v>
      </c>
      <c r="AA67" s="76">
        <f>STOA!J67</f>
        <v>545.28</v>
      </c>
      <c r="AB67" s="76">
        <f>-STOA!P67</f>
        <v>0</v>
      </c>
      <c r="AC67">
        <f t="shared" si="0"/>
        <v>15.276740145476161</v>
      </c>
      <c r="AD67">
        <f t="shared" si="1"/>
        <v>1803.3828009826384</v>
      </c>
      <c r="AE67">
        <f>'IDT-1'!F67</f>
        <v>21</v>
      </c>
      <c r="AF67" s="25"/>
      <c r="AG67">
        <f t="shared" si="2"/>
        <v>1824.3828009826384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8.3048400000000004</v>
      </c>
      <c r="E68">
        <f>GT_NG!T68</f>
        <v>9.8897734231475809</v>
      </c>
      <c r="F68">
        <f>GT_Spot!T68</f>
        <v>0</v>
      </c>
      <c r="G68">
        <f>PPCL_NG!T68</f>
        <v>29.38</v>
      </c>
      <c r="H68">
        <f>PPCL_Spot!T68</f>
        <v>0</v>
      </c>
      <c r="I68">
        <f>Bawana_NG!T68</f>
        <v>58.45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473.89146967502876</v>
      </c>
      <c r="P68" s="37">
        <v>19.23</v>
      </c>
      <c r="Q68" s="37">
        <v>7.6999999999999993</v>
      </c>
      <c r="R68" s="39">
        <v>25.2</v>
      </c>
      <c r="S68" s="39">
        <v>0</v>
      </c>
      <c r="T68" s="38">
        <f>SUMPRODUCT(LTA!J68:AN68,LTA!J$101:AN$101,LTA!J$105:AN$105)</f>
        <v>39.76</v>
      </c>
      <c r="U68" s="38">
        <f>SUMPRODUCT(LTA!J68:AN68,LTA!J$102:AN$102,LTA!J$105:AN$105)</f>
        <v>399.9897995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184.64</v>
      </c>
      <c r="Z68" s="35">
        <f>IEX!P68</f>
        <v>0</v>
      </c>
      <c r="AA68" s="76">
        <f>STOA!J68</f>
        <v>545.28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15.17481741382468</v>
      </c>
      <c r="AD68">
        <f t="shared" ref="AD68:AD98" si="4">SUM(B68:AB68,AI68:AV68)-AC68</f>
        <v>1791.3510651843515</v>
      </c>
      <c r="AE68">
        <f>'IDT-1'!F68</f>
        <v>13.73</v>
      </c>
      <c r="AF68" s="25"/>
      <c r="AG68">
        <f t="shared" ref="AG68:AG98" si="5">SUM(AD68:AF68)</f>
        <v>1805.0810651843515</v>
      </c>
      <c r="AI68" s="35">
        <f>PXIL!J68</f>
        <v>0</v>
      </c>
      <c r="AJ68" s="35">
        <f>PXIL!P68</f>
        <v>0</v>
      </c>
      <c r="AK68" s="35">
        <f>RTM_IEX!J68</f>
        <v>4.8099999999999996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8.3048400000000004</v>
      </c>
      <c r="E69">
        <f>GT_NG!T69</f>
        <v>9.8897734231475809</v>
      </c>
      <c r="F69">
        <f>GT_Spot!T69</f>
        <v>0</v>
      </c>
      <c r="G69">
        <f>PPCL_NG!T69</f>
        <v>29.38</v>
      </c>
      <c r="H69">
        <f>PPCL_Spot!T69</f>
        <v>0</v>
      </c>
      <c r="I69">
        <f>Bawana_NG!T69</f>
        <v>58.45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553.56030390166609</v>
      </c>
      <c r="P69" s="37">
        <v>74.966691088846716</v>
      </c>
      <c r="Q69" s="37">
        <v>26.61</v>
      </c>
      <c r="R69" s="39">
        <v>25.2</v>
      </c>
      <c r="S69" s="39">
        <v>0</v>
      </c>
      <c r="T69" s="38">
        <f>SUMPRODUCT(LTA!J69:AN69,LTA!J$101:AN$101,LTA!J$105:AN$105)</f>
        <v>22.759999999999998</v>
      </c>
      <c r="U69" s="38">
        <f>SUMPRODUCT(LTA!J69:AN69,LTA!J$102:AN$102,LTA!J$105:AN$105)</f>
        <v>394.76979950000003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545.28</v>
      </c>
      <c r="AB69" s="76">
        <f>-STOA!P69</f>
        <v>0</v>
      </c>
      <c r="AC69">
        <f t="shared" si="3"/>
        <v>15.016103826474748</v>
      </c>
      <c r="AD69">
        <f t="shared" si="4"/>
        <v>1772.6153040871857</v>
      </c>
      <c r="AE69">
        <f>'IDT-1'!F69</f>
        <v>0</v>
      </c>
      <c r="AF69" s="25"/>
      <c r="AG69">
        <f t="shared" si="5"/>
        <v>1772.6153040871857</v>
      </c>
      <c r="AI69" s="35">
        <f>PXIL!J69</f>
        <v>0</v>
      </c>
      <c r="AJ69" s="35">
        <f>PXIL!P69</f>
        <v>0</v>
      </c>
      <c r="AK69" s="35">
        <f>RTM_IEX!J69</f>
        <v>38.46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8.3048400000000004</v>
      </c>
      <c r="E70">
        <f>GT_NG!T70</f>
        <v>9.8897734231475809</v>
      </c>
      <c r="F70">
        <f>GT_Spot!T70</f>
        <v>0</v>
      </c>
      <c r="G70">
        <f>PPCL_NG!T70</f>
        <v>29.38</v>
      </c>
      <c r="H70">
        <f>PPCL_Spot!T70</f>
        <v>0</v>
      </c>
      <c r="I70">
        <f>Bawana_NG!T70</f>
        <v>58.45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563.13743763876209</v>
      </c>
      <c r="P70" s="37">
        <v>74.966691088846716</v>
      </c>
      <c r="Q70" s="37">
        <v>26.61</v>
      </c>
      <c r="R70" s="39">
        <v>22.91</v>
      </c>
      <c r="S70" s="39">
        <v>0</v>
      </c>
      <c r="T70" s="38">
        <f>SUMPRODUCT(LTA!J70:AN70,LTA!J$101:AN$101,LTA!J$105:AN$105)</f>
        <v>22.759999999999998</v>
      </c>
      <c r="U70" s="38">
        <f>SUMPRODUCT(LTA!J70:AN70,LTA!J$102:AN$102,LTA!J$105:AN$105)</f>
        <v>389.82979949999998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545.28</v>
      </c>
      <c r="AB70" s="76">
        <f>-STOA!P70</f>
        <v>0</v>
      </c>
      <c r="AC70">
        <f t="shared" si="3"/>
        <v>14.955095749866352</v>
      </c>
      <c r="AD70">
        <f t="shared" si="4"/>
        <v>1765.4134459008899</v>
      </c>
      <c r="AE70">
        <f>'IDT-1'!F70</f>
        <v>0</v>
      </c>
      <c r="AF70" s="25"/>
      <c r="AG70">
        <f t="shared" si="5"/>
        <v>1765.4134459008899</v>
      </c>
      <c r="AI70" s="35">
        <f>PXIL!J70</f>
        <v>0</v>
      </c>
      <c r="AJ70" s="35">
        <f>PXIL!P70</f>
        <v>0</v>
      </c>
      <c r="AK70" s="35">
        <f>RTM_IEX!J70</f>
        <v>28.85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8.3048400000000004</v>
      </c>
      <c r="E71">
        <f>GT_NG!T71</f>
        <v>9.8897734231475809</v>
      </c>
      <c r="F71">
        <f>GT_Spot!T71</f>
        <v>0</v>
      </c>
      <c r="G71">
        <f>PPCL_NG!T71</f>
        <v>29.38</v>
      </c>
      <c r="H71">
        <f>PPCL_Spot!T71</f>
        <v>0</v>
      </c>
      <c r="I71">
        <f>Bawana_NG!T71</f>
        <v>58.45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542.60433165022198</v>
      </c>
      <c r="P71" s="37">
        <v>74.966691088846716</v>
      </c>
      <c r="Q71" s="37">
        <v>26.61</v>
      </c>
      <c r="R71" s="39">
        <v>20.550000000000004</v>
      </c>
      <c r="S71" s="39">
        <v>0</v>
      </c>
      <c r="T71" s="38">
        <f>SUMPRODUCT(LTA!J71:AN71,LTA!J$101:AN$101,LTA!J$105:AN$105)</f>
        <v>12.76</v>
      </c>
      <c r="U71" s="38">
        <f>SUMPRODUCT(LTA!J71:AN71,LTA!J$102:AN$102,LTA!J$105:AN$105)</f>
        <v>389.62445279999997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545.28</v>
      </c>
      <c r="AB71" s="76">
        <f>-STOA!P71</f>
        <v>0</v>
      </c>
      <c r="AC71">
        <f t="shared" si="3"/>
        <v>14.749728747282614</v>
      </c>
      <c r="AD71">
        <f t="shared" si="4"/>
        <v>1741.1703602149335</v>
      </c>
      <c r="AE71">
        <f>'IDT-1'!F71</f>
        <v>0</v>
      </c>
      <c r="AF71" s="25"/>
      <c r="AG71">
        <f t="shared" si="5"/>
        <v>1741.1703602149335</v>
      </c>
      <c r="AI71" s="35">
        <f>PXIL!J71</f>
        <v>0</v>
      </c>
      <c r="AJ71" s="35">
        <f>PXIL!P71</f>
        <v>0</v>
      </c>
      <c r="AK71" s="35">
        <f>RTM_IEX!J71</f>
        <v>37.5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8.3048400000000004</v>
      </c>
      <c r="E72">
        <f>GT_NG!T72</f>
        <v>9.8897734231475809</v>
      </c>
      <c r="F72">
        <f>GT_Spot!T72</f>
        <v>0</v>
      </c>
      <c r="G72">
        <f>PPCL_NG!T72</f>
        <v>29.38</v>
      </c>
      <c r="H72">
        <f>PPCL_Spot!T72</f>
        <v>0</v>
      </c>
      <c r="I72">
        <f>Bawana_NG!T72</f>
        <v>58.45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552.20512765022193</v>
      </c>
      <c r="P72" s="37">
        <v>74.966691088846716</v>
      </c>
      <c r="Q72" s="37">
        <v>26.61</v>
      </c>
      <c r="R72" s="39">
        <v>15.22</v>
      </c>
      <c r="S72" s="39">
        <v>0</v>
      </c>
      <c r="T72" s="38">
        <f>SUMPRODUCT(LTA!J72:AN72,LTA!J$101:AN$101,LTA!J$105:AN$105)</f>
        <v>12.76</v>
      </c>
      <c r="U72" s="38">
        <f>SUMPRODUCT(LTA!J72:AN72,LTA!J$102:AN$102,LTA!J$105:AN$105)</f>
        <v>384.19445279999997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545.28</v>
      </c>
      <c r="AB72" s="76">
        <f>-STOA!P72</f>
        <v>0</v>
      </c>
      <c r="AC72">
        <f t="shared" si="3"/>
        <v>14.634991433682615</v>
      </c>
      <c r="AD72">
        <f t="shared" si="4"/>
        <v>1727.6258935285334</v>
      </c>
      <c r="AE72">
        <f>'IDT-1'!F72</f>
        <v>0</v>
      </c>
      <c r="AF72" s="25"/>
      <c r="AG72">
        <f t="shared" si="5"/>
        <v>1727.6258935285334</v>
      </c>
      <c r="AI72" s="35">
        <f>PXIL!J72</f>
        <v>0</v>
      </c>
      <c r="AJ72" s="35">
        <f>PXIL!P72</f>
        <v>0</v>
      </c>
      <c r="AK72" s="35">
        <f>RTM_IEX!J72</f>
        <v>25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8.3048400000000004</v>
      </c>
      <c r="E73">
        <f>GT_NG!T73</f>
        <v>9.8897734231475809</v>
      </c>
      <c r="F73">
        <f>GT_Spot!T73</f>
        <v>0</v>
      </c>
      <c r="G73">
        <f>PPCL_NG!T73</f>
        <v>29.38</v>
      </c>
      <c r="H73">
        <f>PPCL_Spot!T73</f>
        <v>0</v>
      </c>
      <c r="I73">
        <f>Bawana_NG!T73</f>
        <v>58.45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554.75572640388282</v>
      </c>
      <c r="P73" s="37">
        <v>74.966691088846716</v>
      </c>
      <c r="Q73" s="37">
        <v>26.61</v>
      </c>
      <c r="R73" s="39">
        <v>11.26</v>
      </c>
      <c r="S73" s="39">
        <v>0</v>
      </c>
      <c r="T73" s="38">
        <f>SUMPRODUCT(LTA!J73:AN73,LTA!J$101:AN$101,LTA!J$105:AN$105)</f>
        <v>12.76</v>
      </c>
      <c r="U73" s="38">
        <f>SUMPRODUCT(LTA!J73:AN73,LTA!J$102:AN$102,LTA!J$105:AN$105)</f>
        <v>378.5344528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545.28</v>
      </c>
      <c r="AB73" s="76">
        <f>-STOA!P73</f>
        <v>0</v>
      </c>
      <c r="AC73">
        <f t="shared" si="3"/>
        <v>14.543352463213367</v>
      </c>
      <c r="AD73">
        <f t="shared" si="4"/>
        <v>1716.8081312526638</v>
      </c>
      <c r="AE73">
        <f>'IDT-1'!F73</f>
        <v>0</v>
      </c>
      <c r="AF73" s="25"/>
      <c r="AG73">
        <f t="shared" si="5"/>
        <v>1716.8081312526638</v>
      </c>
      <c r="AI73" s="35">
        <f>PXIL!J73</f>
        <v>0</v>
      </c>
      <c r="AJ73" s="35">
        <f>PXIL!P73</f>
        <v>0</v>
      </c>
      <c r="AK73" s="35">
        <f>RTM_IEX!J73</f>
        <v>21.16</v>
      </c>
      <c r="AL73" s="35">
        <f>RTM_IEX!P73</f>
        <v>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8.3048400000000004</v>
      </c>
      <c r="E74">
        <f>GT_NG!T74</f>
        <v>9.8897734231475809</v>
      </c>
      <c r="F74">
        <f>GT_Spot!T74</f>
        <v>0</v>
      </c>
      <c r="G74">
        <f>PPCL_NG!T74</f>
        <v>29.38</v>
      </c>
      <c r="H74">
        <f>PPCL_Spot!T74</f>
        <v>0</v>
      </c>
      <c r="I74">
        <f>Bawana_NG!T74</f>
        <v>58.527292659234938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559.36187181680941</v>
      </c>
      <c r="P74" s="37">
        <v>74.966691088846716</v>
      </c>
      <c r="Q74" s="37">
        <v>26.61</v>
      </c>
      <c r="R74" s="39">
        <v>8.17</v>
      </c>
      <c r="S74" s="39">
        <v>0</v>
      </c>
      <c r="T74" s="38">
        <f>SUMPRODUCT(LTA!J74:AN74,LTA!J$101:AN$101,LTA!J$105:AN$105)</f>
        <v>12.129999999999999</v>
      </c>
      <c r="U74" s="38">
        <f>SUMPRODUCT(LTA!J74:AN74,LTA!J$102:AN$102,LTA!J$105:AN$105)</f>
        <v>373.33445280000001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0</v>
      </c>
      <c r="AA74" s="76">
        <f>STOA!J74</f>
        <v>545.28</v>
      </c>
      <c r="AB74" s="76">
        <f>-STOA!P74</f>
        <v>0</v>
      </c>
      <c r="AC74">
        <f t="shared" si="3"/>
        <v>14.435021343019523</v>
      </c>
      <c r="AD74">
        <f t="shared" si="4"/>
        <v>1704.0199004450189</v>
      </c>
      <c r="AE74">
        <f>'IDT-1'!F74</f>
        <v>0</v>
      </c>
      <c r="AF74" s="25"/>
      <c r="AG74">
        <f t="shared" si="5"/>
        <v>1704.0199004450189</v>
      </c>
      <c r="AI74" s="35">
        <f>PXIL!J74</f>
        <v>0</v>
      </c>
      <c r="AJ74" s="35">
        <f>PXIL!P74</f>
        <v>0</v>
      </c>
      <c r="AK74" s="35">
        <f>RTM_IEX!J74</f>
        <v>12.5</v>
      </c>
      <c r="AL74" s="35">
        <f>RTM_IEX!P74</f>
        <v>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8.3048400000000004</v>
      </c>
      <c r="E75">
        <f>GT_NG!T75</f>
        <v>9.9816289038579313</v>
      </c>
      <c r="F75">
        <f>GT_Spot!T75</f>
        <v>0</v>
      </c>
      <c r="G75">
        <f>PPCL_NG!T75</f>
        <v>29.38</v>
      </c>
      <c r="H75">
        <f>PPCL_Spot!T75</f>
        <v>0</v>
      </c>
      <c r="I75">
        <f>Bawana_NG!T75</f>
        <v>54.267534414610878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619.55610510505812</v>
      </c>
      <c r="P75" s="37">
        <v>74.960000000000008</v>
      </c>
      <c r="Q75" s="37">
        <v>26.613067788794094</v>
      </c>
      <c r="R75" s="39">
        <v>0</v>
      </c>
      <c r="S75" s="39">
        <v>0</v>
      </c>
      <c r="T75" s="38">
        <f>SUMPRODUCT(LTA!J75:AN75,LTA!J$101:AN$101,LTA!J$105:AN$105)</f>
        <v>8.629999999999999</v>
      </c>
      <c r="U75" s="38">
        <f>SUMPRODUCT(LTA!J75:AN75,LTA!J$102:AN$102,LTA!J$105:AN$105)</f>
        <v>365.35677944999998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0</v>
      </c>
      <c r="AA75" s="76">
        <f>STOA!J75</f>
        <v>545.28</v>
      </c>
      <c r="AB75" s="76">
        <f>-STOA!P75</f>
        <v>0</v>
      </c>
      <c r="AC75">
        <f t="shared" si="3"/>
        <v>14.974417936559057</v>
      </c>
      <c r="AD75">
        <f t="shared" si="4"/>
        <v>1687.3555377257619</v>
      </c>
      <c r="AE75">
        <f>'IDT-1'!F75</f>
        <v>0</v>
      </c>
      <c r="AF75" s="25"/>
      <c r="AG75">
        <f t="shared" si="5"/>
        <v>1687.3555377257619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-40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8.3048400000000004</v>
      </c>
      <c r="E76">
        <f>GT_NG!T76</f>
        <v>9.9816289038579313</v>
      </c>
      <c r="F76">
        <f>GT_Spot!T76</f>
        <v>0</v>
      </c>
      <c r="G76">
        <f>PPCL_NG!T76</f>
        <v>29.38</v>
      </c>
      <c r="H76">
        <f>PPCL_Spot!T76</f>
        <v>0</v>
      </c>
      <c r="I76">
        <f>Bawana_NG!T76</f>
        <v>52.39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720.39058402689579</v>
      </c>
      <c r="P76" s="37">
        <v>74.960000000000008</v>
      </c>
      <c r="Q76" s="37">
        <v>26.613067788794094</v>
      </c>
      <c r="R76" s="39">
        <v>0</v>
      </c>
      <c r="S76" s="39">
        <v>0</v>
      </c>
      <c r="T76" s="38">
        <f>SUMPRODUCT(LTA!J76:AN76,LTA!J$101:AN$101,LTA!J$105:AN$105)</f>
        <v>4.2</v>
      </c>
      <c r="U76" s="38">
        <f>SUMPRODUCT(LTA!J76:AN76,LTA!J$102:AN$102,LTA!J$105:AN$105)</f>
        <v>363.15677944999999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-16</v>
      </c>
      <c r="AA76" s="76">
        <f>STOA!J76</f>
        <v>545.28</v>
      </c>
      <c r="AB76" s="76">
        <f>-STOA!P76</f>
        <v>0</v>
      </c>
      <c r="AC76">
        <f t="shared" si="3"/>
        <v>16.037983633065991</v>
      </c>
      <c r="AD76">
        <f t="shared" si="4"/>
        <v>1744.6189165364817</v>
      </c>
      <c r="AE76">
        <f>'IDT-1'!F76</f>
        <v>-66.89</v>
      </c>
      <c r="AF76" s="25"/>
      <c r="AG76">
        <f t="shared" si="5"/>
        <v>1677.7289165364816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-58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8.3048400000000004</v>
      </c>
      <c r="E77">
        <f>GT_NG!T77</f>
        <v>9.9816289038579313</v>
      </c>
      <c r="F77">
        <f>GT_Spot!T77</f>
        <v>0</v>
      </c>
      <c r="G77">
        <f>PPCL_NG!T77</f>
        <v>29.38</v>
      </c>
      <c r="H77">
        <f>PPCL_Spot!T77</f>
        <v>0</v>
      </c>
      <c r="I77">
        <f>Bawana_NG!T77</f>
        <v>52.39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718.48293551142024</v>
      </c>
      <c r="P77" s="37">
        <v>74.960000000000008</v>
      </c>
      <c r="Q77" s="37">
        <v>26.613067788794094</v>
      </c>
      <c r="R77" s="39">
        <v>0</v>
      </c>
      <c r="S77" s="39">
        <v>0</v>
      </c>
      <c r="T77" s="38">
        <f>SUMPRODUCT(LTA!J77:AN77,LTA!J$101:AN$101,LTA!J$105:AN$105)</f>
        <v>1.63</v>
      </c>
      <c r="U77" s="38">
        <f>SUMPRODUCT(LTA!J77:AN77,LTA!J$102:AN$102,LTA!J$105:AN$105)</f>
        <v>361.58677944999999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-16</v>
      </c>
      <c r="AA77" s="76">
        <f>STOA!J77</f>
        <v>545.28</v>
      </c>
      <c r="AB77" s="76">
        <f>-STOA!P77</f>
        <v>0</v>
      </c>
      <c r="AC77">
        <f t="shared" si="3"/>
        <v>15.877058335112439</v>
      </c>
      <c r="AD77">
        <f t="shared" si="4"/>
        <v>1751.7321933189598</v>
      </c>
      <c r="AE77">
        <f>'IDT-1'!F77</f>
        <v>-75.539000000000001</v>
      </c>
      <c r="AF77" s="25"/>
      <c r="AG77">
        <f t="shared" si="5"/>
        <v>1676.1931933189599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-45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8.3048400000000004</v>
      </c>
      <c r="E78">
        <f>GT_NG!T78</f>
        <v>9.9816289038579313</v>
      </c>
      <c r="F78">
        <f>GT_Spot!T78</f>
        <v>0</v>
      </c>
      <c r="G78">
        <f>PPCL_NG!T78</f>
        <v>29.38</v>
      </c>
      <c r="H78">
        <f>PPCL_Spot!T78</f>
        <v>0</v>
      </c>
      <c r="I78">
        <f>Bawana_NG!T78</f>
        <v>52.39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731.36770513026624</v>
      </c>
      <c r="P78" s="37">
        <v>74.960000000000008</v>
      </c>
      <c r="Q78" s="37">
        <v>26.613067788794094</v>
      </c>
      <c r="R78" s="39">
        <v>0</v>
      </c>
      <c r="S78" s="39">
        <v>0</v>
      </c>
      <c r="T78" s="38">
        <f>SUMPRODUCT(LTA!J78:AN78,LTA!J$101:AN$101,LTA!J$105:AN$105)</f>
        <v>0.35</v>
      </c>
      <c r="U78" s="38">
        <f>SUMPRODUCT(LTA!J78:AN78,LTA!J$102:AN$102,LTA!J$105:AN$105)</f>
        <v>360.55677944999996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-21</v>
      </c>
      <c r="AA78" s="76">
        <f>STOA!J78</f>
        <v>545.28</v>
      </c>
      <c r="AB78" s="76">
        <f>-STOA!P78</f>
        <v>0</v>
      </c>
      <c r="AC78">
        <f t="shared" si="3"/>
        <v>16.050597977159637</v>
      </c>
      <c r="AD78">
        <f t="shared" si="4"/>
        <v>1752.1334232957586</v>
      </c>
      <c r="AE78">
        <f>'IDT-1'!F78</f>
        <v>-80.728999999999999</v>
      </c>
      <c r="AF78" s="25"/>
      <c r="AG78">
        <f t="shared" si="5"/>
        <v>1671.4044232957585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-50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8.3048400000000004</v>
      </c>
      <c r="E79">
        <f>GT_NG!T79</f>
        <v>9.9816289038579313</v>
      </c>
      <c r="F79">
        <f>GT_Spot!T79</f>
        <v>0</v>
      </c>
      <c r="G79">
        <f>PPCL_NG!T79</f>
        <v>29.38</v>
      </c>
      <c r="H79">
        <f>PPCL_Spot!T79</f>
        <v>0</v>
      </c>
      <c r="I79">
        <f>Bawana_NG!T79</f>
        <v>66.343759230377032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749.34154791233232</v>
      </c>
      <c r="P79" s="37">
        <v>74.960000000000008</v>
      </c>
      <c r="Q79" s="37">
        <v>26.613067788794094</v>
      </c>
      <c r="R79" s="39">
        <v>0</v>
      </c>
      <c r="S79" s="39">
        <v>0</v>
      </c>
      <c r="T79" s="38">
        <f>SUMPRODUCT(LTA!J79:AN79,LTA!J$101:AN$101,LTA!J$105:AN$105)</f>
        <v>0.11</v>
      </c>
      <c r="U79" s="38">
        <f>SUMPRODUCT(LTA!J79:AN79,LTA!J$102:AN$102,LTA!J$105:AN$105)</f>
        <v>376.91910610000002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-9</v>
      </c>
      <c r="AA79" s="76">
        <f>STOA!J79</f>
        <v>545.28</v>
      </c>
      <c r="AB79" s="76">
        <f>-STOA!P79</f>
        <v>0</v>
      </c>
      <c r="AC79">
        <f t="shared" si="3"/>
        <v>16.869304106443721</v>
      </c>
      <c r="AD79">
        <f t="shared" si="4"/>
        <v>1750.3646458289177</v>
      </c>
      <c r="AE79">
        <f>'IDT-1'!F79</f>
        <v>-96.875</v>
      </c>
      <c r="AF79" s="25"/>
      <c r="AG79">
        <f t="shared" si="5"/>
        <v>1653.4896458289177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-111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8.3048400000000004</v>
      </c>
      <c r="E80">
        <f>GT_NG!T80</f>
        <v>9.9816289038579313</v>
      </c>
      <c r="F80">
        <f>GT_Spot!T80</f>
        <v>0</v>
      </c>
      <c r="G80">
        <f>PPCL_NG!T80</f>
        <v>29</v>
      </c>
      <c r="H80">
        <f>PPCL_Spot!T80</f>
        <v>0</v>
      </c>
      <c r="I80">
        <f>Bawana_NG!T80</f>
        <v>66.343759230377032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750.29063192759111</v>
      </c>
      <c r="P80" s="37">
        <v>74.960000000000008</v>
      </c>
      <c r="Q80" s="37">
        <v>26.613067788794094</v>
      </c>
      <c r="R80" s="39">
        <v>0</v>
      </c>
      <c r="S80" s="39">
        <v>0</v>
      </c>
      <c r="T80" s="38">
        <f>SUMPRODUCT(LTA!J80:AN80,LTA!J$101:AN$101,LTA!J$105:AN$105)</f>
        <v>0.03</v>
      </c>
      <c r="U80" s="38">
        <f>SUMPRODUCT(LTA!J80:AN80,LTA!J$102:AN$102,LTA!J$105:AN$105)</f>
        <v>408.95910610000004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0</v>
      </c>
      <c r="AA80" s="76">
        <f>STOA!J80</f>
        <v>545.28</v>
      </c>
      <c r="AB80" s="76">
        <f>-STOA!P80</f>
        <v>0</v>
      </c>
      <c r="AC80">
        <f t="shared" si="3"/>
        <v>17.328913882119455</v>
      </c>
      <c r="AD80">
        <f t="shared" si="4"/>
        <v>1760.4341200685008</v>
      </c>
      <c r="AE80">
        <f>'IDT-1'!F80</f>
        <v>-95.986999999999995</v>
      </c>
      <c r="AF80" s="25"/>
      <c r="AG80">
        <f t="shared" si="5"/>
        <v>1664.4471200685007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-142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8.3048400000000004</v>
      </c>
      <c r="E81">
        <f>GT_NG!T81</f>
        <v>9.9816289038579313</v>
      </c>
      <c r="F81">
        <f>GT_Spot!T81</f>
        <v>0</v>
      </c>
      <c r="G81">
        <f>PPCL_NG!T81</f>
        <v>29</v>
      </c>
      <c r="H81">
        <f>PPCL_Spot!T81</f>
        <v>0</v>
      </c>
      <c r="I81">
        <f>Bawana_NG!T81</f>
        <v>66.342718963891969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755.80064912324326</v>
      </c>
      <c r="P81" s="37">
        <v>74.960000000000008</v>
      </c>
      <c r="Q81" s="37">
        <v>26.613067788794094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409.79910610000007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545.28</v>
      </c>
      <c r="AB81" s="76">
        <f>-STOA!P81</f>
        <v>0</v>
      </c>
      <c r="AC81">
        <f t="shared" si="3"/>
        <v>17.195627818376899</v>
      </c>
      <c r="AD81">
        <f t="shared" si="4"/>
        <v>1788.8863830614105</v>
      </c>
      <c r="AE81">
        <f>'IDT-1'!F81</f>
        <v>-99.325000000000003</v>
      </c>
      <c r="AF81" s="25"/>
      <c r="AG81">
        <f t="shared" si="5"/>
        <v>1689.5613830614104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-120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8.3048400000000004</v>
      </c>
      <c r="E82">
        <f>GT_NG!T82</f>
        <v>9.9816289038579313</v>
      </c>
      <c r="F82">
        <f>GT_Spot!T82</f>
        <v>0</v>
      </c>
      <c r="G82">
        <f>PPCL_NG!T82</f>
        <v>29</v>
      </c>
      <c r="H82">
        <f>PPCL_Spot!T82</f>
        <v>0</v>
      </c>
      <c r="I82">
        <f>Bawana_NG!T82</f>
        <v>66.342718963891969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747.95595588166543</v>
      </c>
      <c r="P82" s="37">
        <v>74.960000000000008</v>
      </c>
      <c r="Q82" s="37">
        <v>26.613067788794094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409.79910610000007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545.28</v>
      </c>
      <c r="AB82" s="76">
        <f>-STOA!P82</f>
        <v>0</v>
      </c>
      <c r="AC82">
        <f t="shared" si="3"/>
        <v>17.426222915518764</v>
      </c>
      <c r="AD82">
        <f t="shared" si="4"/>
        <v>1745.8110947226908</v>
      </c>
      <c r="AE82">
        <f>'IDT-1'!F82</f>
        <v>-86.116</v>
      </c>
      <c r="AF82" s="25"/>
      <c r="AG82">
        <f t="shared" si="5"/>
        <v>1659.6950947226908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-155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8.3048400000000004</v>
      </c>
      <c r="E83">
        <f>GT_NG!T83</f>
        <v>9.9816289038579313</v>
      </c>
      <c r="F83">
        <f>GT_Spot!T83</f>
        <v>0</v>
      </c>
      <c r="G83">
        <f>PPCL_NG!T83</f>
        <v>29</v>
      </c>
      <c r="H83">
        <f>PPCL_Spot!T83</f>
        <v>0</v>
      </c>
      <c r="I83">
        <f>Bawana_NG!T83</f>
        <v>66.342718963891969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758.46137735688967</v>
      </c>
      <c r="P83" s="37">
        <v>74.960000000000008</v>
      </c>
      <c r="Q83" s="37">
        <v>26.613067788794094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409.98143275000007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545.28</v>
      </c>
      <c r="AB83" s="76">
        <f>-STOA!P83</f>
        <v>0</v>
      </c>
      <c r="AC83">
        <f t="shared" si="3"/>
        <v>17.95650020146488</v>
      </c>
      <c r="AD83">
        <f t="shared" si="4"/>
        <v>1703.9685655619687</v>
      </c>
      <c r="AE83">
        <f>'IDT-1'!F83</f>
        <v>-51.405999999999999</v>
      </c>
      <c r="AF83" s="25"/>
      <c r="AG83">
        <f t="shared" si="5"/>
        <v>1652.5625655619688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-207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8.3048400000000004</v>
      </c>
      <c r="E84">
        <f>GT_NG!T84</f>
        <v>9.9816289038579313</v>
      </c>
      <c r="F84">
        <f>GT_Spot!T84</f>
        <v>0</v>
      </c>
      <c r="G84">
        <f>PPCL_NG!T84</f>
        <v>29</v>
      </c>
      <c r="H84">
        <f>PPCL_Spot!T84</f>
        <v>0</v>
      </c>
      <c r="I84">
        <f>Bawana_NG!T84</f>
        <v>66.342718963891969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755.24004655254191</v>
      </c>
      <c r="P84" s="37">
        <v>74.960000000000008</v>
      </c>
      <c r="Q84" s="37">
        <v>26.613067788794094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409.98143275000007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545.28</v>
      </c>
      <c r="AB84" s="76">
        <f>-STOA!P84</f>
        <v>0</v>
      </c>
      <c r="AC84">
        <f t="shared" si="3"/>
        <v>17.709190921861243</v>
      </c>
      <c r="AD84">
        <f t="shared" si="4"/>
        <v>1726.9945440372248</v>
      </c>
      <c r="AE84">
        <f>'IDT-1'!F84</f>
        <v>-54.155999999999999</v>
      </c>
      <c r="AF84" s="25"/>
      <c r="AG84">
        <f t="shared" si="5"/>
        <v>1672.8385440372249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-181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8.3048400000000004</v>
      </c>
      <c r="E85">
        <f>GT_NG!T85</f>
        <v>9.9816289038579313</v>
      </c>
      <c r="F85">
        <f>GT_Spot!T85</f>
        <v>0</v>
      </c>
      <c r="G85">
        <f>PPCL_NG!T85</f>
        <v>29</v>
      </c>
      <c r="H85">
        <f>PPCL_Spot!T85</f>
        <v>0</v>
      </c>
      <c r="I85">
        <f>Bawana_NG!T85</f>
        <v>66.342718963891969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750.64142389263054</v>
      </c>
      <c r="P85" s="37">
        <v>74.960000000000008</v>
      </c>
      <c r="Q85" s="37">
        <v>26.613067788794094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399.40000000000003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545.28</v>
      </c>
      <c r="AB85" s="76">
        <f>-STOA!P85</f>
        <v>0</v>
      </c>
      <c r="AC85">
        <f t="shared" si="3"/>
        <v>17.293659093771758</v>
      </c>
      <c r="AD85">
        <f t="shared" si="4"/>
        <v>1746.2300204554028</v>
      </c>
      <c r="AE85">
        <f>'IDT-1'!F85</f>
        <v>-61.225999999999999</v>
      </c>
      <c r="AF85" s="25"/>
      <c r="AG85">
        <f t="shared" si="5"/>
        <v>1685.004020455403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-147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8.3048400000000004</v>
      </c>
      <c r="E86">
        <f>GT_NG!T86</f>
        <v>9.9816289038579313</v>
      </c>
      <c r="F86">
        <f>GT_Spot!T86</f>
        <v>0</v>
      </c>
      <c r="G86">
        <f>PPCL_NG!T86</f>
        <v>29</v>
      </c>
      <c r="H86">
        <f>PPCL_Spot!T86</f>
        <v>0</v>
      </c>
      <c r="I86">
        <f>Bawana_NG!T86</f>
        <v>66.342718963891969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743.06755955219649</v>
      </c>
      <c r="P86" s="37">
        <v>74.960000000000008</v>
      </c>
      <c r="Q86" s="37">
        <v>26.613067788794094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398.84000000000003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545.28</v>
      </c>
      <c r="AB86" s="76">
        <f>-STOA!P86</f>
        <v>0</v>
      </c>
      <c r="AC86">
        <f t="shared" si="3"/>
        <v>17.225334633312112</v>
      </c>
      <c r="AD86">
        <f t="shared" si="4"/>
        <v>1738.1644805754286</v>
      </c>
      <c r="AE86">
        <f>'IDT-1'!F86</f>
        <v>-66.456000000000003</v>
      </c>
      <c r="AF86" s="25"/>
      <c r="AG86">
        <f t="shared" si="5"/>
        <v>1671.7084805754287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-147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8.3048400000000004</v>
      </c>
      <c r="E87">
        <f>GT_NG!T87</f>
        <v>9.9816289038579313</v>
      </c>
      <c r="F87">
        <f>GT_Spot!T87</f>
        <v>0</v>
      </c>
      <c r="G87">
        <f>PPCL_NG!T87</f>
        <v>29</v>
      </c>
      <c r="H87">
        <f>PPCL_Spot!T87</f>
        <v>0</v>
      </c>
      <c r="I87">
        <f>Bawana_NG!T87</f>
        <v>66.342718963891969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743.09210355219659</v>
      </c>
      <c r="P87" s="37">
        <v>74.960000000000008</v>
      </c>
      <c r="Q87" s="37">
        <v>26.613067788794094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397.48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545.28</v>
      </c>
      <c r="AB87" s="76">
        <f>-STOA!P87</f>
        <v>0</v>
      </c>
      <c r="AC87">
        <f t="shared" si="3"/>
        <v>16.985395544340108</v>
      </c>
      <c r="AD87">
        <f t="shared" si="4"/>
        <v>1764.0689636644006</v>
      </c>
      <c r="AE87">
        <f>'IDT-1'!F87</f>
        <v>-75.846000000000004</v>
      </c>
      <c r="AF87" s="25"/>
      <c r="AG87">
        <f t="shared" si="5"/>
        <v>1688.2229636644006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-120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8.3048400000000004</v>
      </c>
      <c r="E88">
        <f>GT_NG!T88</f>
        <v>9.9816289038579313</v>
      </c>
      <c r="F88">
        <f>GT_Spot!T88</f>
        <v>0</v>
      </c>
      <c r="G88">
        <f>PPCL_NG!T88</f>
        <v>29</v>
      </c>
      <c r="H88">
        <f>PPCL_Spot!T88</f>
        <v>0</v>
      </c>
      <c r="I88">
        <f>Bawana_NG!T88</f>
        <v>66.342718963891969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740.47851717454523</v>
      </c>
      <c r="P88" s="37">
        <v>74.960000000000008</v>
      </c>
      <c r="Q88" s="37">
        <v>26.613067788794094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396.16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545.28</v>
      </c>
      <c r="AB88" s="76">
        <f>-STOA!P88</f>
        <v>0</v>
      </c>
      <c r="AC88">
        <f t="shared" si="3"/>
        <v>16.952353418767835</v>
      </c>
      <c r="AD88">
        <f t="shared" si="4"/>
        <v>1760.1684194123213</v>
      </c>
      <c r="AE88">
        <f>'IDT-1'!F88</f>
        <v>-42.475999999999999</v>
      </c>
      <c r="AF88" s="25"/>
      <c r="AG88">
        <f t="shared" si="5"/>
        <v>1717.6924194123212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-120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8.3048400000000004</v>
      </c>
      <c r="E89">
        <f>GT_NG!T89</f>
        <v>9.9816289038579313</v>
      </c>
      <c r="F89">
        <f>GT_Spot!T89</f>
        <v>0</v>
      </c>
      <c r="G89">
        <f>PPCL_NG!T89</f>
        <v>29</v>
      </c>
      <c r="H89">
        <f>PPCL_Spot!T89</f>
        <v>0</v>
      </c>
      <c r="I89">
        <f>Bawana_NG!T89</f>
        <v>66.342718963891969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741.52468443541477</v>
      </c>
      <c r="P89" s="37">
        <v>74.960000000000008</v>
      </c>
      <c r="Q89" s="37">
        <v>26.613067788794094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395.25000000000006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0</v>
      </c>
      <c r="AA89" s="76">
        <f>STOA!J89</f>
        <v>545.28</v>
      </c>
      <c r="AB89" s="76">
        <f>-STOA!P89</f>
        <v>0</v>
      </c>
      <c r="AC89">
        <f t="shared" si="3"/>
        <v>17.521064791326708</v>
      </c>
      <c r="AD89">
        <f t="shared" si="4"/>
        <v>1692.735875300632</v>
      </c>
      <c r="AE89">
        <f>'IDT-1'!F89</f>
        <v>-3.3559999999999999</v>
      </c>
      <c r="AF89" s="25"/>
      <c r="AG89">
        <f t="shared" si="5"/>
        <v>1689.379875300632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-187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8.3048400000000004</v>
      </c>
      <c r="E90">
        <f>GT_NG!T90</f>
        <v>9.9816289038579313</v>
      </c>
      <c r="F90">
        <f>GT_Spot!T90</f>
        <v>0</v>
      </c>
      <c r="G90">
        <f>PPCL_NG!T90</f>
        <v>29</v>
      </c>
      <c r="H90">
        <f>PPCL_Spot!T90</f>
        <v>0</v>
      </c>
      <c r="I90">
        <f>Bawana_NG!T90</f>
        <v>66.342718963891969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753.7728701887753</v>
      </c>
      <c r="P90" s="37">
        <v>74.960000000000008</v>
      </c>
      <c r="Q90" s="37">
        <v>26.613067788794094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394.33000000000004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1.05</v>
      </c>
      <c r="Z90" s="35">
        <f>IEX!P90</f>
        <v>0</v>
      </c>
      <c r="AA90" s="76">
        <f>STOA!J90</f>
        <v>545.28</v>
      </c>
      <c r="AB90" s="76">
        <f>-STOA!P90</f>
        <v>0</v>
      </c>
      <c r="AC90">
        <f t="shared" si="3"/>
        <v>17.48950302805671</v>
      </c>
      <c r="AD90">
        <f t="shared" si="4"/>
        <v>1721.1456228172624</v>
      </c>
      <c r="AE90">
        <f>'IDT-1'!F90</f>
        <v>0</v>
      </c>
      <c r="AF90" s="25"/>
      <c r="AG90">
        <f t="shared" si="5"/>
        <v>1721.1456228172624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-171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8.3048400000000004</v>
      </c>
      <c r="E91">
        <f>GT_NG!T91</f>
        <v>9.9816289038579313</v>
      </c>
      <c r="F91">
        <f>GT_Spot!T91</f>
        <v>0</v>
      </c>
      <c r="G91">
        <f>PPCL_NG!T91</f>
        <v>29</v>
      </c>
      <c r="H91">
        <f>PPCL_Spot!T91</f>
        <v>0</v>
      </c>
      <c r="I91">
        <f>Bawana_NG!T91</f>
        <v>66.342718963891969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750.25968618877539</v>
      </c>
      <c r="P91" s="37">
        <v>74.960000000000008</v>
      </c>
      <c r="Q91" s="37">
        <v>26.613067788794094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394.17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1.8</v>
      </c>
      <c r="Z91" s="35">
        <f>IEX!P91</f>
        <v>0</v>
      </c>
      <c r="AA91" s="76">
        <f>STOA!J91</f>
        <v>545.28</v>
      </c>
      <c r="AB91" s="76">
        <f>-STOA!P91</f>
        <v>0</v>
      </c>
      <c r="AC91">
        <f t="shared" si="3"/>
        <v>17.659784910129162</v>
      </c>
      <c r="AD91">
        <f t="shared" si="4"/>
        <v>1695.0521569351902</v>
      </c>
      <c r="AE91">
        <f>'IDT-1'!F91</f>
        <v>0</v>
      </c>
      <c r="AF91" s="25"/>
      <c r="AG91">
        <f t="shared" si="5"/>
        <v>1695.0521569351902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-194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8.3048400000000004</v>
      </c>
      <c r="E92">
        <f>GT_NG!T92</f>
        <v>9.9816289038579313</v>
      </c>
      <c r="F92">
        <f>GT_Spot!T92</f>
        <v>0</v>
      </c>
      <c r="G92">
        <f>PPCL_NG!T92</f>
        <v>29</v>
      </c>
      <c r="H92">
        <f>PPCL_Spot!T92</f>
        <v>0</v>
      </c>
      <c r="I92">
        <f>Bawana_NG!T92</f>
        <v>66.342718963891969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750.28729818877537</v>
      </c>
      <c r="P92" s="37">
        <v>74.960000000000008</v>
      </c>
      <c r="Q92" s="37">
        <v>26.613067788794094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394.17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2.96</v>
      </c>
      <c r="Z92" s="35">
        <f>IEX!P92</f>
        <v>0</v>
      </c>
      <c r="AA92" s="76">
        <f>STOA!J92</f>
        <v>545.28</v>
      </c>
      <c r="AB92" s="76">
        <f>-STOA!P92</f>
        <v>0</v>
      </c>
      <c r="AC92">
        <f t="shared" si="3"/>
        <v>17.601991589130051</v>
      </c>
      <c r="AD92">
        <f t="shared" si="4"/>
        <v>1704.2975622561894</v>
      </c>
      <c r="AE92">
        <f>'IDT-1'!F92</f>
        <v>0</v>
      </c>
      <c r="AF92" s="25"/>
      <c r="AG92">
        <f t="shared" si="5"/>
        <v>1704.2975622561894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-186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8.3048400000000004</v>
      </c>
      <c r="E93">
        <f>GT_NG!T93</f>
        <v>9.9816289038579313</v>
      </c>
      <c r="F93">
        <f>GT_Spot!T93</f>
        <v>0</v>
      </c>
      <c r="G93">
        <f>PPCL_NG!T93</f>
        <v>29</v>
      </c>
      <c r="H93">
        <f>PPCL_Spot!T93</f>
        <v>0</v>
      </c>
      <c r="I93">
        <f>Bawana_NG!T93</f>
        <v>66.342718963891969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751.04036806573151</v>
      </c>
      <c r="P93" s="37">
        <v>74.960000000000008</v>
      </c>
      <c r="Q93" s="37">
        <v>26.613067788794094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394.17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6.67</v>
      </c>
      <c r="Z93" s="35">
        <f>IEX!P93</f>
        <v>0</v>
      </c>
      <c r="AA93" s="76">
        <f>STOA!J93</f>
        <v>545.28</v>
      </c>
      <c r="AB93" s="76">
        <f>-STOA!P93</f>
        <v>0</v>
      </c>
      <c r="AC93">
        <f t="shared" si="3"/>
        <v>17.554769798847591</v>
      </c>
      <c r="AD93">
        <f t="shared" si="4"/>
        <v>1718.807853923428</v>
      </c>
      <c r="AE93">
        <f>'IDT-1'!F93</f>
        <v>0</v>
      </c>
      <c r="AF93" s="25"/>
      <c r="AG93">
        <f t="shared" si="5"/>
        <v>1718.807853923428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-176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8.3048400000000004</v>
      </c>
      <c r="E94">
        <f>GT_NG!T94</f>
        <v>9.9816289038579313</v>
      </c>
      <c r="F94">
        <f>GT_Spot!T94</f>
        <v>0</v>
      </c>
      <c r="G94">
        <f>PPCL_NG!T94</f>
        <v>29</v>
      </c>
      <c r="H94">
        <f>PPCL_Spot!T94</f>
        <v>0</v>
      </c>
      <c r="I94">
        <f>Bawana_NG!T94</f>
        <v>66.342718963891969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740.78036031237093</v>
      </c>
      <c r="P94" s="37">
        <v>74.960000000000008</v>
      </c>
      <c r="Q94" s="37">
        <v>26.613067788794094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395.01000000000005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11.02</v>
      </c>
      <c r="Z94" s="35">
        <f>IEX!P94</f>
        <v>0</v>
      </c>
      <c r="AA94" s="76">
        <f>STOA!J94</f>
        <v>545.28</v>
      </c>
      <c r="AB94" s="76">
        <f>-STOA!P94</f>
        <v>0</v>
      </c>
      <c r="AC94">
        <f t="shared" si="3"/>
        <v>17.368172052396247</v>
      </c>
      <c r="AD94">
        <f t="shared" si="4"/>
        <v>1730.9244439165188</v>
      </c>
      <c r="AE94">
        <f>'IDT-1'!F94</f>
        <v>0</v>
      </c>
      <c r="AF94" s="25"/>
      <c r="AG94">
        <f t="shared" si="5"/>
        <v>1730.9244439165188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-159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8.3048400000000004</v>
      </c>
      <c r="E95">
        <f>GT_NG!T95</f>
        <v>9.9816289038579313</v>
      </c>
      <c r="F95">
        <f>GT_Spot!T95</f>
        <v>0</v>
      </c>
      <c r="G95">
        <f>PPCL_NG!T95</f>
        <v>29</v>
      </c>
      <c r="H95">
        <f>PPCL_Spot!T95</f>
        <v>0</v>
      </c>
      <c r="I95">
        <f>Bawana_NG!T95</f>
        <v>66.342718963891969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740.76331142864649</v>
      </c>
      <c r="P95" s="37">
        <v>74.960000000000008</v>
      </c>
      <c r="Q95" s="37">
        <v>26.613067788794094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395.34000000000003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0.5</v>
      </c>
      <c r="Z95" s="35">
        <f>IEX!P95</f>
        <v>0</v>
      </c>
      <c r="AA95" s="76">
        <f>STOA!J95</f>
        <v>545.28</v>
      </c>
      <c r="AB95" s="76">
        <f>-STOA!P95</f>
        <v>0</v>
      </c>
      <c r="AC95">
        <f t="shared" si="3"/>
        <v>17.214663579973848</v>
      </c>
      <c r="AD95">
        <f t="shared" si="4"/>
        <v>1728.8709035052166</v>
      </c>
      <c r="AE95">
        <f>'IDT-1'!F95</f>
        <v>0</v>
      </c>
      <c r="AF95" s="25"/>
      <c r="AG95">
        <f t="shared" si="5"/>
        <v>1728.8709035052166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-151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8.3048400000000004</v>
      </c>
      <c r="E96">
        <f>GT_NG!T96</f>
        <v>9.988109393579073</v>
      </c>
      <c r="F96">
        <f>GT_Spot!T96</f>
        <v>0</v>
      </c>
      <c r="G96">
        <f>PPCL_NG!T96</f>
        <v>29</v>
      </c>
      <c r="H96">
        <f>PPCL_Spot!T96</f>
        <v>0</v>
      </c>
      <c r="I96">
        <f>Bawana_NG!T96</f>
        <v>66.342718963891969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740.84869043127946</v>
      </c>
      <c r="P96" s="37">
        <v>74.960000000000008</v>
      </c>
      <c r="Q96" s="37">
        <v>26.613067788794094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396.01000000000005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7.74</v>
      </c>
      <c r="Z96" s="35">
        <f>IEX!P96</f>
        <v>0</v>
      </c>
      <c r="AA96" s="76">
        <f>STOA!J96</f>
        <v>545.28</v>
      </c>
      <c r="AB96" s="76">
        <f>-STOA!P96</f>
        <v>0</v>
      </c>
      <c r="AC96">
        <f t="shared" si="3"/>
        <v>17.366590776958514</v>
      </c>
      <c r="AD96">
        <f t="shared" si="4"/>
        <v>1726.7208358005862</v>
      </c>
      <c r="AE96">
        <f>'IDT-1'!F96</f>
        <v>0</v>
      </c>
      <c r="AF96" s="25"/>
      <c r="AG96">
        <f t="shared" si="5"/>
        <v>1726.7208358005862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-161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8.3048400000000004</v>
      </c>
      <c r="E97">
        <f>GT_NG!T97</f>
        <v>9.988109393579073</v>
      </c>
      <c r="F97">
        <f>GT_Spot!T97</f>
        <v>0</v>
      </c>
      <c r="G97">
        <f>PPCL_NG!T97</f>
        <v>29</v>
      </c>
      <c r="H97">
        <f>PPCL_Spot!T97</f>
        <v>0</v>
      </c>
      <c r="I97">
        <f>Bawana_NG!T97</f>
        <v>66.342718963891969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740.0526685543233</v>
      </c>
      <c r="P97" s="37">
        <v>74.960000000000008</v>
      </c>
      <c r="Q97" s="37">
        <v>26.613067788794094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396.34000000000003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11.43</v>
      </c>
      <c r="Z97" s="35">
        <f>IEX!P97</f>
        <v>0</v>
      </c>
      <c r="AA97" s="76">
        <f>STOA!J97</f>
        <v>545.28</v>
      </c>
      <c r="AB97" s="76">
        <f>-STOA!P97</f>
        <v>0</v>
      </c>
      <c r="AC97">
        <f t="shared" si="3"/>
        <v>17.410614508641856</v>
      </c>
      <c r="AD97">
        <f t="shared" si="4"/>
        <v>1727.9007901919465</v>
      </c>
      <c r="AE97">
        <f>'IDT-1'!F97</f>
        <v>0</v>
      </c>
      <c r="AF97" s="25"/>
      <c r="AG97">
        <f t="shared" si="5"/>
        <v>1727.9007901919465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-163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8.3048400000000004</v>
      </c>
      <c r="E98">
        <f>GT_NG!T98</f>
        <v>9.988109393579073</v>
      </c>
      <c r="F98">
        <f>GT_Spot!T98</f>
        <v>0</v>
      </c>
      <c r="G98">
        <f>PPCL_NG!T98</f>
        <v>29</v>
      </c>
      <c r="H98">
        <f>PPCL_Spot!T98</f>
        <v>0</v>
      </c>
      <c r="I98">
        <f>Bawana_NG!T98</f>
        <v>66.342718963891969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740.09255255432333</v>
      </c>
      <c r="P98" s="37">
        <v>74.960000000000008</v>
      </c>
      <c r="Q98" s="37">
        <v>26.613067788794094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397.17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17.77</v>
      </c>
      <c r="Z98" s="35">
        <f>IEX!P98</f>
        <v>0</v>
      </c>
      <c r="AA98" s="76">
        <f>STOA!J98</f>
        <v>545.28</v>
      </c>
      <c r="AB98" s="76">
        <f>-STOA!P98</f>
        <v>0</v>
      </c>
      <c r="AC98">
        <f t="shared" si="3"/>
        <v>17.657543004189421</v>
      </c>
      <c r="AD98">
        <f t="shared" si="4"/>
        <v>1712.8637456963991</v>
      </c>
      <c r="AE98">
        <f>'IDT-1'!F98</f>
        <v>0</v>
      </c>
      <c r="AF98" s="25"/>
      <c r="AG98">
        <f t="shared" si="5"/>
        <v>1712.8637456963991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-185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0.19714968000000019</v>
      </c>
      <c r="E99">
        <f t="shared" si="6"/>
        <v>0.25186052786497876</v>
      </c>
      <c r="F99">
        <f t="shared" si="6"/>
        <v>0</v>
      </c>
      <c r="G99">
        <f t="shared" si="6"/>
        <v>0.70064269230769338</v>
      </c>
      <c r="H99">
        <f t="shared" si="6"/>
        <v>0</v>
      </c>
      <c r="I99">
        <f t="shared" si="6"/>
        <v>1.4250978217211647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13.643703419022918</v>
      </c>
      <c r="P99" s="37">
        <f t="shared" si="6"/>
        <v>1.0703175008436694</v>
      </c>
      <c r="Q99" s="37">
        <f t="shared" si="6"/>
        <v>0.48922679614916548</v>
      </c>
      <c r="R99" s="39">
        <f>SUM(R3:R98)/4000</f>
        <v>0.27559938290567426</v>
      </c>
      <c r="S99" s="39">
        <f t="shared" si="6"/>
        <v>0</v>
      </c>
      <c r="T99" s="38">
        <f t="shared" si="6"/>
        <v>0.72880750000000072</v>
      </c>
      <c r="U99" s="38">
        <f t="shared" si="6"/>
        <v>8.8692284398750001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1.1122900000000004</v>
      </c>
      <c r="Z99" s="35">
        <f t="shared" si="6"/>
        <v>-1.92405</v>
      </c>
      <c r="AA99" s="76">
        <f t="shared" si="6"/>
        <v>12.917819999999992</v>
      </c>
      <c r="AB99" s="76">
        <f t="shared" si="6"/>
        <v>0</v>
      </c>
      <c r="AC99">
        <f t="shared" si="6"/>
        <v>0.38275956015575219</v>
      </c>
      <c r="AD99">
        <f t="shared" si="6"/>
        <v>37.810656700534516</v>
      </c>
      <c r="AE99">
        <f t="shared" si="6"/>
        <v>-0.17262174999999999</v>
      </c>
      <c r="AG99">
        <f t="shared" si="6"/>
        <v>37.638034950534511</v>
      </c>
      <c r="AI99">
        <f t="shared" si="6"/>
        <v>0</v>
      </c>
      <c r="AJ99">
        <f t="shared" si="6"/>
        <v>0</v>
      </c>
      <c r="AK99">
        <f t="shared" si="6"/>
        <v>0.18272250000000001</v>
      </c>
      <c r="AL99">
        <f t="shared" si="6"/>
        <v>-1.7470000000000001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45517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1.3122</v>
      </c>
      <c r="E3">
        <f>GT_NG!S3</f>
        <v>2.0775267538644471</v>
      </c>
      <c r="F3">
        <f>GT_Spot!S3</f>
        <v>0</v>
      </c>
      <c r="G3">
        <f>PPCL_NG!S3</f>
        <v>34.700000000000003</v>
      </c>
      <c r="H3">
        <f>PPCL_Spot!S3</f>
        <v>0</v>
      </c>
      <c r="I3">
        <f>Bawana_NG!S3</f>
        <v>19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87.067525097441461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-88</v>
      </c>
      <c r="AA3" s="76">
        <f>STOA!K3</f>
        <v>148.16000000000003</v>
      </c>
      <c r="AB3" s="76">
        <f>-STOA!Q3</f>
        <v>0</v>
      </c>
      <c r="AC3">
        <f>SUMIF(B3:AB3,"&gt;0")*$AC$2-SUMIF(B3:AB3,"&lt;0")*($AC$2/(1-$AC$2))+SUMIF(AI3:AR3,"&gt;0")*$AC$2-SUMIF(AI3:AR3,"&lt;0")*($AC$2/(1-$AC$2))</f>
        <v>3.5821288929612161</v>
      </c>
      <c r="AD3">
        <f>SUM(B3:AB3,AI3:AV3)-AC3</f>
        <v>155.73512295834473</v>
      </c>
      <c r="AE3">
        <f>'IDT-1'!E3</f>
        <v>0</v>
      </c>
      <c r="AF3" s="25"/>
      <c r="AG3">
        <f>SUM(AD3:AF3)</f>
        <v>155.73512295834473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-45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1.3122</v>
      </c>
      <c r="E4">
        <f>GT_NG!S4</f>
        <v>2.0787983824378973</v>
      </c>
      <c r="F4">
        <f>GT_Spot!S4</f>
        <v>0</v>
      </c>
      <c r="G4">
        <f>PPCL_NG!S4</f>
        <v>34.700000000000003</v>
      </c>
      <c r="H4">
        <f>PPCL_Spot!S4</f>
        <v>0</v>
      </c>
      <c r="I4">
        <f>Bawana_NG!S4</f>
        <v>19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86.527525097441469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-92</v>
      </c>
      <c r="AA4" s="76">
        <f>STOA!K4</f>
        <v>148.16000000000003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3.6114882055407889</v>
      </c>
      <c r="AD4">
        <f t="shared" ref="AD4:AD67" si="1">SUM(B4:AB4,AI4:AV4)-AC4</f>
        <v>151.16703527433862</v>
      </c>
      <c r="AE4">
        <f>'IDT-1'!E4</f>
        <v>0</v>
      </c>
      <c r="AF4" s="25"/>
      <c r="AG4">
        <f t="shared" ref="AG4:AG67" si="2">SUM(AD4:AF4)</f>
        <v>151.16703527433862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-45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1.3122</v>
      </c>
      <c r="E5">
        <f>GT_NG!S5</f>
        <v>2.0787983824378973</v>
      </c>
      <c r="F5">
        <f>GT_Spot!S5</f>
        <v>0</v>
      </c>
      <c r="G5">
        <f>PPCL_NG!S5</f>
        <v>34.700000000000003</v>
      </c>
      <c r="H5">
        <f>PPCL_Spot!S5</f>
        <v>0</v>
      </c>
      <c r="I5">
        <f>Bawana_NG!S5</f>
        <v>19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85.666273698778298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-94</v>
      </c>
      <c r="AA5" s="76">
        <f>STOA!K5</f>
        <v>148.16000000000003</v>
      </c>
      <c r="AB5" s="76">
        <f>-STOA!Q5</f>
        <v>0</v>
      </c>
      <c r="AC5">
        <f t="shared" si="0"/>
        <v>3.6211960092417965</v>
      </c>
      <c r="AD5">
        <f t="shared" si="1"/>
        <v>148.29607607197443</v>
      </c>
      <c r="AE5">
        <f>'IDT-1'!E5</f>
        <v>0</v>
      </c>
      <c r="AF5" s="25"/>
      <c r="AG5">
        <f t="shared" si="2"/>
        <v>148.29607607197443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-45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1.3122</v>
      </c>
      <c r="E6">
        <f>GT_NG!S6</f>
        <v>2.0787983824378973</v>
      </c>
      <c r="F6">
        <f>GT_Spot!S6</f>
        <v>0</v>
      </c>
      <c r="G6">
        <f>PPCL_NG!S6</f>
        <v>34.700000000000003</v>
      </c>
      <c r="H6">
        <f>PPCL_Spot!S6</f>
        <v>0</v>
      </c>
      <c r="I6">
        <f>Bawana_NG!S6</f>
        <v>19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85.666273698778298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-96</v>
      </c>
      <c r="AA6" s="76">
        <f>STOA!K6</f>
        <v>148.16000000000003</v>
      </c>
      <c r="AB6" s="76">
        <f>-STOA!Q6</f>
        <v>0</v>
      </c>
      <c r="AC6">
        <f t="shared" si="0"/>
        <v>3.6381383246915746</v>
      </c>
      <c r="AD6">
        <f t="shared" si="1"/>
        <v>146.27913375652466</v>
      </c>
      <c r="AE6">
        <f>'IDT-1'!E6</f>
        <v>0</v>
      </c>
      <c r="AF6" s="25"/>
      <c r="AG6">
        <f t="shared" si="2"/>
        <v>146.27913375652466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-45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1.3122</v>
      </c>
      <c r="E7">
        <f>GT_NG!S7</f>
        <v>2.0787983824378973</v>
      </c>
      <c r="F7">
        <f>GT_Spot!S7</f>
        <v>0</v>
      </c>
      <c r="G7">
        <f>PPCL_NG!S7</f>
        <v>34.700000000000003</v>
      </c>
      <c r="H7">
        <f>PPCL_Spot!S7</f>
        <v>0</v>
      </c>
      <c r="I7">
        <f>Bawana_NG!S7</f>
        <v>19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83.768836466479243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-99</v>
      </c>
      <c r="AA7" s="76">
        <f>STOA!K7</f>
        <v>148.16000000000003</v>
      </c>
      <c r="AB7" s="76">
        <f>-STOA!Q7</f>
        <v>0</v>
      </c>
      <c r="AC7">
        <f t="shared" si="0"/>
        <v>3.6476133251149303</v>
      </c>
      <c r="AD7">
        <f t="shared" si="1"/>
        <v>141.37222152380227</v>
      </c>
      <c r="AE7">
        <f>'IDT-1'!E7</f>
        <v>0</v>
      </c>
      <c r="AF7" s="25"/>
      <c r="AG7">
        <f t="shared" si="2"/>
        <v>141.37222152380227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-45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1.3122</v>
      </c>
      <c r="E8">
        <f>GT_NG!S8</f>
        <v>2.0787983824378973</v>
      </c>
      <c r="F8">
        <f>GT_Spot!S8</f>
        <v>0</v>
      </c>
      <c r="G8">
        <f>PPCL_NG!S8</f>
        <v>34.700000000000003</v>
      </c>
      <c r="H8">
        <f>PPCL_Spot!S8</f>
        <v>0</v>
      </c>
      <c r="I8">
        <f>Bawana_NG!S8</f>
        <v>19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83.768836466479243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-101</v>
      </c>
      <c r="AA8" s="76">
        <f>STOA!K8</f>
        <v>148.16000000000003</v>
      </c>
      <c r="AB8" s="76">
        <f>-STOA!Q8</f>
        <v>0</v>
      </c>
      <c r="AC8">
        <f t="shared" si="0"/>
        <v>3.6645556405647084</v>
      </c>
      <c r="AD8">
        <f t="shared" si="1"/>
        <v>139.35527920835247</v>
      </c>
      <c r="AE8">
        <f>'IDT-1'!E8</f>
        <v>0</v>
      </c>
      <c r="AF8" s="25"/>
      <c r="AG8">
        <f t="shared" si="2"/>
        <v>139.35527920835247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-45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1.3122</v>
      </c>
      <c r="E9">
        <f>GT_NG!S9</f>
        <v>2.0787983824378973</v>
      </c>
      <c r="F9">
        <f>GT_Spot!S9</f>
        <v>0</v>
      </c>
      <c r="G9">
        <f>PPCL_NG!S9</f>
        <v>34.700000000000003</v>
      </c>
      <c r="H9">
        <f>PPCL_Spot!S9</f>
        <v>0</v>
      </c>
      <c r="I9">
        <f>Bawana_NG!S9</f>
        <v>19.600000000000001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92.628756050304617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4.3600000000000003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-102</v>
      </c>
      <c r="AA9" s="76">
        <f>STOA!K9</f>
        <v>148.16000000000003</v>
      </c>
      <c r="AB9" s="76">
        <f>-STOA!Q9</f>
        <v>0</v>
      </c>
      <c r="AC9">
        <f t="shared" si="0"/>
        <v>3.7891141227937304</v>
      </c>
      <c r="AD9">
        <f t="shared" si="1"/>
        <v>152.05064030994882</v>
      </c>
      <c r="AE9">
        <f>'IDT-1'!E9</f>
        <v>0</v>
      </c>
      <c r="AF9" s="25"/>
      <c r="AG9">
        <f t="shared" si="2"/>
        <v>152.05064030994882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-45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1.3122</v>
      </c>
      <c r="E10">
        <f>GT_NG!S10</f>
        <v>2.0787983824378973</v>
      </c>
      <c r="F10">
        <f>GT_Spot!S10</f>
        <v>0</v>
      </c>
      <c r="G10">
        <f>PPCL_NG!S10</f>
        <v>34.700000000000003</v>
      </c>
      <c r="H10">
        <f>PPCL_Spot!S10</f>
        <v>0</v>
      </c>
      <c r="I10">
        <f>Bawana_NG!S10</f>
        <v>19.600000000000001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83.349024176972293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4.3600000000000003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-105</v>
      </c>
      <c r="AA10" s="76">
        <f>STOA!K10</f>
        <v>148.16000000000003</v>
      </c>
      <c r="AB10" s="76">
        <f>-STOA!Q10</f>
        <v>0</v>
      </c>
      <c r="AC10">
        <f t="shared" si="0"/>
        <v>3.7365778482324061</v>
      </c>
      <c r="AD10">
        <f t="shared" si="1"/>
        <v>139.82344471117784</v>
      </c>
      <c r="AE10">
        <f>'IDT-1'!E10</f>
        <v>0</v>
      </c>
      <c r="AF10" s="25"/>
      <c r="AG10">
        <f t="shared" si="2"/>
        <v>139.82344471117784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-45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1.3122</v>
      </c>
      <c r="E11">
        <f>GT_NG!S11</f>
        <v>2.0787983824378973</v>
      </c>
      <c r="F11">
        <f>GT_Spot!S11</f>
        <v>0</v>
      </c>
      <c r="G11">
        <f>PPCL_NG!S11</f>
        <v>29.7</v>
      </c>
      <c r="H11">
        <f>PPCL_Spot!S11</f>
        <v>0</v>
      </c>
      <c r="I11">
        <f>Bawana_NG!S11</f>
        <v>19.600000000000001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81.856241114544574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3.5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-106</v>
      </c>
      <c r="AA11" s="76">
        <f>STOA!K11</f>
        <v>148.16000000000003</v>
      </c>
      <c r="AB11" s="76">
        <f>-STOA!Q11</f>
        <v>0</v>
      </c>
      <c r="AC11">
        <f t="shared" si="0"/>
        <v>3.7256414168573473</v>
      </c>
      <c r="AD11">
        <f t="shared" si="1"/>
        <v>126.48159808012514</v>
      </c>
      <c r="AE11">
        <f>'IDT-1'!E11</f>
        <v>0</v>
      </c>
      <c r="AF11" s="25"/>
      <c r="AG11">
        <f t="shared" si="2"/>
        <v>126.48159808012514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-50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1.3122</v>
      </c>
      <c r="E12">
        <f>GT_NG!S12</f>
        <v>2.0787983824378973</v>
      </c>
      <c r="F12">
        <f>GT_Spot!S12</f>
        <v>0</v>
      </c>
      <c r="G12">
        <f>PPCL_NG!S12</f>
        <v>29.7</v>
      </c>
      <c r="H12">
        <f>PPCL_Spot!S12</f>
        <v>0</v>
      </c>
      <c r="I12">
        <f>Bawana_NG!S12</f>
        <v>19.600000000000001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81.856241114544574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3.5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-108</v>
      </c>
      <c r="AA12" s="76">
        <f>STOA!K12</f>
        <v>148.16000000000003</v>
      </c>
      <c r="AB12" s="76">
        <f>-STOA!Q12</f>
        <v>0</v>
      </c>
      <c r="AC12">
        <f t="shared" si="0"/>
        <v>3.7425837323071258</v>
      </c>
      <c r="AD12">
        <f t="shared" si="1"/>
        <v>124.46465576467536</v>
      </c>
      <c r="AE12">
        <f>'IDT-1'!E12</f>
        <v>0</v>
      </c>
      <c r="AF12" s="25"/>
      <c r="AG12">
        <f t="shared" si="2"/>
        <v>124.46465576467536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-50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1.3122</v>
      </c>
      <c r="E13">
        <f>GT_NG!S13</f>
        <v>2.0787983824378973</v>
      </c>
      <c r="F13">
        <f>GT_Spot!S13</f>
        <v>0</v>
      </c>
      <c r="G13">
        <f>PPCL_NG!S13</f>
        <v>29.7</v>
      </c>
      <c r="H13">
        <f>PPCL_Spot!S13</f>
        <v>0</v>
      </c>
      <c r="I13">
        <f>Bawana_NG!S13</f>
        <v>19.600000000000001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84.6359876138565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3.5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-109</v>
      </c>
      <c r="AA13" s="76">
        <f>STOA!K13</f>
        <v>148.16000000000003</v>
      </c>
      <c r="AB13" s="76">
        <f>-STOA!Q13</f>
        <v>0</v>
      </c>
      <c r="AC13">
        <f t="shared" si="0"/>
        <v>3.7744047606262345</v>
      </c>
      <c r="AD13">
        <f t="shared" si="1"/>
        <v>126.2125812356682</v>
      </c>
      <c r="AE13">
        <f>'IDT-1'!E13</f>
        <v>0</v>
      </c>
      <c r="AF13" s="25"/>
      <c r="AG13">
        <f t="shared" si="2"/>
        <v>126.2125812356682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-50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1.3122</v>
      </c>
      <c r="E14">
        <f>GT_NG!S14</f>
        <v>2.0787983824378973</v>
      </c>
      <c r="F14">
        <f>GT_Spot!S14</f>
        <v>0</v>
      </c>
      <c r="G14">
        <f>PPCL_NG!S14</f>
        <v>29.7</v>
      </c>
      <c r="H14">
        <f>PPCL_Spot!S14</f>
        <v>0</v>
      </c>
      <c r="I14">
        <f>Bawana_NG!S14</f>
        <v>19.600000000000001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84.6359876138565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3.5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-110</v>
      </c>
      <c r="AA14" s="76">
        <f>STOA!K14</f>
        <v>148.16000000000003</v>
      </c>
      <c r="AB14" s="76">
        <f>-STOA!Q14</f>
        <v>0</v>
      </c>
      <c r="AC14">
        <f t="shared" si="0"/>
        <v>3.7828759183511238</v>
      </c>
      <c r="AD14">
        <f t="shared" si="1"/>
        <v>125.20411007794331</v>
      </c>
      <c r="AE14">
        <f>'IDT-1'!E14</f>
        <v>0</v>
      </c>
      <c r="AF14" s="25"/>
      <c r="AG14">
        <f t="shared" si="2"/>
        <v>125.20411007794331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-50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1.3122</v>
      </c>
      <c r="E15">
        <f>GT_NG!S15</f>
        <v>2.0787983824378973</v>
      </c>
      <c r="F15">
        <f>GT_Spot!S15</f>
        <v>0</v>
      </c>
      <c r="G15">
        <f>PPCL_NG!S15</f>
        <v>29.7</v>
      </c>
      <c r="H15">
        <f>PPCL_Spot!S15</f>
        <v>0</v>
      </c>
      <c r="I15">
        <f>Bawana_NG!S15</f>
        <v>19.600000000000001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84.727583341679789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3.5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-110</v>
      </c>
      <c r="AA15" s="76">
        <f>STOA!K15</f>
        <v>148.16000000000003</v>
      </c>
      <c r="AB15" s="76">
        <f>-STOA!Q15</f>
        <v>0</v>
      </c>
      <c r="AC15">
        <f t="shared" si="0"/>
        <v>3.7836453224648396</v>
      </c>
      <c r="AD15">
        <f t="shared" si="1"/>
        <v>125.29493640165289</v>
      </c>
      <c r="AE15">
        <f>'IDT-1'!E15</f>
        <v>0</v>
      </c>
      <c r="AF15" s="25"/>
      <c r="AG15">
        <f t="shared" si="2"/>
        <v>125.29493640165289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-50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1.3122</v>
      </c>
      <c r="E16">
        <f>GT_NG!S16</f>
        <v>2.0787983824378973</v>
      </c>
      <c r="F16">
        <f>GT_Spot!S16</f>
        <v>0</v>
      </c>
      <c r="G16">
        <f>PPCL_NG!S16</f>
        <v>29.7</v>
      </c>
      <c r="H16">
        <f>PPCL_Spot!S16</f>
        <v>0</v>
      </c>
      <c r="I16">
        <f>Bawana_NG!S16</f>
        <v>19.600000000000001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84.727583341679789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3.5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-111</v>
      </c>
      <c r="AA16" s="76">
        <f>STOA!K16</f>
        <v>148.16000000000003</v>
      </c>
      <c r="AB16" s="76">
        <f>-STOA!Q16</f>
        <v>0</v>
      </c>
      <c r="AC16">
        <f t="shared" si="0"/>
        <v>3.7921164801897289</v>
      </c>
      <c r="AD16">
        <f t="shared" si="1"/>
        <v>124.28646524392799</v>
      </c>
      <c r="AE16">
        <f>'IDT-1'!E16</f>
        <v>0</v>
      </c>
      <c r="AF16" s="25"/>
      <c r="AG16">
        <f t="shared" si="2"/>
        <v>124.28646524392799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-50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1.3122</v>
      </c>
      <c r="E17">
        <f>GT_NG!S17</f>
        <v>2.0787983824378973</v>
      </c>
      <c r="F17">
        <f>GT_Spot!S17</f>
        <v>0</v>
      </c>
      <c r="G17">
        <f>PPCL_NG!S17</f>
        <v>29.7</v>
      </c>
      <c r="H17">
        <f>PPCL_Spot!S17</f>
        <v>0</v>
      </c>
      <c r="I17">
        <f>Bawana_NG!S17</f>
        <v>19.600000000000001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84.224359703734066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3.5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-112</v>
      </c>
      <c r="AA17" s="76">
        <f>STOA!K17</f>
        <v>148.16000000000003</v>
      </c>
      <c r="AB17" s="76">
        <f>-STOA!Q17</f>
        <v>0</v>
      </c>
      <c r="AC17">
        <f t="shared" si="0"/>
        <v>3.7963605593558736</v>
      </c>
      <c r="AD17">
        <f t="shared" si="1"/>
        <v>122.77899752681613</v>
      </c>
      <c r="AE17">
        <f>'IDT-1'!E17</f>
        <v>0</v>
      </c>
      <c r="AF17" s="25"/>
      <c r="AG17">
        <f t="shared" si="2"/>
        <v>122.77899752681613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-50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1.3122</v>
      </c>
      <c r="E18">
        <f>GT_NG!S18</f>
        <v>2.0787983824378973</v>
      </c>
      <c r="F18">
        <f>GT_Spot!S18</f>
        <v>0</v>
      </c>
      <c r="G18">
        <f>PPCL_NG!S18</f>
        <v>29.7</v>
      </c>
      <c r="H18">
        <f>PPCL_Spot!S18</f>
        <v>0</v>
      </c>
      <c r="I18">
        <f>Bawana_NG!S18</f>
        <v>19.600000000000001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84.224359703734066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3.5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-113</v>
      </c>
      <c r="AA18" s="76">
        <f>STOA!K18</f>
        <v>148.16000000000003</v>
      </c>
      <c r="AB18" s="76">
        <f>-STOA!Q18</f>
        <v>0</v>
      </c>
      <c r="AC18">
        <f t="shared" si="0"/>
        <v>3.8048317170807628</v>
      </c>
      <c r="AD18">
        <f t="shared" si="1"/>
        <v>121.77052636909124</v>
      </c>
      <c r="AE18">
        <f>'IDT-1'!E18</f>
        <v>0</v>
      </c>
      <c r="AF18" s="25"/>
      <c r="AG18">
        <f t="shared" si="2"/>
        <v>121.77052636909124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-50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1.3122</v>
      </c>
      <c r="E19">
        <f>GT_NG!S19</f>
        <v>2.0787983824378973</v>
      </c>
      <c r="F19">
        <f>GT_Spot!S19</f>
        <v>0</v>
      </c>
      <c r="G19">
        <f>PPCL_NG!S19</f>
        <v>29.7</v>
      </c>
      <c r="H19">
        <f>PPCL_Spot!S19</f>
        <v>0</v>
      </c>
      <c r="I19">
        <f>Bawana_NG!S19</f>
        <v>19.600000000000001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84.33850986555727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3.5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-115</v>
      </c>
      <c r="AA19" s="76">
        <f>STOA!K19</f>
        <v>148.16000000000003</v>
      </c>
      <c r="AB19" s="76">
        <f>-STOA!Q19</f>
        <v>0</v>
      </c>
      <c r="AC19">
        <f t="shared" si="0"/>
        <v>3.8227328938898557</v>
      </c>
      <c r="AD19">
        <f t="shared" si="1"/>
        <v>119.86677535410536</v>
      </c>
      <c r="AE19">
        <f>'IDT-1'!E19</f>
        <v>0</v>
      </c>
      <c r="AF19" s="25"/>
      <c r="AG19">
        <f t="shared" si="2"/>
        <v>119.86677535410536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-50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1.3122</v>
      </c>
      <c r="E20">
        <f>GT_NG!S20</f>
        <v>2.0787983824378973</v>
      </c>
      <c r="F20">
        <f>GT_Spot!S20</f>
        <v>0</v>
      </c>
      <c r="G20">
        <f>PPCL_NG!S20</f>
        <v>29.7</v>
      </c>
      <c r="H20">
        <f>PPCL_Spot!S20</f>
        <v>0</v>
      </c>
      <c r="I20">
        <f>Bawana_NG!S20</f>
        <v>19.600000000000001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84.33850986555727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3.5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-114</v>
      </c>
      <c r="AA20" s="76">
        <f>STOA!K20</f>
        <v>148.16000000000003</v>
      </c>
      <c r="AB20" s="76">
        <f>-STOA!Q20</f>
        <v>0</v>
      </c>
      <c r="AC20">
        <f t="shared" si="0"/>
        <v>3.8142617361649664</v>
      </c>
      <c r="AD20">
        <f t="shared" si="1"/>
        <v>120.87524651183024</v>
      </c>
      <c r="AE20">
        <f>'IDT-1'!E20</f>
        <v>0</v>
      </c>
      <c r="AF20" s="25"/>
      <c r="AG20">
        <f t="shared" si="2"/>
        <v>120.87524651183024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-50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1.3122</v>
      </c>
      <c r="E21">
        <f>GT_NG!S21</f>
        <v>2.0787983824378973</v>
      </c>
      <c r="F21">
        <f>GT_Spot!S21</f>
        <v>0</v>
      </c>
      <c r="G21">
        <f>PPCL_NG!S21</f>
        <v>29.7</v>
      </c>
      <c r="H21">
        <f>PPCL_Spot!S21</f>
        <v>0</v>
      </c>
      <c r="I21">
        <f>Bawana_NG!S21</f>
        <v>19.600000000000001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84.33850986555727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3.5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-116</v>
      </c>
      <c r="AA21" s="76">
        <f>STOA!K21</f>
        <v>148.16000000000003</v>
      </c>
      <c r="AB21" s="76">
        <f>-STOA!Q21</f>
        <v>0</v>
      </c>
      <c r="AC21">
        <f t="shared" si="0"/>
        <v>3.831204051614745</v>
      </c>
      <c r="AD21">
        <f t="shared" si="1"/>
        <v>118.85830419638046</v>
      </c>
      <c r="AE21">
        <f>'IDT-1'!E21</f>
        <v>0</v>
      </c>
      <c r="AF21" s="25"/>
      <c r="AG21">
        <f t="shared" si="2"/>
        <v>118.85830419638046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-50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1.3122</v>
      </c>
      <c r="E22">
        <f>GT_NG!S22</f>
        <v>2.0787983824378973</v>
      </c>
      <c r="F22">
        <f>GT_Spot!S22</f>
        <v>0</v>
      </c>
      <c r="G22">
        <f>PPCL_NG!S22</f>
        <v>29.7</v>
      </c>
      <c r="H22">
        <f>PPCL_Spot!S22</f>
        <v>0</v>
      </c>
      <c r="I22">
        <f>Bawana_NG!S22</f>
        <v>19.600000000000001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84.33850986555727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3.5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-116</v>
      </c>
      <c r="AA22" s="76">
        <f>STOA!K22</f>
        <v>148.16000000000003</v>
      </c>
      <c r="AB22" s="76">
        <f>-STOA!Q22</f>
        <v>0</v>
      </c>
      <c r="AC22">
        <f t="shared" si="0"/>
        <v>3.831204051614745</v>
      </c>
      <c r="AD22">
        <f t="shared" si="1"/>
        <v>118.85830419638046</v>
      </c>
      <c r="AE22">
        <f>'IDT-1'!E22</f>
        <v>0</v>
      </c>
      <c r="AF22" s="25"/>
      <c r="AG22">
        <f t="shared" si="2"/>
        <v>118.85830419638046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-50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1.3122</v>
      </c>
      <c r="E23">
        <f>GT_NG!S23</f>
        <v>2.0787983824378973</v>
      </c>
      <c r="F23">
        <f>GT_Spot!S23</f>
        <v>0</v>
      </c>
      <c r="G23">
        <f>PPCL_NG!S23</f>
        <v>29.7</v>
      </c>
      <c r="H23">
        <f>PPCL_Spot!S23</f>
        <v>0</v>
      </c>
      <c r="I23">
        <f>Bawana_NG!S23</f>
        <v>19.600000000000001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83.524051282185809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3.5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-114</v>
      </c>
      <c r="AA23" s="76">
        <f>STOA!K23</f>
        <v>148.16000000000003</v>
      </c>
      <c r="AB23" s="76">
        <f>-STOA!Q23</f>
        <v>0</v>
      </c>
      <c r="AC23">
        <f t="shared" si="0"/>
        <v>3.8074202840646461</v>
      </c>
      <c r="AD23">
        <f t="shared" si="1"/>
        <v>120.06762938055908</v>
      </c>
      <c r="AE23">
        <f>'IDT-1'!E23</f>
        <v>0</v>
      </c>
      <c r="AF23" s="25"/>
      <c r="AG23">
        <f t="shared" si="2"/>
        <v>120.06762938055908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-50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1.3122</v>
      </c>
      <c r="E24">
        <f>GT_NG!S24</f>
        <v>2.0787983824378973</v>
      </c>
      <c r="F24">
        <f>GT_Spot!S24</f>
        <v>0</v>
      </c>
      <c r="G24">
        <f>PPCL_NG!S24</f>
        <v>29.7</v>
      </c>
      <c r="H24">
        <f>PPCL_Spot!S24</f>
        <v>0</v>
      </c>
      <c r="I24">
        <f>Bawana_NG!S24</f>
        <v>19.600000000000001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83.524051282185809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3.5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-114</v>
      </c>
      <c r="AA24" s="76">
        <f>STOA!K24</f>
        <v>148.16000000000003</v>
      </c>
      <c r="AB24" s="76">
        <f>-STOA!Q24</f>
        <v>0</v>
      </c>
      <c r="AC24">
        <f t="shared" si="0"/>
        <v>3.8074202840646461</v>
      </c>
      <c r="AD24">
        <f t="shared" si="1"/>
        <v>120.06762938055908</v>
      </c>
      <c r="AE24">
        <f>'IDT-1'!E24</f>
        <v>0</v>
      </c>
      <c r="AF24" s="25"/>
      <c r="AG24">
        <f t="shared" si="2"/>
        <v>120.06762938055908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-50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1.3122</v>
      </c>
      <c r="E25">
        <f>GT_NG!S25</f>
        <v>2.0787983824378973</v>
      </c>
      <c r="F25">
        <f>GT_Spot!S25</f>
        <v>0</v>
      </c>
      <c r="G25">
        <f>PPCL_NG!S25</f>
        <v>29.7</v>
      </c>
      <c r="H25">
        <f>PPCL_Spot!S25</f>
        <v>0</v>
      </c>
      <c r="I25">
        <f>Bawana_NG!S25</f>
        <v>19.600000000000001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83.214318956534342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3.5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-114</v>
      </c>
      <c r="AA25" s="76">
        <f>STOA!K25</f>
        <v>148.16000000000003</v>
      </c>
      <c r="AB25" s="76">
        <f>-STOA!Q25</f>
        <v>0</v>
      </c>
      <c r="AC25">
        <f t="shared" si="0"/>
        <v>3.8048185325291737</v>
      </c>
      <c r="AD25">
        <f t="shared" si="1"/>
        <v>119.76049880644308</v>
      </c>
      <c r="AE25">
        <f>'IDT-1'!E25</f>
        <v>0</v>
      </c>
      <c r="AF25" s="25"/>
      <c r="AG25">
        <f t="shared" si="2"/>
        <v>119.76049880644308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-50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1.3122</v>
      </c>
      <c r="E26">
        <f>GT_NG!S26</f>
        <v>2.0787983824378973</v>
      </c>
      <c r="F26">
        <f>GT_Spot!S26</f>
        <v>0</v>
      </c>
      <c r="G26">
        <f>PPCL_NG!S26</f>
        <v>29.7</v>
      </c>
      <c r="H26">
        <f>PPCL_Spot!S26</f>
        <v>0</v>
      </c>
      <c r="I26">
        <f>Bawana_NG!S26</f>
        <v>19.600000000000001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86.905170845257445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3.5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-115</v>
      </c>
      <c r="AA26" s="76">
        <f>STOA!K26</f>
        <v>148.16000000000003</v>
      </c>
      <c r="AB26" s="76">
        <f>-STOA!Q26</f>
        <v>0</v>
      </c>
      <c r="AC26">
        <f t="shared" si="0"/>
        <v>3.8442928461193366</v>
      </c>
      <c r="AD26">
        <f t="shared" si="1"/>
        <v>122.41187638157602</v>
      </c>
      <c r="AE26">
        <f>'IDT-1'!E26</f>
        <v>0</v>
      </c>
      <c r="AF26" s="25"/>
      <c r="AG26">
        <f t="shared" si="2"/>
        <v>122.41187638157602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-50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1.3122</v>
      </c>
      <c r="E27">
        <f>GT_NG!S27</f>
        <v>2.0787983824378973</v>
      </c>
      <c r="F27">
        <f>GT_Spot!S27</f>
        <v>0</v>
      </c>
      <c r="G27">
        <f>PPCL_NG!S27</f>
        <v>29.7</v>
      </c>
      <c r="H27">
        <f>PPCL_Spot!S27</f>
        <v>0</v>
      </c>
      <c r="I27">
        <f>Bawana_NG!S27</f>
        <v>19.600000000000001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85.910521462751504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3.5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-112</v>
      </c>
      <c r="AA27" s="76">
        <f>STOA!K27</f>
        <v>148.16000000000003</v>
      </c>
      <c r="AB27" s="76">
        <f>-STOA!Q27</f>
        <v>0</v>
      </c>
      <c r="AC27">
        <f t="shared" si="0"/>
        <v>3.8105243181316197</v>
      </c>
      <c r="AD27">
        <f t="shared" si="1"/>
        <v>124.45099552705778</v>
      </c>
      <c r="AE27">
        <f>'IDT-1'!E27</f>
        <v>0</v>
      </c>
      <c r="AF27" s="25"/>
      <c r="AG27">
        <f t="shared" si="2"/>
        <v>124.45099552705778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-50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1.3122</v>
      </c>
      <c r="E28">
        <f>GT_NG!S28</f>
        <v>2.0787983824378973</v>
      </c>
      <c r="F28">
        <f>GT_Spot!S28</f>
        <v>0</v>
      </c>
      <c r="G28">
        <f>PPCL_NG!S28</f>
        <v>29.7</v>
      </c>
      <c r="H28">
        <f>PPCL_Spot!S28</f>
        <v>0</v>
      </c>
      <c r="I28">
        <f>Bawana_NG!S28</f>
        <v>19.600000000000001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85.910521462751504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3.5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-108</v>
      </c>
      <c r="AA28" s="76">
        <f>STOA!K28</f>
        <v>148.16000000000003</v>
      </c>
      <c r="AB28" s="76">
        <f>-STOA!Q28</f>
        <v>0</v>
      </c>
      <c r="AC28">
        <f t="shared" si="0"/>
        <v>3.7766396872320636</v>
      </c>
      <c r="AD28">
        <f t="shared" si="1"/>
        <v>128.48488015795735</v>
      </c>
      <c r="AE28">
        <f>'IDT-1'!E28</f>
        <v>0</v>
      </c>
      <c r="AF28" s="25"/>
      <c r="AG28">
        <f t="shared" si="2"/>
        <v>128.48488015795735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-50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1.3122</v>
      </c>
      <c r="E29">
        <f>GT_NG!S29</f>
        <v>2.0787983824378973</v>
      </c>
      <c r="F29">
        <f>GT_Spot!S29</f>
        <v>0</v>
      </c>
      <c r="G29">
        <f>PPCL_NG!S29</f>
        <v>29.7</v>
      </c>
      <c r="H29">
        <f>PPCL_Spot!S29</f>
        <v>0</v>
      </c>
      <c r="I29">
        <f>Bawana_NG!S29</f>
        <v>19.600000000000001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84.383499790566674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3.5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-103</v>
      </c>
      <c r="AA29" s="76">
        <f>STOA!K29</f>
        <v>148.16000000000003</v>
      </c>
      <c r="AB29" s="76">
        <f>-STOA!Q29</f>
        <v>0</v>
      </c>
      <c r="AC29">
        <f t="shared" si="0"/>
        <v>3.7214569165612659</v>
      </c>
      <c r="AD29">
        <f t="shared" si="1"/>
        <v>132.01304125644333</v>
      </c>
      <c r="AE29">
        <f>'IDT-1'!E29</f>
        <v>0</v>
      </c>
      <c r="AF29" s="25"/>
      <c r="AG29">
        <f t="shared" si="2"/>
        <v>132.01304125644333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-50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1.3122</v>
      </c>
      <c r="E30">
        <f>GT_NG!S30</f>
        <v>2.0787983824378973</v>
      </c>
      <c r="F30">
        <f>GT_Spot!S30</f>
        <v>0</v>
      </c>
      <c r="G30">
        <f>PPCL_NG!S30</f>
        <v>29.7</v>
      </c>
      <c r="H30">
        <f>PPCL_Spot!S30</f>
        <v>0</v>
      </c>
      <c r="I30">
        <f>Bawana_NG!S30</f>
        <v>19.600000000000001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84.483377645807067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3.5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-97</v>
      </c>
      <c r="AA30" s="76">
        <f>STOA!K30</f>
        <v>148.16000000000003</v>
      </c>
      <c r="AB30" s="76">
        <f>-STOA!Q30</f>
        <v>0</v>
      </c>
      <c r="AC30">
        <f t="shared" si="0"/>
        <v>3.6714689441959507</v>
      </c>
      <c r="AD30">
        <f t="shared" si="1"/>
        <v>138.16290708404904</v>
      </c>
      <c r="AE30">
        <f>'IDT-1'!E30</f>
        <v>0</v>
      </c>
      <c r="AF30" s="25"/>
      <c r="AG30">
        <f t="shared" si="2"/>
        <v>138.16290708404904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-50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1.3122</v>
      </c>
      <c r="E31">
        <f>GT_NG!S31</f>
        <v>2.0787983824378973</v>
      </c>
      <c r="F31">
        <f>GT_Spot!S31</f>
        <v>0</v>
      </c>
      <c r="G31">
        <f>PPCL_NG!S31</f>
        <v>30.842307692307692</v>
      </c>
      <c r="H31">
        <f>PPCL_Spot!S31</f>
        <v>0</v>
      </c>
      <c r="I31">
        <f>Bawana_NG!S31</f>
        <v>19.600000000000001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84.813564720637004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3.5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-91</v>
      </c>
      <c r="AA31" s="76">
        <f>STOA!K31</f>
        <v>148.16000000000003</v>
      </c>
      <c r="AB31" s="76">
        <f>-STOA!Q31</f>
        <v>0</v>
      </c>
      <c r="AC31">
        <f t="shared" si="0"/>
        <v>3.6330109538905724</v>
      </c>
      <c r="AD31">
        <f t="shared" si="1"/>
        <v>145.67385984149206</v>
      </c>
      <c r="AE31">
        <f>'IDT-1'!E31</f>
        <v>0</v>
      </c>
      <c r="AF31" s="25"/>
      <c r="AG31">
        <f t="shared" si="2"/>
        <v>145.67385984149206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-50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1.3122</v>
      </c>
      <c r="E32">
        <f>GT_NG!S32</f>
        <v>2.0787983824378973</v>
      </c>
      <c r="F32">
        <f>GT_Spot!S32</f>
        <v>0</v>
      </c>
      <c r="G32">
        <f>PPCL_NG!S32</f>
        <v>30.842307692307692</v>
      </c>
      <c r="H32">
        <f>PPCL_Spot!S32</f>
        <v>0</v>
      </c>
      <c r="I32">
        <f>Bawana_NG!S32</f>
        <v>19.600000000000001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80.709667077523207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3.5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-84</v>
      </c>
      <c r="AA32" s="76">
        <f>STOA!K32</f>
        <v>148.16000000000003</v>
      </c>
      <c r="AB32" s="76">
        <f>-STOA!Q32</f>
        <v>0</v>
      </c>
      <c r="AC32">
        <f t="shared" si="0"/>
        <v>3.5392401096141928</v>
      </c>
      <c r="AD32">
        <f t="shared" si="1"/>
        <v>148.66373304265466</v>
      </c>
      <c r="AE32">
        <f>'IDT-1'!E32</f>
        <v>0</v>
      </c>
      <c r="AF32" s="25"/>
      <c r="AG32">
        <f t="shared" si="2"/>
        <v>148.66373304265466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-50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1.3122</v>
      </c>
      <c r="E33">
        <f>GT_NG!S33</f>
        <v>2.0787983824378973</v>
      </c>
      <c r="F33">
        <f>GT_Spot!S33</f>
        <v>0</v>
      </c>
      <c r="G33">
        <f>PPCL_NG!S33</f>
        <v>34.700000000000003</v>
      </c>
      <c r="H33">
        <f>PPCL_Spot!S33</f>
        <v>0</v>
      </c>
      <c r="I33">
        <f>Bawana_NG!S33</f>
        <v>19.600000000000001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80.709667077523207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4.3600000000000003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-72</v>
      </c>
      <c r="AA33" s="76">
        <f>STOA!K33</f>
        <v>148.16000000000003</v>
      </c>
      <c r="AB33" s="76">
        <f>-STOA!Q33</f>
        <v>0</v>
      </c>
      <c r="AC33">
        <f t="shared" si="0"/>
        <v>3.4772148323001399</v>
      </c>
      <c r="AD33">
        <f t="shared" si="1"/>
        <v>165.44345062766101</v>
      </c>
      <c r="AE33">
        <f>'IDT-1'!E33</f>
        <v>0</v>
      </c>
      <c r="AF33" s="25"/>
      <c r="AG33">
        <f t="shared" si="2"/>
        <v>165.44345062766101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-50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1.3122</v>
      </c>
      <c r="E34">
        <f>GT_NG!S34</f>
        <v>2.0787983824378973</v>
      </c>
      <c r="F34">
        <f>GT_Spot!S34</f>
        <v>0</v>
      </c>
      <c r="G34">
        <f>PPCL_NG!S34</f>
        <v>34.700000000000003</v>
      </c>
      <c r="H34">
        <f>PPCL_Spot!S34</f>
        <v>0</v>
      </c>
      <c r="I34">
        <f>Bawana_NG!S34</f>
        <v>19.600000000000001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81.982342141756206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4.3600000000000003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-61</v>
      </c>
      <c r="AA34" s="76">
        <f>STOA!K34</f>
        <v>148.16000000000003</v>
      </c>
      <c r="AB34" s="76">
        <f>-STOA!Q34</f>
        <v>0</v>
      </c>
      <c r="AC34">
        <f t="shared" si="0"/>
        <v>3.3947225678659168</v>
      </c>
      <c r="AD34">
        <f t="shared" si="1"/>
        <v>177.79861795632823</v>
      </c>
      <c r="AE34">
        <f>'IDT-1'!E34</f>
        <v>0</v>
      </c>
      <c r="AF34" s="25"/>
      <c r="AG34">
        <f t="shared" si="2"/>
        <v>177.79861795632823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-50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1.3122</v>
      </c>
      <c r="E35">
        <f>GT_NG!S35</f>
        <v>2.0787983824378973</v>
      </c>
      <c r="F35">
        <f>GT_Spot!S35</f>
        <v>0</v>
      </c>
      <c r="G35">
        <f>PPCL_NG!S35</f>
        <v>39.11</v>
      </c>
      <c r="H35">
        <f>PPCL_Spot!S35</f>
        <v>0</v>
      </c>
      <c r="I35">
        <f>Bawana_NG!S35</f>
        <v>19.600000000000001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82.004043723206919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3.5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-48</v>
      </c>
      <c r="AA35" s="76">
        <f>STOA!K35</f>
        <v>148.16000000000003</v>
      </c>
      <c r="AB35" s="76">
        <f>-STOA!Q35</f>
        <v>0</v>
      </c>
      <c r="AC35">
        <f t="shared" si="0"/>
        <v>3.3145998107265457</v>
      </c>
      <c r="AD35">
        <f t="shared" si="1"/>
        <v>194.4504422949183</v>
      </c>
      <c r="AE35">
        <f>'IDT-1'!E35</f>
        <v>0</v>
      </c>
      <c r="AF35" s="25"/>
      <c r="AG35">
        <f t="shared" si="2"/>
        <v>194.4504422949183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-50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1.3122</v>
      </c>
      <c r="E36">
        <f>GT_NG!S36</f>
        <v>2.0787983824378973</v>
      </c>
      <c r="F36">
        <f>GT_Spot!S36</f>
        <v>0</v>
      </c>
      <c r="G36">
        <f>PPCL_NG!S36</f>
        <v>39.11</v>
      </c>
      <c r="H36">
        <f>PPCL_Spot!S36</f>
        <v>0</v>
      </c>
      <c r="I36">
        <f>Bawana_NG!S36</f>
        <v>19.600000000000001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82.004043723206919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3.5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-32</v>
      </c>
      <c r="AA36" s="76">
        <f>STOA!K36</f>
        <v>148.16000000000003</v>
      </c>
      <c r="AB36" s="76">
        <f>-STOA!Q36</f>
        <v>0</v>
      </c>
      <c r="AC36">
        <f t="shared" si="0"/>
        <v>3.1790612871283201</v>
      </c>
      <c r="AD36">
        <f t="shared" si="1"/>
        <v>210.58598081851653</v>
      </c>
      <c r="AE36">
        <f>'IDT-1'!E36</f>
        <v>0</v>
      </c>
      <c r="AF36" s="25"/>
      <c r="AG36">
        <f t="shared" si="2"/>
        <v>210.58598081851653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-50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1.3122</v>
      </c>
      <c r="E37">
        <f>GT_NG!S37</f>
        <v>2.0787983824378973</v>
      </c>
      <c r="F37">
        <f>GT_Spot!S37</f>
        <v>0</v>
      </c>
      <c r="G37">
        <f>PPCL_NG!S37</f>
        <v>45.77</v>
      </c>
      <c r="H37">
        <f>PPCL_Spot!S37</f>
        <v>0</v>
      </c>
      <c r="I37">
        <f>Bawana_NG!S37</f>
        <v>19.600000000000001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80.561181584143995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3.5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-16</v>
      </c>
      <c r="AA37" s="76">
        <f>STOA!K37</f>
        <v>148.16000000000003</v>
      </c>
      <c r="AB37" s="76">
        <f>-STOA!Q37</f>
        <v>0</v>
      </c>
      <c r="AC37">
        <f t="shared" si="0"/>
        <v>3.0873467215619668</v>
      </c>
      <c r="AD37">
        <f t="shared" si="1"/>
        <v>231.89483324501998</v>
      </c>
      <c r="AE37">
        <f>'IDT-1'!E37</f>
        <v>0</v>
      </c>
      <c r="AF37" s="25"/>
      <c r="AG37">
        <f t="shared" si="2"/>
        <v>231.89483324501998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-50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1.3122</v>
      </c>
      <c r="E38">
        <f>GT_NG!S38</f>
        <v>2.0787983824378973</v>
      </c>
      <c r="F38">
        <f>GT_Spot!S38</f>
        <v>0</v>
      </c>
      <c r="G38">
        <f>PPCL_NG!S38</f>
        <v>45.77</v>
      </c>
      <c r="H38">
        <f>PPCL_Spot!S38</f>
        <v>0</v>
      </c>
      <c r="I38">
        <f>Bawana_NG!S38</f>
        <v>19.600000000000001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80.561181584143995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3.5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-1</v>
      </c>
      <c r="AA38" s="76">
        <f>STOA!K38</f>
        <v>148.16000000000003</v>
      </c>
      <c r="AB38" s="76">
        <f>-STOA!Q38</f>
        <v>0</v>
      </c>
      <c r="AC38">
        <f t="shared" si="0"/>
        <v>2.9602793556886304</v>
      </c>
      <c r="AD38">
        <f t="shared" si="1"/>
        <v>247.02190061089331</v>
      </c>
      <c r="AE38">
        <f>'IDT-1'!E38</f>
        <v>0</v>
      </c>
      <c r="AF38" s="25"/>
      <c r="AG38">
        <f t="shared" si="2"/>
        <v>247.02190061089331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-50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1.3122</v>
      </c>
      <c r="E39">
        <f>GT_NG!S39</f>
        <v>2.0589774078478</v>
      </c>
      <c r="F39">
        <f>GT_Spot!S39</f>
        <v>0</v>
      </c>
      <c r="G39">
        <f>PPCL_NG!S39</f>
        <v>45.77</v>
      </c>
      <c r="H39">
        <f>PPCL_Spot!S39</f>
        <v>0</v>
      </c>
      <c r="I39">
        <f>Bawana_NG!S39</f>
        <v>19.600000000000001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78.485671031343614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-40</v>
      </c>
      <c r="AA39" s="76">
        <f>STOA!K39</f>
        <v>201.05000000000004</v>
      </c>
      <c r="AB39" s="76">
        <f>-STOA!Q39</f>
        <v>0</v>
      </c>
      <c r="AC39">
        <f t="shared" si="0"/>
        <v>3.6879297221292235</v>
      </c>
      <c r="AD39">
        <f t="shared" si="1"/>
        <v>254.58891871706223</v>
      </c>
      <c r="AE39">
        <f>'IDT-1'!E39</f>
        <v>0</v>
      </c>
      <c r="AF39" s="25"/>
      <c r="AG39">
        <f t="shared" si="2"/>
        <v>254.58891871706223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-50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1.3122</v>
      </c>
      <c r="E40">
        <f>GT_NG!S40</f>
        <v>2.0589774078478</v>
      </c>
      <c r="F40">
        <f>GT_Spot!S40</f>
        <v>0</v>
      </c>
      <c r="G40">
        <f>PPCL_NG!S40</f>
        <v>45.77</v>
      </c>
      <c r="H40">
        <f>PPCL_Spot!S40</f>
        <v>0</v>
      </c>
      <c r="I40">
        <f>Bawana_NG!S40</f>
        <v>19.600000000000001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78.485671031343614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-29</v>
      </c>
      <c r="AA40" s="76">
        <f>STOA!K40</f>
        <v>201.05000000000004</v>
      </c>
      <c r="AB40" s="76">
        <f>-STOA!Q40</f>
        <v>0</v>
      </c>
      <c r="AC40">
        <f t="shared" si="0"/>
        <v>3.5947469871554443</v>
      </c>
      <c r="AD40">
        <f t="shared" si="1"/>
        <v>265.68210145203602</v>
      </c>
      <c r="AE40">
        <f>'IDT-1'!E40</f>
        <v>0</v>
      </c>
      <c r="AF40" s="25"/>
      <c r="AG40">
        <f t="shared" si="2"/>
        <v>265.68210145203602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-50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1.3122</v>
      </c>
      <c r="E41">
        <f>GT_NG!S41</f>
        <v>2.0589774078478</v>
      </c>
      <c r="F41">
        <f>GT_Spot!S41</f>
        <v>0</v>
      </c>
      <c r="G41">
        <f>PPCL_NG!S41</f>
        <v>45.77</v>
      </c>
      <c r="H41">
        <f>PPCL_Spot!S41</f>
        <v>0</v>
      </c>
      <c r="I41">
        <f>Bawana_NG!S41</f>
        <v>19.600000000000001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80.071015060346085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-16</v>
      </c>
      <c r="AA41" s="76">
        <f>STOA!K41</f>
        <v>201.05000000000004</v>
      </c>
      <c r="AB41" s="76">
        <f>-STOA!Q41</f>
        <v>0</v>
      </c>
      <c r="AC41">
        <f t="shared" si="0"/>
        <v>3.4979388265755071</v>
      </c>
      <c r="AD41">
        <f t="shared" si="1"/>
        <v>280.3642536416184</v>
      </c>
      <c r="AE41">
        <f>'IDT-1'!E41</f>
        <v>0</v>
      </c>
      <c r="AF41" s="25"/>
      <c r="AG41">
        <f t="shared" si="2"/>
        <v>280.3642536416184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-50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1.3122</v>
      </c>
      <c r="E42">
        <f>GT_NG!S42</f>
        <v>2.0589774078478</v>
      </c>
      <c r="F42">
        <f>GT_Spot!S42</f>
        <v>0</v>
      </c>
      <c r="G42">
        <f>PPCL_NG!S42</f>
        <v>45.77</v>
      </c>
      <c r="H42">
        <f>PPCL_Spot!S42</f>
        <v>0</v>
      </c>
      <c r="I42">
        <f>Bawana_NG!S42</f>
        <v>19.600000000000001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80.071015060346085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-16</v>
      </c>
      <c r="AA42" s="76">
        <f>STOA!K42</f>
        <v>201.05000000000004</v>
      </c>
      <c r="AB42" s="76">
        <f>-STOA!Q42</f>
        <v>0</v>
      </c>
      <c r="AC42">
        <f t="shared" si="0"/>
        <v>3.4979388265755071</v>
      </c>
      <c r="AD42">
        <f t="shared" si="1"/>
        <v>280.3642536416184</v>
      </c>
      <c r="AE42">
        <f>'IDT-1'!E42</f>
        <v>0</v>
      </c>
      <c r="AF42" s="25"/>
      <c r="AG42">
        <f t="shared" si="2"/>
        <v>280.3642536416184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-50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1.3122</v>
      </c>
      <c r="E43">
        <f>GT_NG!S43</f>
        <v>2.0589774078478</v>
      </c>
      <c r="F43">
        <f>GT_Spot!S43</f>
        <v>0</v>
      </c>
      <c r="G43">
        <f>PPCL_NG!S43</f>
        <v>45.77</v>
      </c>
      <c r="H43">
        <f>PPCL_Spot!S43</f>
        <v>0</v>
      </c>
      <c r="I43">
        <f>Bawana_NG!S43</f>
        <v>19.600000000000001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80.071015060346085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201.05000000000004</v>
      </c>
      <c r="AB43" s="76">
        <f>-STOA!Q43</f>
        <v>0</v>
      </c>
      <c r="AC43">
        <f t="shared" si="0"/>
        <v>3.3624003029772824</v>
      </c>
      <c r="AD43">
        <f t="shared" si="1"/>
        <v>296.49979216521666</v>
      </c>
      <c r="AE43">
        <f>'IDT-1'!E43</f>
        <v>0</v>
      </c>
      <c r="AF43" s="25"/>
      <c r="AG43">
        <f t="shared" si="2"/>
        <v>296.49979216521666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-50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1.3122</v>
      </c>
      <c r="E44">
        <f>GT_NG!S44</f>
        <v>2.0589774078478</v>
      </c>
      <c r="F44">
        <f>GT_Spot!S44</f>
        <v>0</v>
      </c>
      <c r="G44">
        <f>PPCL_NG!S44</f>
        <v>45.77</v>
      </c>
      <c r="H44">
        <f>PPCL_Spot!S44</f>
        <v>0</v>
      </c>
      <c r="I44">
        <f>Bawana_NG!S44</f>
        <v>19.600000000000001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80.071015060346085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201.05000000000004</v>
      </c>
      <c r="AB44" s="76">
        <f>-STOA!Q44</f>
        <v>0</v>
      </c>
      <c r="AC44">
        <f t="shared" si="0"/>
        <v>3.2776887257283915</v>
      </c>
      <c r="AD44">
        <f t="shared" si="1"/>
        <v>306.58450374246553</v>
      </c>
      <c r="AE44">
        <f>'IDT-1'!E44</f>
        <v>0</v>
      </c>
      <c r="AF44" s="25"/>
      <c r="AG44">
        <f t="shared" si="2"/>
        <v>306.58450374246553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-40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1.3122</v>
      </c>
      <c r="E45">
        <f>GT_NG!S45</f>
        <v>2.0589774078478</v>
      </c>
      <c r="F45">
        <f>GT_Spot!S45</f>
        <v>0</v>
      </c>
      <c r="G45">
        <f>PPCL_NG!S45</f>
        <v>45.77</v>
      </c>
      <c r="H45">
        <f>PPCL_Spot!S45</f>
        <v>0</v>
      </c>
      <c r="I45">
        <f>Bawana_NG!S45</f>
        <v>19.600000000000001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79.002094169298616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201.05000000000004</v>
      </c>
      <c r="AB45" s="76">
        <f>-STOA!Q45</f>
        <v>0</v>
      </c>
      <c r="AC45">
        <f t="shared" si="0"/>
        <v>3.2517674747938146</v>
      </c>
      <c r="AD45">
        <f t="shared" si="1"/>
        <v>307.54150410235263</v>
      </c>
      <c r="AE45">
        <f>'IDT-1'!E45</f>
        <v>0</v>
      </c>
      <c r="AF45" s="25"/>
      <c r="AG45">
        <f t="shared" si="2"/>
        <v>307.54150410235263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-38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1.3122</v>
      </c>
      <c r="E46">
        <f>GT_NG!S46</f>
        <v>2.0589774078478</v>
      </c>
      <c r="F46">
        <f>GT_Spot!S46</f>
        <v>0</v>
      </c>
      <c r="G46">
        <f>PPCL_NG!S46</f>
        <v>45.77</v>
      </c>
      <c r="H46">
        <f>PPCL_Spot!S46</f>
        <v>0</v>
      </c>
      <c r="I46">
        <f>Bawana_NG!S46</f>
        <v>19.600000000000001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79.002094169298616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201.05000000000004</v>
      </c>
      <c r="AB46" s="76">
        <f>-STOA!Q46</f>
        <v>0</v>
      </c>
      <c r="AC46">
        <f t="shared" si="0"/>
        <v>3.2094116861693691</v>
      </c>
      <c r="AD46">
        <f t="shared" si="1"/>
        <v>312.58385989097712</v>
      </c>
      <c r="AE46">
        <f>'IDT-1'!E46</f>
        <v>0</v>
      </c>
      <c r="AF46" s="25"/>
      <c r="AG46">
        <f t="shared" si="2"/>
        <v>312.58385989097712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-33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1.3122</v>
      </c>
      <c r="E47">
        <f>GT_NG!S47</f>
        <v>2.0570728720146971</v>
      </c>
      <c r="F47">
        <f>GT_Spot!S47</f>
        <v>0</v>
      </c>
      <c r="G47">
        <f>PPCL_NG!S47</f>
        <v>45.77</v>
      </c>
      <c r="H47">
        <f>PPCL_Spot!S47</f>
        <v>0</v>
      </c>
      <c r="I47">
        <f>Bawana_NG!S47</f>
        <v>19.600000000000001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79.255337910774571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201.05000000000004</v>
      </c>
      <c r="AB47" s="76">
        <f>-STOA!Q47</f>
        <v>0</v>
      </c>
      <c r="AC47">
        <f t="shared" si="0"/>
        <v>3.1945806200469908</v>
      </c>
      <c r="AD47">
        <f t="shared" si="1"/>
        <v>314.85003016274231</v>
      </c>
      <c r="AE47">
        <f>'IDT-1'!E47</f>
        <v>0</v>
      </c>
      <c r="AF47" s="25"/>
      <c r="AG47">
        <f t="shared" si="2"/>
        <v>314.85003016274231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-31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1.3122</v>
      </c>
      <c r="E48">
        <f>GT_NG!S48</f>
        <v>2.0570728720146971</v>
      </c>
      <c r="F48">
        <f>GT_Spot!S48</f>
        <v>0</v>
      </c>
      <c r="G48">
        <f>PPCL_NG!S48</f>
        <v>45.77</v>
      </c>
      <c r="H48">
        <f>PPCL_Spot!S48</f>
        <v>0</v>
      </c>
      <c r="I48">
        <f>Bawana_NG!S48</f>
        <v>19.600000000000001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79.525337910774567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201.05000000000004</v>
      </c>
      <c r="AB48" s="76">
        <f>-STOA!Q48</f>
        <v>0</v>
      </c>
      <c r="AC48">
        <f t="shared" si="0"/>
        <v>3.1883774623221024</v>
      </c>
      <c r="AD48">
        <f t="shared" si="1"/>
        <v>316.12623332046724</v>
      </c>
      <c r="AE48">
        <f>'IDT-1'!E48</f>
        <v>0</v>
      </c>
      <c r="AF48" s="25"/>
      <c r="AG48">
        <f t="shared" si="2"/>
        <v>316.12623332046724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-30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1.3122</v>
      </c>
      <c r="E49">
        <f>GT_NG!S49</f>
        <v>2.0570728720146971</v>
      </c>
      <c r="F49">
        <f>GT_Spot!S49</f>
        <v>0</v>
      </c>
      <c r="G49">
        <f>PPCL_NG!S49</f>
        <v>45.77</v>
      </c>
      <c r="H49">
        <f>PPCL_Spot!S49</f>
        <v>0</v>
      </c>
      <c r="I49">
        <f>Bawana_NG!S49</f>
        <v>19.600000000000001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79.565337910774559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201.05000000000004</v>
      </c>
      <c r="AB49" s="76">
        <f>-STOA!Q49</f>
        <v>0</v>
      </c>
      <c r="AC49">
        <f t="shared" si="0"/>
        <v>3.180242304597213</v>
      </c>
      <c r="AD49">
        <f t="shared" si="1"/>
        <v>317.17436847819215</v>
      </c>
      <c r="AE49">
        <f>'IDT-1'!E49</f>
        <v>0</v>
      </c>
      <c r="AF49" s="25"/>
      <c r="AG49">
        <f t="shared" si="2"/>
        <v>317.17436847819215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-29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1.3122</v>
      </c>
      <c r="E50">
        <f>GT_NG!S50</f>
        <v>2.0570728720146971</v>
      </c>
      <c r="F50">
        <f>GT_Spot!S50</f>
        <v>0</v>
      </c>
      <c r="G50">
        <f>PPCL_NG!S50</f>
        <v>45.77</v>
      </c>
      <c r="H50">
        <f>PPCL_Spot!S50</f>
        <v>0</v>
      </c>
      <c r="I50">
        <f>Bawana_NG!S50</f>
        <v>19.600000000000001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79.565337910774559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201.05000000000004</v>
      </c>
      <c r="AB50" s="76">
        <f>-STOA!Q50</f>
        <v>0</v>
      </c>
      <c r="AC50">
        <f t="shared" si="0"/>
        <v>3.1887134623221023</v>
      </c>
      <c r="AD50">
        <f t="shared" si="1"/>
        <v>316.16589732046725</v>
      </c>
      <c r="AE50">
        <f>'IDT-1'!E50</f>
        <v>0</v>
      </c>
      <c r="AF50" s="25"/>
      <c r="AG50">
        <f t="shared" si="2"/>
        <v>316.16589732046725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-30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1.3413600000000003</v>
      </c>
      <c r="E51">
        <f>GT_NG!S51</f>
        <v>2.0570728720146971</v>
      </c>
      <c r="F51">
        <f>GT_Spot!S51</f>
        <v>0</v>
      </c>
      <c r="G51">
        <f>PPCL_NG!S51</f>
        <v>45.77</v>
      </c>
      <c r="H51">
        <f>PPCL_Spot!S51</f>
        <v>0</v>
      </c>
      <c r="I51">
        <f>Bawana_NG!S51</f>
        <v>19.600000000000001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79.565337910774559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201.05000000000004</v>
      </c>
      <c r="AB51" s="76">
        <f>-STOA!Q51</f>
        <v>0</v>
      </c>
      <c r="AC51">
        <f t="shared" si="0"/>
        <v>3.1889584063221017</v>
      </c>
      <c r="AD51">
        <f t="shared" si="1"/>
        <v>316.19481237646715</v>
      </c>
      <c r="AE51">
        <f>'IDT-1'!E51</f>
        <v>0</v>
      </c>
      <c r="AF51" s="25"/>
      <c r="AG51">
        <f t="shared" si="2"/>
        <v>316.19481237646715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-30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1.3413600000000003</v>
      </c>
      <c r="E52">
        <f>GT_NG!S52</f>
        <v>2.0570728720146971</v>
      </c>
      <c r="F52">
        <f>GT_Spot!S52</f>
        <v>0</v>
      </c>
      <c r="G52">
        <f>PPCL_NG!S52</f>
        <v>45.77</v>
      </c>
      <c r="H52">
        <f>PPCL_Spot!S52</f>
        <v>0</v>
      </c>
      <c r="I52">
        <f>Bawana_NG!S52</f>
        <v>19.600000000000001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79.565337910774559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201.05000000000004</v>
      </c>
      <c r="AB52" s="76">
        <f>-STOA!Q52</f>
        <v>0</v>
      </c>
      <c r="AC52">
        <f t="shared" si="0"/>
        <v>3.2143718794967686</v>
      </c>
      <c r="AD52">
        <f t="shared" si="1"/>
        <v>313.16939890329252</v>
      </c>
      <c r="AE52">
        <f>'IDT-1'!E52</f>
        <v>0</v>
      </c>
      <c r="AF52" s="25"/>
      <c r="AG52">
        <f t="shared" si="2"/>
        <v>313.16939890329252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-33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1.3413600000000003</v>
      </c>
      <c r="E53">
        <f>GT_NG!S53</f>
        <v>2.0570728720146971</v>
      </c>
      <c r="F53">
        <f>GT_Spot!S53</f>
        <v>0</v>
      </c>
      <c r="G53">
        <f>PPCL_NG!S53</f>
        <v>45.77</v>
      </c>
      <c r="H53">
        <f>PPCL_Spot!S53</f>
        <v>0</v>
      </c>
      <c r="I53">
        <f>Bawana_NG!S53</f>
        <v>19.600000000000001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78.29266284654156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4.3600000000000003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201.05000000000004</v>
      </c>
      <c r="AB53" s="76">
        <f>-STOA!Q53</f>
        <v>0</v>
      </c>
      <c r="AC53">
        <f t="shared" si="0"/>
        <v>3.2487765666821011</v>
      </c>
      <c r="AD53">
        <f t="shared" si="1"/>
        <v>315.22231915187416</v>
      </c>
      <c r="AE53">
        <f>'IDT-1'!E53</f>
        <v>0</v>
      </c>
      <c r="AF53" s="25"/>
      <c r="AG53">
        <f t="shared" si="2"/>
        <v>315.22231915187416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-34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1.3413600000000003</v>
      </c>
      <c r="E54">
        <f>GT_NG!S54</f>
        <v>2.0570728720146971</v>
      </c>
      <c r="F54">
        <f>GT_Spot!S54</f>
        <v>0</v>
      </c>
      <c r="G54">
        <f>PPCL_NG!S54</f>
        <v>45.77</v>
      </c>
      <c r="H54">
        <f>PPCL_Spot!S54</f>
        <v>0</v>
      </c>
      <c r="I54">
        <f>Bawana_NG!S54</f>
        <v>19.600000000000001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78.29266284654156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4.3600000000000003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201.05000000000004</v>
      </c>
      <c r="AB54" s="76">
        <f>-STOA!Q54</f>
        <v>0</v>
      </c>
      <c r="AC54">
        <f t="shared" si="0"/>
        <v>3.25724772440699</v>
      </c>
      <c r="AD54">
        <f t="shared" si="1"/>
        <v>314.21384799414932</v>
      </c>
      <c r="AE54">
        <f>'IDT-1'!E54</f>
        <v>0</v>
      </c>
      <c r="AF54" s="25"/>
      <c r="AG54">
        <f t="shared" si="2"/>
        <v>314.21384799414932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-35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1.3413600000000003</v>
      </c>
      <c r="E55">
        <f>GT_NG!S55</f>
        <v>3.5639898989898988</v>
      </c>
      <c r="F55">
        <f>GT_Spot!S55</f>
        <v>0</v>
      </c>
      <c r="G55">
        <f>PPCL_NG!S55</f>
        <v>45.77</v>
      </c>
      <c r="H55">
        <f>PPCL_Spot!S55</f>
        <v>0</v>
      </c>
      <c r="I55">
        <f>Bawana_NG!S55</f>
        <v>19.600000000000001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78.418998006338455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4.05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201.05000000000004</v>
      </c>
      <c r="AB55" s="76">
        <f>-STOA!Q55</f>
        <v>0</v>
      </c>
      <c r="AC55">
        <f t="shared" si="0"/>
        <v>3.2598918850509873</v>
      </c>
      <c r="AD55">
        <f t="shared" si="1"/>
        <v>316.53445602027745</v>
      </c>
      <c r="AE55">
        <f>'IDT-1'!E55</f>
        <v>0</v>
      </c>
      <c r="AF55" s="25"/>
      <c r="AG55">
        <f t="shared" si="2"/>
        <v>316.53445602027745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-34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1.3413600000000003</v>
      </c>
      <c r="E56">
        <f>GT_NG!S56</f>
        <v>3.5639898989898988</v>
      </c>
      <c r="F56">
        <f>GT_Spot!S56</f>
        <v>0</v>
      </c>
      <c r="G56">
        <f>PPCL_NG!S56</f>
        <v>45.77</v>
      </c>
      <c r="H56">
        <f>PPCL_Spot!S56</f>
        <v>0</v>
      </c>
      <c r="I56">
        <f>Bawana_NG!S56</f>
        <v>19.600000000000001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79.691673070571454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4.05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201.05000000000004</v>
      </c>
      <c r="AB56" s="76">
        <f>-STOA!Q56</f>
        <v>0</v>
      </c>
      <c r="AC56">
        <f t="shared" si="0"/>
        <v>3.2959958287652111</v>
      </c>
      <c r="AD56">
        <f t="shared" si="1"/>
        <v>314.77102714079621</v>
      </c>
      <c r="AE56">
        <f>'IDT-1'!E56</f>
        <v>0</v>
      </c>
      <c r="AF56" s="25"/>
      <c r="AG56">
        <f t="shared" si="2"/>
        <v>314.77102714079621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-37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1.3413600000000003</v>
      </c>
      <c r="E57">
        <f>GT_NG!S57</f>
        <v>3.5639898989898988</v>
      </c>
      <c r="F57">
        <f>GT_Spot!S57</f>
        <v>0</v>
      </c>
      <c r="G57">
        <f>PPCL_NG!S57</f>
        <v>45.77</v>
      </c>
      <c r="H57">
        <f>PPCL_Spot!S57</f>
        <v>0</v>
      </c>
      <c r="I57">
        <f>Bawana_NG!S57</f>
        <v>19.600000000000001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79.691673070571454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4.04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201.05000000000004</v>
      </c>
      <c r="AB57" s="76">
        <f>-STOA!Q57</f>
        <v>0</v>
      </c>
      <c r="AC57">
        <f t="shared" si="0"/>
        <v>3.2959118287652109</v>
      </c>
      <c r="AD57">
        <f t="shared" si="1"/>
        <v>314.76111114079617</v>
      </c>
      <c r="AE57">
        <f>'IDT-1'!E57</f>
        <v>0</v>
      </c>
      <c r="AF57" s="25"/>
      <c r="AG57">
        <f t="shared" si="2"/>
        <v>314.76111114079617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-37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1.3413600000000003</v>
      </c>
      <c r="E58">
        <f>GT_NG!S58</f>
        <v>3.5639898989898988</v>
      </c>
      <c r="F58">
        <f>GT_Spot!S58</f>
        <v>0</v>
      </c>
      <c r="G58">
        <f>PPCL_NG!S58</f>
        <v>45.77</v>
      </c>
      <c r="H58">
        <f>PPCL_Spot!S58</f>
        <v>0</v>
      </c>
      <c r="I58">
        <f>Bawana_NG!S58</f>
        <v>19.600000000000001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79.691673070571454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4.04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201.05000000000004</v>
      </c>
      <c r="AB58" s="76">
        <f>-STOA!Q58</f>
        <v>0</v>
      </c>
      <c r="AC58">
        <f t="shared" si="0"/>
        <v>3.3297964596647676</v>
      </c>
      <c r="AD58">
        <f t="shared" si="1"/>
        <v>310.72722650989664</v>
      </c>
      <c r="AE58">
        <f>'IDT-1'!E58</f>
        <v>0</v>
      </c>
      <c r="AF58" s="25"/>
      <c r="AG58">
        <f t="shared" si="2"/>
        <v>310.72722650989664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-41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1.3413600000000003</v>
      </c>
      <c r="E59">
        <f>GT_NG!S59</f>
        <v>3.5639898989898988</v>
      </c>
      <c r="F59">
        <f>GT_Spot!S59</f>
        <v>0</v>
      </c>
      <c r="G59">
        <f>PPCL_NG!S59</f>
        <v>45.77</v>
      </c>
      <c r="H59">
        <f>PPCL_Spot!S59</f>
        <v>0</v>
      </c>
      <c r="I59">
        <f>Bawana_NG!S59</f>
        <v>19.600000000000001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79.352044906014498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3.76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201.06000000000003</v>
      </c>
      <c r="AB59" s="76">
        <f>-STOA!Q59</f>
        <v>0</v>
      </c>
      <c r="AC59">
        <f t="shared" si="0"/>
        <v>3.3162044253575997</v>
      </c>
      <c r="AD59">
        <f t="shared" si="1"/>
        <v>311.1311903796468</v>
      </c>
      <c r="AE59">
        <f>'IDT-1'!E59</f>
        <v>0</v>
      </c>
      <c r="AF59" s="25"/>
      <c r="AG59">
        <f t="shared" si="2"/>
        <v>311.1311903796468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-40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1.3413600000000003</v>
      </c>
      <c r="E60">
        <f>GT_NG!S60</f>
        <v>3.5639898989898988</v>
      </c>
      <c r="F60">
        <f>GT_Spot!S60</f>
        <v>0</v>
      </c>
      <c r="G60">
        <f>PPCL_NG!S60</f>
        <v>45.77</v>
      </c>
      <c r="H60">
        <f>PPCL_Spot!S60</f>
        <v>0</v>
      </c>
      <c r="I60">
        <f>Bawana_NG!S60</f>
        <v>19.600000000000001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80.287183623371845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3.76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201.06000000000003</v>
      </c>
      <c r="AB60" s="76">
        <f>-STOA!Q60</f>
        <v>0</v>
      </c>
      <c r="AC60">
        <f t="shared" si="0"/>
        <v>3.2901749596838452</v>
      </c>
      <c r="AD60">
        <f t="shared" si="1"/>
        <v>316.09235856267793</v>
      </c>
      <c r="AE60">
        <f>'IDT-1'!E60</f>
        <v>0</v>
      </c>
      <c r="AF60" s="25"/>
      <c r="AG60">
        <f t="shared" si="2"/>
        <v>316.09235856267793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-36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1.3413600000000003</v>
      </c>
      <c r="E61">
        <f>GT_NG!S61</f>
        <v>2.0570728720146971</v>
      </c>
      <c r="F61">
        <f>GT_Spot!S61</f>
        <v>0</v>
      </c>
      <c r="G61">
        <f>PPCL_NG!S61</f>
        <v>45.77</v>
      </c>
      <c r="H61">
        <f>PPCL_Spot!S61</f>
        <v>0</v>
      </c>
      <c r="I61">
        <f>Bawana_NG!S61</f>
        <v>19.600000000000001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79.142635707017973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3.76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201.06000000000003</v>
      </c>
      <c r="AB61" s="76">
        <f>-STOA!Q61</f>
        <v>0</v>
      </c>
      <c r="AC61">
        <f t="shared" si="0"/>
        <v>3.2679026541598808</v>
      </c>
      <c r="AD61">
        <f t="shared" si="1"/>
        <v>313.46316592487284</v>
      </c>
      <c r="AE61">
        <f>'IDT-1'!E61</f>
        <v>0</v>
      </c>
      <c r="AF61" s="25"/>
      <c r="AG61">
        <f t="shared" si="2"/>
        <v>313.46316592487284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-36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1.3413600000000003</v>
      </c>
      <c r="E62">
        <f>GT_NG!S62</f>
        <v>2.0570728720146971</v>
      </c>
      <c r="F62">
        <f>GT_Spot!S62</f>
        <v>0</v>
      </c>
      <c r="G62">
        <f>PPCL_NG!S62</f>
        <v>45.77</v>
      </c>
      <c r="H62">
        <f>PPCL_Spot!S62</f>
        <v>0</v>
      </c>
      <c r="I62">
        <f>Bawana_NG!S62</f>
        <v>19.600000000000001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79.142635707017973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3.76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201.06000000000003</v>
      </c>
      <c r="AB62" s="76">
        <f>-STOA!Q62</f>
        <v>0</v>
      </c>
      <c r="AC62">
        <f t="shared" si="0"/>
        <v>3.2594314964349915</v>
      </c>
      <c r="AD62">
        <f t="shared" si="1"/>
        <v>314.47163708259768</v>
      </c>
      <c r="AE62">
        <f>'IDT-1'!E62</f>
        <v>0</v>
      </c>
      <c r="AF62" s="25"/>
      <c r="AG62">
        <f t="shared" si="2"/>
        <v>314.47163708259768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-35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1.3413600000000003</v>
      </c>
      <c r="E63">
        <f>GT_NG!S63</f>
        <v>2.0570728720146971</v>
      </c>
      <c r="F63">
        <f>GT_Spot!S63</f>
        <v>0</v>
      </c>
      <c r="G63">
        <f>PPCL_NG!S63</f>
        <v>45.77</v>
      </c>
      <c r="H63">
        <f>PPCL_Spot!S63</f>
        <v>0</v>
      </c>
      <c r="I63">
        <f>Bawana_NG!S63</f>
        <v>19.600000000000001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79.63863171641151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3.76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201.06000000000003</v>
      </c>
      <c r="AB63" s="76">
        <f>-STOA!Q63</f>
        <v>0</v>
      </c>
      <c r="AC63">
        <f t="shared" si="0"/>
        <v>3.2635978629138975</v>
      </c>
      <c r="AD63">
        <f t="shared" si="1"/>
        <v>314.96346672551232</v>
      </c>
      <c r="AE63">
        <f>'IDT-1'!E63</f>
        <v>0</v>
      </c>
      <c r="AF63" s="25"/>
      <c r="AG63">
        <f t="shared" si="2"/>
        <v>314.96346672551232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-35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1.3413600000000003</v>
      </c>
      <c r="E64">
        <f>GT_NG!S64</f>
        <v>2.0570728720146971</v>
      </c>
      <c r="F64">
        <f>GT_Spot!S64</f>
        <v>0</v>
      </c>
      <c r="G64">
        <f>PPCL_NG!S64</f>
        <v>45.77</v>
      </c>
      <c r="H64">
        <f>PPCL_Spot!S64</f>
        <v>0</v>
      </c>
      <c r="I64">
        <f>Bawana_NG!S64</f>
        <v>19.600000000000001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79.63863171641151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3.76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201.06000000000006</v>
      </c>
      <c r="AB64" s="76">
        <f>-STOA!Q64</f>
        <v>0</v>
      </c>
      <c r="AC64">
        <f t="shared" si="0"/>
        <v>3.2466555474641199</v>
      </c>
      <c r="AD64">
        <f t="shared" si="1"/>
        <v>316.98040904096217</v>
      </c>
      <c r="AE64">
        <f>'IDT-1'!E64</f>
        <v>0</v>
      </c>
      <c r="AF64" s="25"/>
      <c r="AG64">
        <f t="shared" si="2"/>
        <v>316.98040904096217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-33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1.3413600000000003</v>
      </c>
      <c r="E65">
        <f>GT_NG!S65</f>
        <v>2.0570728720146971</v>
      </c>
      <c r="F65">
        <f>GT_Spot!S65</f>
        <v>0</v>
      </c>
      <c r="G65">
        <f>PPCL_NG!S65</f>
        <v>45.77</v>
      </c>
      <c r="H65">
        <f>PPCL_Spot!S65</f>
        <v>0</v>
      </c>
      <c r="I65">
        <f>Bawana_NG!S65</f>
        <v>19.600000000000001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81.255522590442212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3.76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201.05000000000004</v>
      </c>
      <c r="AB65" s="76">
        <f>-STOA!Q65</f>
        <v>0</v>
      </c>
      <c r="AC65">
        <f t="shared" si="0"/>
        <v>3.2770957462557555</v>
      </c>
      <c r="AD65">
        <f t="shared" si="1"/>
        <v>316.55685971620119</v>
      </c>
      <c r="AE65">
        <f>'IDT-1'!E65</f>
        <v>0</v>
      </c>
      <c r="AF65" s="25"/>
      <c r="AG65">
        <f t="shared" si="2"/>
        <v>316.55685971620119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-35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1.3413600000000003</v>
      </c>
      <c r="E66">
        <f>GT_NG!S66</f>
        <v>2.0570728720146971</v>
      </c>
      <c r="F66">
        <f>GT_Spot!S66</f>
        <v>0</v>
      </c>
      <c r="G66">
        <f>PPCL_NG!S66</f>
        <v>45.77</v>
      </c>
      <c r="H66">
        <f>PPCL_Spot!S66</f>
        <v>0</v>
      </c>
      <c r="I66">
        <f>Bawana_NG!S66</f>
        <v>19.600000000000001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81.243403866957493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3.76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201.05000000000004</v>
      </c>
      <c r="AB66" s="76">
        <f>-STOA!Q66</f>
        <v>0</v>
      </c>
      <c r="AC66">
        <f t="shared" si="0"/>
        <v>3.2939362644282619</v>
      </c>
      <c r="AD66">
        <f t="shared" si="1"/>
        <v>314.52790047454397</v>
      </c>
      <c r="AE66">
        <f>'IDT-1'!E66</f>
        <v>0</v>
      </c>
      <c r="AF66" s="25"/>
      <c r="AG66">
        <f t="shared" si="2"/>
        <v>314.52790047454397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-37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1.3413600000000003</v>
      </c>
      <c r="E67">
        <f>GT_NG!S67</f>
        <v>2.0570728720146971</v>
      </c>
      <c r="F67">
        <f>GT_Spot!S67</f>
        <v>0</v>
      </c>
      <c r="G67">
        <f>PPCL_NG!S67</f>
        <v>45.77</v>
      </c>
      <c r="H67">
        <f>PPCL_Spot!S67</f>
        <v>0</v>
      </c>
      <c r="I67">
        <f>Bawana_NG!S67</f>
        <v>19.600000000000001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80.038439403940771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3.5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197.69000000000003</v>
      </c>
      <c r="AB67" s="76">
        <f>-STOA!Q67</f>
        <v>0</v>
      </c>
      <c r="AC67">
        <f t="shared" si="0"/>
        <v>3.2703488783886998</v>
      </c>
      <c r="AD67">
        <f t="shared" si="1"/>
        <v>307.72652339756684</v>
      </c>
      <c r="AE67">
        <f>'IDT-1'!E67</f>
        <v>0</v>
      </c>
      <c r="AF67" s="25"/>
      <c r="AG67">
        <f t="shared" si="2"/>
        <v>307.72652339756684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-39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1.3413600000000003</v>
      </c>
      <c r="E68">
        <f>GT_NG!S68</f>
        <v>2.0570728720146971</v>
      </c>
      <c r="F68">
        <f>GT_Spot!S68</f>
        <v>0</v>
      </c>
      <c r="G68">
        <f>PPCL_NG!S68</f>
        <v>45.77</v>
      </c>
      <c r="H68">
        <f>PPCL_Spot!S68</f>
        <v>0</v>
      </c>
      <c r="I68">
        <f>Bawana_NG!S68</f>
        <v>19.600000000000001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80.038439403940771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3.5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192.59000000000003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3.2105665629389213</v>
      </c>
      <c r="AD68">
        <f t="shared" ref="AD68:AD98" si="4">SUM(B68:AB68,AI68:AV68)-AC68</f>
        <v>304.68630571301657</v>
      </c>
      <c r="AE68">
        <f>'IDT-1'!E68</f>
        <v>0</v>
      </c>
      <c r="AF68" s="25"/>
      <c r="AG68">
        <f t="shared" ref="AG68:AG98" si="5">SUM(AD68:AF68)</f>
        <v>304.68630571301657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-37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1.3413600000000003</v>
      </c>
      <c r="E69">
        <f>GT_NG!S69</f>
        <v>2.0570728720146971</v>
      </c>
      <c r="F69">
        <f>GT_Spot!S69</f>
        <v>0</v>
      </c>
      <c r="G69">
        <f>PPCL_NG!S69</f>
        <v>45.77</v>
      </c>
      <c r="H69">
        <f>PPCL_Spot!S69</f>
        <v>0</v>
      </c>
      <c r="I69">
        <f>Bawana_NG!S69</f>
        <v>19.600000000000001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78.068618794547646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3.5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186.43000000000004</v>
      </c>
      <c r="AB69" s="76">
        <f>-STOA!Q69</f>
        <v>0</v>
      </c>
      <c r="AC69">
        <f t="shared" si="3"/>
        <v>3.1507472275449082</v>
      </c>
      <c r="AD69">
        <f t="shared" si="4"/>
        <v>295.61630443901743</v>
      </c>
      <c r="AE69">
        <f>'IDT-1'!E69</f>
        <v>0</v>
      </c>
      <c r="AF69" s="25"/>
      <c r="AG69">
        <f t="shared" si="5"/>
        <v>295.61630443901743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-38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1.3413600000000003</v>
      </c>
      <c r="E70">
        <f>GT_NG!S70</f>
        <v>2.0570728720146971</v>
      </c>
      <c r="F70">
        <f>GT_Spot!S70</f>
        <v>0</v>
      </c>
      <c r="G70">
        <f>PPCL_NG!S70</f>
        <v>45.77</v>
      </c>
      <c r="H70">
        <f>PPCL_Spot!S70</f>
        <v>0</v>
      </c>
      <c r="I70">
        <f>Bawana_NG!S70</f>
        <v>19.600000000000001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78.068618794547646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3.5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179.23000000000005</v>
      </c>
      <c r="AB70" s="76">
        <f>-STOA!Q70</f>
        <v>0</v>
      </c>
      <c r="AC70">
        <f t="shared" si="3"/>
        <v>3.0648537543702412</v>
      </c>
      <c r="AD70">
        <f t="shared" si="4"/>
        <v>291.50219791219217</v>
      </c>
      <c r="AE70">
        <f>'IDT-1'!E70</f>
        <v>0</v>
      </c>
      <c r="AF70" s="25"/>
      <c r="AG70">
        <f t="shared" si="5"/>
        <v>291.50219791219217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-35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1.3413600000000003</v>
      </c>
      <c r="E71">
        <f>GT_NG!S71</f>
        <v>2.0570728720146971</v>
      </c>
      <c r="F71">
        <f>GT_Spot!S71</f>
        <v>0</v>
      </c>
      <c r="G71">
        <f>PPCL_NG!S71</f>
        <v>45.77</v>
      </c>
      <c r="H71">
        <f>PPCL_Spot!S71</f>
        <v>0</v>
      </c>
      <c r="I71">
        <f>Bawana_NG!S71</f>
        <v>19.600000000000001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78.857023609906861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3.5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148.16000000000003</v>
      </c>
      <c r="AB71" s="76">
        <f>-STOA!Q71</f>
        <v>0</v>
      </c>
      <c r="AC71">
        <f t="shared" si="3"/>
        <v>2.61565172714681</v>
      </c>
      <c r="AD71">
        <f t="shared" si="4"/>
        <v>284.66980475477476</v>
      </c>
      <c r="AE71">
        <f>'IDT-1'!E71</f>
        <v>0</v>
      </c>
      <c r="AF71" s="25"/>
      <c r="AG71">
        <f t="shared" si="5"/>
        <v>284.66980475477476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-12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1.3413600000000003</v>
      </c>
      <c r="E72">
        <f>GT_NG!S72</f>
        <v>2.0570728720146971</v>
      </c>
      <c r="F72">
        <f>GT_Spot!S72</f>
        <v>0</v>
      </c>
      <c r="G72">
        <f>PPCL_NG!S72</f>
        <v>45.77</v>
      </c>
      <c r="H72">
        <f>PPCL_Spot!S72</f>
        <v>0</v>
      </c>
      <c r="I72">
        <f>Bawana_NG!S72</f>
        <v>19.600000000000001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78.857023609906861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3.5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148.16000000000003</v>
      </c>
      <c r="AB72" s="76">
        <f>-STOA!Q72</f>
        <v>0</v>
      </c>
      <c r="AC72">
        <f t="shared" si="3"/>
        <v>2.6834209889459224</v>
      </c>
      <c r="AD72">
        <f t="shared" si="4"/>
        <v>276.60203549297569</v>
      </c>
      <c r="AE72">
        <f>'IDT-1'!E72</f>
        <v>0</v>
      </c>
      <c r="AF72" s="25"/>
      <c r="AG72">
        <f t="shared" si="5"/>
        <v>276.60203549297569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-20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1.3413600000000003</v>
      </c>
      <c r="E73">
        <f>GT_NG!S73</f>
        <v>2.0570728720146971</v>
      </c>
      <c r="F73">
        <f>GT_Spot!S73</f>
        <v>0</v>
      </c>
      <c r="G73">
        <f>PPCL_NG!S73</f>
        <v>45.77</v>
      </c>
      <c r="H73">
        <f>PPCL_Spot!S73</f>
        <v>0</v>
      </c>
      <c r="I73">
        <f>Bawana_NG!S73</f>
        <v>19.600000000000001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79.613275536184858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3.5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148.16000000000003</v>
      </c>
      <c r="AB73" s="76">
        <f>-STOA!Q73</f>
        <v>0</v>
      </c>
      <c r="AC73">
        <f t="shared" si="3"/>
        <v>2.833783186449772</v>
      </c>
      <c r="AD73">
        <f t="shared" si="4"/>
        <v>260.20792522174986</v>
      </c>
      <c r="AE73">
        <f>'IDT-1'!E73</f>
        <v>0</v>
      </c>
      <c r="AF73" s="25"/>
      <c r="AG73">
        <f t="shared" si="5"/>
        <v>260.20792522174986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-37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1.3413600000000003</v>
      </c>
      <c r="E74">
        <f>GT_NG!S74</f>
        <v>2.0570728720146971</v>
      </c>
      <c r="F74">
        <f>GT_Spot!S74</f>
        <v>0</v>
      </c>
      <c r="G74">
        <f>PPCL_NG!S74</f>
        <v>45.77</v>
      </c>
      <c r="H74">
        <f>PPCL_Spot!S74</f>
        <v>0</v>
      </c>
      <c r="I74">
        <f>Bawana_NG!S74</f>
        <v>19.62909200240529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81.688786088985253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3.5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148.16000000000003</v>
      </c>
      <c r="AB74" s="76">
        <f>-STOA!Q74</f>
        <v>0</v>
      </c>
      <c r="AC74">
        <f t="shared" si="3"/>
        <v>2.910759951987723</v>
      </c>
      <c r="AD74">
        <f t="shared" si="4"/>
        <v>255.23555101141753</v>
      </c>
      <c r="AE74">
        <f>'IDT-1'!E74</f>
        <v>0</v>
      </c>
      <c r="AF74" s="25"/>
      <c r="AG74">
        <f t="shared" si="5"/>
        <v>255.23555101141753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-44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1.3413600000000003</v>
      </c>
      <c r="E75">
        <f>GT_NG!S75</f>
        <v>2.0761788120024498</v>
      </c>
      <c r="F75">
        <f>GT_Spot!S75</f>
        <v>0</v>
      </c>
      <c r="G75">
        <f>PPCL_NG!S75</f>
        <v>45.77</v>
      </c>
      <c r="H75">
        <f>PPCL_Spot!S75</f>
        <v>0</v>
      </c>
      <c r="I75">
        <f>Bawana_NG!S75</f>
        <v>18.999136795238744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82.311453108855503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-19</v>
      </c>
      <c r="AA75" s="76">
        <f>STOA!K75</f>
        <v>148.16000000000003</v>
      </c>
      <c r="AB75" s="76">
        <f>-STOA!Q75</f>
        <v>0</v>
      </c>
      <c r="AC75">
        <f t="shared" si="3"/>
        <v>2.9746419560841106</v>
      </c>
      <c r="AD75">
        <f t="shared" si="4"/>
        <v>240.68348676001261</v>
      </c>
      <c r="AE75">
        <f>'IDT-1'!E75</f>
        <v>0</v>
      </c>
      <c r="AF75" s="25"/>
      <c r="AG75">
        <f t="shared" si="5"/>
        <v>240.68348676001261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-36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1.3413600000000003</v>
      </c>
      <c r="E76">
        <f>GT_NG!S76</f>
        <v>2.0761788120024498</v>
      </c>
      <c r="F76">
        <f>GT_Spot!S76</f>
        <v>0</v>
      </c>
      <c r="G76">
        <f>PPCL_NG!S76</f>
        <v>45.77</v>
      </c>
      <c r="H76">
        <f>PPCL_Spot!S76</f>
        <v>0</v>
      </c>
      <c r="I76">
        <f>Bawana_NG!S76</f>
        <v>19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84.857764046291578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-24</v>
      </c>
      <c r="AA76" s="76">
        <f>STOA!K76</f>
        <v>148.16000000000003</v>
      </c>
      <c r="AB76" s="76">
        <f>-STOA!Q76</f>
        <v>0</v>
      </c>
      <c r="AC76">
        <f t="shared" si="3"/>
        <v>3.0892209538523483</v>
      </c>
      <c r="AD76">
        <f t="shared" si="4"/>
        <v>232.11608190444173</v>
      </c>
      <c r="AE76">
        <f>'IDT-1'!E76</f>
        <v>0</v>
      </c>
      <c r="AF76" s="25"/>
      <c r="AG76">
        <f t="shared" si="5"/>
        <v>232.11608190444173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-42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1.3413600000000003</v>
      </c>
      <c r="E77">
        <f>GT_NG!S77</f>
        <v>2.0761788120024498</v>
      </c>
      <c r="F77">
        <f>GT_Spot!S77</f>
        <v>0</v>
      </c>
      <c r="G77">
        <f>PPCL_NG!S77</f>
        <v>45.77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86.237902943004258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-33</v>
      </c>
      <c r="AA77" s="76">
        <f>STOA!K77</f>
        <v>148.16000000000003</v>
      </c>
      <c r="AB77" s="76">
        <f>-STOA!Q77</f>
        <v>0</v>
      </c>
      <c r="AC77">
        <f t="shared" si="3"/>
        <v>3.1601122246589584</v>
      </c>
      <c r="AD77">
        <f t="shared" si="4"/>
        <v>226.4253295303478</v>
      </c>
      <c r="AE77">
        <f>'IDT-1'!E77</f>
        <v>0</v>
      </c>
      <c r="AF77" s="25"/>
      <c r="AG77">
        <f t="shared" si="5"/>
        <v>226.4253295303478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-40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1.3413600000000003</v>
      </c>
      <c r="E78">
        <f>GT_NG!S78</f>
        <v>2.0761788120024498</v>
      </c>
      <c r="F78">
        <f>GT_Spot!S78</f>
        <v>0</v>
      </c>
      <c r="G78">
        <f>PPCL_NG!S78</f>
        <v>45.77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87.412022769059277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-41</v>
      </c>
      <c r="AA78" s="76">
        <f>STOA!K78</f>
        <v>148.16000000000003</v>
      </c>
      <c r="AB78" s="76">
        <f>-STOA!Q78</f>
        <v>0</v>
      </c>
      <c r="AC78">
        <f t="shared" si="3"/>
        <v>3.2462152507218223</v>
      </c>
      <c r="AD78">
        <f t="shared" si="4"/>
        <v>218.51334633033991</v>
      </c>
      <c r="AE78">
        <f>'IDT-1'!E78</f>
        <v>0</v>
      </c>
      <c r="AF78" s="25"/>
      <c r="AG78">
        <f t="shared" si="5"/>
        <v>218.51334633033991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-41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1.3413600000000003</v>
      </c>
      <c r="E79">
        <f>GT_NG!S79</f>
        <v>2.0761788120024498</v>
      </c>
      <c r="F79">
        <f>GT_Spot!S79</f>
        <v>0</v>
      </c>
      <c r="G79">
        <f>PPCL_NG!S79</f>
        <v>45.77</v>
      </c>
      <c r="H79">
        <f>PPCL_Spot!S79</f>
        <v>0</v>
      </c>
      <c r="I79">
        <f>Bawana_NG!S79</f>
        <v>18.112817642081083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87.412079969450673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-45</v>
      </c>
      <c r="AA79" s="76">
        <f>STOA!K79</f>
        <v>148.16000000000003</v>
      </c>
      <c r="AB79" s="76">
        <f>-STOA!Q79</f>
        <v>0</v>
      </c>
      <c r="AC79">
        <f t="shared" si="3"/>
        <v>3.2048787684990345</v>
      </c>
      <c r="AD79">
        <f t="shared" si="4"/>
        <v>221.66755765503518</v>
      </c>
      <c r="AE79">
        <f>'IDT-1'!E79</f>
        <v>0</v>
      </c>
      <c r="AF79" s="25"/>
      <c r="AG79">
        <f t="shared" si="5"/>
        <v>221.66755765503518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-33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1.3413600000000003</v>
      </c>
      <c r="E80">
        <f>GT_NG!S80</f>
        <v>2.0761788120024498</v>
      </c>
      <c r="F80">
        <f>GT_Spot!S80</f>
        <v>0</v>
      </c>
      <c r="G80">
        <f>PPCL_NG!S80</f>
        <v>45.17</v>
      </c>
      <c r="H80">
        <f>PPCL_Spot!S80</f>
        <v>0</v>
      </c>
      <c r="I80">
        <f>Bawana_NG!S80</f>
        <v>18.112817642081083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87.412083954191829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-51</v>
      </c>
      <c r="AA80" s="76">
        <f>STOA!K80</f>
        <v>148.16000000000003</v>
      </c>
      <c r="AB80" s="76">
        <f>-STOA!Q80</f>
        <v>0</v>
      </c>
      <c r="AC80">
        <f t="shared" si="3"/>
        <v>3.2506657483201944</v>
      </c>
      <c r="AD80">
        <f t="shared" si="4"/>
        <v>215.02177465995518</v>
      </c>
      <c r="AE80">
        <f>'IDT-1'!E80</f>
        <v>0</v>
      </c>
      <c r="AF80" s="25"/>
      <c r="AG80">
        <f t="shared" si="5"/>
        <v>215.02177465995518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-33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1.3413600000000003</v>
      </c>
      <c r="E81">
        <f>GT_NG!S81</f>
        <v>2.0761788120024498</v>
      </c>
      <c r="F81">
        <f>GT_Spot!S81</f>
        <v>0</v>
      </c>
      <c r="G81">
        <f>PPCL_NG!S81</f>
        <v>45.17</v>
      </c>
      <c r="H81">
        <f>PPCL_Spot!S81</f>
        <v>0</v>
      </c>
      <c r="I81">
        <f>Bawana_NG!S81</f>
        <v>18.11074224353457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87.412083954191829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-55</v>
      </c>
      <c r="AA81" s="76">
        <f>STOA!K81</f>
        <v>148.16000000000003</v>
      </c>
      <c r="AB81" s="76">
        <f>-STOA!Q81</f>
        <v>0</v>
      </c>
      <c r="AC81">
        <f t="shared" si="3"/>
        <v>3.2845329458719603</v>
      </c>
      <c r="AD81">
        <f t="shared" si="4"/>
        <v>210.98583206385692</v>
      </c>
      <c r="AE81">
        <f>'IDT-1'!E81</f>
        <v>0</v>
      </c>
      <c r="AF81" s="25"/>
      <c r="AG81">
        <f t="shared" si="5"/>
        <v>210.98583206385692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-33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1.3413600000000003</v>
      </c>
      <c r="E82">
        <f>GT_NG!S82</f>
        <v>2.0761788120024498</v>
      </c>
      <c r="F82">
        <f>GT_Spot!S82</f>
        <v>0</v>
      </c>
      <c r="G82">
        <f>PPCL_NG!S82</f>
        <v>45.17</v>
      </c>
      <c r="H82">
        <f>PPCL_Spot!S82</f>
        <v>0</v>
      </c>
      <c r="I82">
        <f>Bawana_NG!S82</f>
        <v>18.11074224353457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84.738618497276022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-60</v>
      </c>
      <c r="AA82" s="76">
        <f>STOA!K82</f>
        <v>148.16000000000003</v>
      </c>
      <c r="AB82" s="76">
        <f>-STOA!Q82</f>
        <v>0</v>
      </c>
      <c r="AC82">
        <f t="shared" si="3"/>
        <v>3.2790181514836458</v>
      </c>
      <c r="AD82">
        <f t="shared" si="4"/>
        <v>206.3178814013294</v>
      </c>
      <c r="AE82">
        <f>'IDT-1'!E82</f>
        <v>0</v>
      </c>
      <c r="AF82" s="25"/>
      <c r="AG82">
        <f t="shared" si="5"/>
        <v>206.3178814013294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-30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1.3413600000000003</v>
      </c>
      <c r="E83">
        <f>GT_NG!S83</f>
        <v>2.0761788120024498</v>
      </c>
      <c r="F83">
        <f>GT_Spot!S83</f>
        <v>0</v>
      </c>
      <c r="G83">
        <f>PPCL_NG!S83</f>
        <v>45.17</v>
      </c>
      <c r="H83">
        <f>PPCL_Spot!S83</f>
        <v>0</v>
      </c>
      <c r="I83">
        <f>Bawana_NG!S83</f>
        <v>18.11074224353457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87.158749040005333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-66</v>
      </c>
      <c r="AA83" s="76">
        <f>STOA!K83</f>
        <v>148.16000000000003</v>
      </c>
      <c r="AB83" s="76">
        <f>-STOA!Q83</f>
        <v>0</v>
      </c>
      <c r="AC83">
        <f t="shared" si="3"/>
        <v>3.3501741943919061</v>
      </c>
      <c r="AD83">
        <f t="shared" si="4"/>
        <v>202.66685590115048</v>
      </c>
      <c r="AE83">
        <f>'IDT-1'!E83</f>
        <v>0</v>
      </c>
      <c r="AF83" s="25"/>
      <c r="AG83">
        <f t="shared" si="5"/>
        <v>202.66685590115048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-30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1.3413600000000003</v>
      </c>
      <c r="E84">
        <f>GT_NG!S84</f>
        <v>2.0761788120024498</v>
      </c>
      <c r="F84">
        <f>GT_Spot!S84</f>
        <v>0</v>
      </c>
      <c r="G84">
        <f>PPCL_NG!S84</f>
        <v>45.17</v>
      </c>
      <c r="H84">
        <f>PPCL_Spot!S84</f>
        <v>0</v>
      </c>
      <c r="I84">
        <f>Bawana_NG!S84</f>
        <v>18.11074224353457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87.158749040005333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-71</v>
      </c>
      <c r="AA84" s="76">
        <f>STOA!K84</f>
        <v>148.16000000000003</v>
      </c>
      <c r="AB84" s="76">
        <f>-STOA!Q84</f>
        <v>0</v>
      </c>
      <c r="AC84">
        <f t="shared" si="3"/>
        <v>3.3925299830163516</v>
      </c>
      <c r="AD84">
        <f t="shared" si="4"/>
        <v>197.62450011252605</v>
      </c>
      <c r="AE84">
        <f>'IDT-1'!E84</f>
        <v>0</v>
      </c>
      <c r="AF84" s="25"/>
      <c r="AG84">
        <f t="shared" si="5"/>
        <v>197.62450011252605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-30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1.3413600000000003</v>
      </c>
      <c r="E85">
        <f>GT_NG!S85</f>
        <v>2.0761788120024498</v>
      </c>
      <c r="F85">
        <f>GT_Spot!S85</f>
        <v>0</v>
      </c>
      <c r="G85">
        <f>PPCL_NG!S85</f>
        <v>45.17</v>
      </c>
      <c r="H85">
        <f>PPCL_Spot!S85</f>
        <v>0</v>
      </c>
      <c r="I85">
        <f>Bawana_NG!S85</f>
        <v>18.11074224353457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85.334464463035786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-75</v>
      </c>
      <c r="AA85" s="76">
        <f>STOA!K85</f>
        <v>148.86000000000001</v>
      </c>
      <c r="AB85" s="76">
        <f>-STOA!Q85</f>
        <v>0</v>
      </c>
      <c r="AC85">
        <f t="shared" si="3"/>
        <v>3.4169706234693633</v>
      </c>
      <c r="AD85">
        <f t="shared" si="4"/>
        <v>192.47577489510348</v>
      </c>
      <c r="AE85">
        <f>'IDT-1'!E85</f>
        <v>0</v>
      </c>
      <c r="AF85" s="25"/>
      <c r="AG85">
        <f t="shared" si="5"/>
        <v>192.47577489510348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-30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1.3413600000000003</v>
      </c>
      <c r="E86">
        <f>GT_NG!S86</f>
        <v>2.0761788120024498</v>
      </c>
      <c r="F86">
        <f>GT_Spot!S86</f>
        <v>0</v>
      </c>
      <c r="G86">
        <f>PPCL_NG!S86</f>
        <v>45.17</v>
      </c>
      <c r="H86">
        <f>PPCL_Spot!S86</f>
        <v>0</v>
      </c>
      <c r="I86">
        <f>Bawana_NG!S86</f>
        <v>18.11074224353457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84.160344636980781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-79</v>
      </c>
      <c r="AA86" s="76">
        <f>STOA!K86</f>
        <v>150.05000000000001</v>
      </c>
      <c r="AB86" s="76">
        <f>-STOA!Q86</f>
        <v>0</v>
      </c>
      <c r="AC86">
        <f t="shared" si="3"/>
        <v>3.4425174901051689</v>
      </c>
      <c r="AD86">
        <f t="shared" si="4"/>
        <v>189.46610820241267</v>
      </c>
      <c r="AE86">
        <f>'IDT-1'!E86</f>
        <v>0</v>
      </c>
      <c r="AF86" s="25"/>
      <c r="AG86">
        <f t="shared" si="5"/>
        <v>189.46610820241267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-29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1.3413600000000003</v>
      </c>
      <c r="E87">
        <f>GT_NG!S87</f>
        <v>2.0761788120024498</v>
      </c>
      <c r="F87">
        <f>GT_Spot!S87</f>
        <v>0</v>
      </c>
      <c r="G87">
        <f>PPCL_NG!S87</f>
        <v>45.17</v>
      </c>
      <c r="H87">
        <f>PPCL_Spot!S87</f>
        <v>0</v>
      </c>
      <c r="I87">
        <f>Bawana_NG!S87</f>
        <v>18.11074224353457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84.160344636980781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-82</v>
      </c>
      <c r="AA87" s="76">
        <f>STOA!K87</f>
        <v>148.86000000000001</v>
      </c>
      <c r="AB87" s="76">
        <f>-STOA!Q87</f>
        <v>0</v>
      </c>
      <c r="AC87">
        <f t="shared" si="3"/>
        <v>3.4579349632798362</v>
      </c>
      <c r="AD87">
        <f t="shared" si="4"/>
        <v>185.26069072923801</v>
      </c>
      <c r="AE87">
        <f>'IDT-1'!E87</f>
        <v>0</v>
      </c>
      <c r="AF87" s="25"/>
      <c r="AG87">
        <f t="shared" si="5"/>
        <v>185.26069072923801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-29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1.3413600000000003</v>
      </c>
      <c r="E88">
        <f>GT_NG!S88</f>
        <v>2.0761788120024498</v>
      </c>
      <c r="F88">
        <f>GT_Spot!S88</f>
        <v>0</v>
      </c>
      <c r="G88">
        <f>PPCL_NG!S88</f>
        <v>45.17</v>
      </c>
      <c r="H88">
        <f>PPCL_Spot!S88</f>
        <v>0</v>
      </c>
      <c r="I88">
        <f>Bawana_NG!S88</f>
        <v>18.11074224353457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83.268247460201607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-86</v>
      </c>
      <c r="AA88" s="76">
        <f>STOA!K88</f>
        <v>150.05000000000001</v>
      </c>
      <c r="AB88" s="76">
        <f>-STOA!Q88</f>
        <v>0</v>
      </c>
      <c r="AC88">
        <f t="shared" si="3"/>
        <v>3.494321977894447</v>
      </c>
      <c r="AD88">
        <f t="shared" si="4"/>
        <v>181.52220653784417</v>
      </c>
      <c r="AE88">
        <f>'IDT-1'!E88</f>
        <v>0</v>
      </c>
      <c r="AF88" s="25"/>
      <c r="AG88">
        <f t="shared" si="5"/>
        <v>181.52220653784417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-29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1.3413600000000003</v>
      </c>
      <c r="E89">
        <f>GT_NG!S89</f>
        <v>2.0761788120024498</v>
      </c>
      <c r="F89">
        <f>GT_Spot!S89</f>
        <v>0</v>
      </c>
      <c r="G89">
        <f>PPCL_NG!S89</f>
        <v>45.17</v>
      </c>
      <c r="H89">
        <f>PPCL_Spot!S89</f>
        <v>0</v>
      </c>
      <c r="I89">
        <f>Bawana_NG!S89</f>
        <v>18.11074224353457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83.268247460201607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-86.99</v>
      </c>
      <c r="AA89" s="76">
        <f>STOA!K89</f>
        <v>152.38</v>
      </c>
      <c r="AB89" s="76">
        <f>-STOA!Q89</f>
        <v>0</v>
      </c>
      <c r="AC89">
        <f t="shared" si="3"/>
        <v>3.5222804240420871</v>
      </c>
      <c r="AD89">
        <f t="shared" si="4"/>
        <v>182.83424809169651</v>
      </c>
      <c r="AE89">
        <f>'IDT-1'!E89</f>
        <v>0</v>
      </c>
      <c r="AF89" s="25"/>
      <c r="AG89">
        <f t="shared" si="5"/>
        <v>182.83424809169651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-29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1.3413600000000003</v>
      </c>
      <c r="E90">
        <f>GT_NG!S90</f>
        <v>2.0761788120024498</v>
      </c>
      <c r="F90">
        <f>GT_Spot!S90</f>
        <v>0</v>
      </c>
      <c r="G90">
        <f>PPCL_NG!S90</f>
        <v>45.17</v>
      </c>
      <c r="H90">
        <f>PPCL_Spot!S90</f>
        <v>0</v>
      </c>
      <c r="I90">
        <f>Bawana_NG!S90</f>
        <v>18.11074224353457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86.517877839057007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-90</v>
      </c>
      <c r="AA90" s="76">
        <f>STOA!K90</f>
        <v>152.38</v>
      </c>
      <c r="AB90" s="76">
        <f>-STOA!Q90</f>
        <v>0</v>
      </c>
      <c r="AC90">
        <f t="shared" si="3"/>
        <v>3.5835466617012779</v>
      </c>
      <c r="AD90">
        <f t="shared" si="4"/>
        <v>182.01261223289274</v>
      </c>
      <c r="AE90">
        <f>'IDT-1'!E90</f>
        <v>0</v>
      </c>
      <c r="AF90" s="25"/>
      <c r="AG90">
        <f t="shared" si="5"/>
        <v>182.01261223289274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-30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1.3413600000000003</v>
      </c>
      <c r="E91">
        <f>GT_NG!S91</f>
        <v>2.0761788120024498</v>
      </c>
      <c r="F91">
        <f>GT_Spot!S91</f>
        <v>0</v>
      </c>
      <c r="G91">
        <f>PPCL_NG!S91</f>
        <v>45.17</v>
      </c>
      <c r="H91">
        <f>PPCL_Spot!S91</f>
        <v>0</v>
      </c>
      <c r="I91">
        <f>Bawana_NG!S91</f>
        <v>18.11074224353457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86.187877839056995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-92</v>
      </c>
      <c r="AA91" s="76">
        <f>STOA!K91</f>
        <v>153.94999999999999</v>
      </c>
      <c r="AB91" s="76">
        <f>-STOA!Q91</f>
        <v>0</v>
      </c>
      <c r="AC91">
        <f t="shared" si="3"/>
        <v>3.6109049771510557</v>
      </c>
      <c r="AD91">
        <f t="shared" si="4"/>
        <v>181.22525391744296</v>
      </c>
      <c r="AE91">
        <f>'IDT-1'!E91</f>
        <v>0</v>
      </c>
      <c r="AF91" s="25"/>
      <c r="AG91">
        <f t="shared" si="5"/>
        <v>181.22525391744296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-30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1.3413600000000003</v>
      </c>
      <c r="E92">
        <f>GT_NG!S92</f>
        <v>2.0761788120024498</v>
      </c>
      <c r="F92">
        <f>GT_Spot!S92</f>
        <v>0</v>
      </c>
      <c r="G92">
        <f>PPCL_NG!S92</f>
        <v>45.17</v>
      </c>
      <c r="H92">
        <f>PPCL_Spot!S92</f>
        <v>0</v>
      </c>
      <c r="I92">
        <f>Bawana_NG!S92</f>
        <v>18.11074224353457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86.187877839056995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-93</v>
      </c>
      <c r="AA92" s="76">
        <f>STOA!K92</f>
        <v>155.13999999999999</v>
      </c>
      <c r="AB92" s="76">
        <f>-STOA!Q92</f>
        <v>0</v>
      </c>
      <c r="AC92">
        <f t="shared" si="3"/>
        <v>3.6293721348759442</v>
      </c>
      <c r="AD92">
        <f t="shared" si="4"/>
        <v>181.39678675971805</v>
      </c>
      <c r="AE92">
        <f>'IDT-1'!E92</f>
        <v>0</v>
      </c>
      <c r="AF92" s="25"/>
      <c r="AG92">
        <f t="shared" si="5"/>
        <v>181.39678675971805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-30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1.3413600000000003</v>
      </c>
      <c r="E93">
        <f>GT_NG!S93</f>
        <v>2.0761788120024498</v>
      </c>
      <c r="F93">
        <f>GT_Spot!S93</f>
        <v>0</v>
      </c>
      <c r="G93">
        <f>PPCL_NG!S93</f>
        <v>45.17</v>
      </c>
      <c r="H93">
        <f>PPCL_Spot!S93</f>
        <v>0</v>
      </c>
      <c r="I93">
        <f>Bawana_NG!S93</f>
        <v>18.11074224353457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86.443236140774118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-94</v>
      </c>
      <c r="AA93" s="76">
        <f>STOA!K93</f>
        <v>156.32</v>
      </c>
      <c r="AB93" s="76">
        <f>-STOA!Q93</f>
        <v>0</v>
      </c>
      <c r="AC93">
        <f t="shared" si="3"/>
        <v>3.6499003023352579</v>
      </c>
      <c r="AD93">
        <f t="shared" si="4"/>
        <v>181.81161689397589</v>
      </c>
      <c r="AE93">
        <f>'IDT-1'!E93</f>
        <v>0</v>
      </c>
      <c r="AF93" s="25"/>
      <c r="AG93">
        <f t="shared" si="5"/>
        <v>181.81161689397589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-30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1.3413600000000003</v>
      </c>
      <c r="E94">
        <f>GT_NG!S94</f>
        <v>2.0761788120024498</v>
      </c>
      <c r="F94">
        <f>GT_Spot!S94</f>
        <v>0</v>
      </c>
      <c r="G94">
        <f>PPCL_NG!S94</f>
        <v>45.17</v>
      </c>
      <c r="H94">
        <f>PPCL_Spot!S94</f>
        <v>0</v>
      </c>
      <c r="I94">
        <f>Bawana_NG!S94</f>
        <v>18.11074224353457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81.813605761918723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-98</v>
      </c>
      <c r="AA94" s="76">
        <f>STOA!K94</f>
        <v>156.32</v>
      </c>
      <c r="AB94" s="76">
        <f>-STOA!Q94</f>
        <v>0</v>
      </c>
      <c r="AC94">
        <f t="shared" si="3"/>
        <v>3.6279537226026499</v>
      </c>
      <c r="AD94">
        <f t="shared" si="4"/>
        <v>175.20393309485308</v>
      </c>
      <c r="AE94">
        <f>'IDT-1'!E94</f>
        <v>0</v>
      </c>
      <c r="AF94" s="25"/>
      <c r="AG94">
        <f t="shared" si="5"/>
        <v>175.20393309485308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-28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1.3413600000000003</v>
      </c>
      <c r="E95">
        <f>GT_NG!S95</f>
        <v>2.0761788120024498</v>
      </c>
      <c r="F95">
        <f>GT_Spot!S95</f>
        <v>0</v>
      </c>
      <c r="G95">
        <f>PPCL_NG!S95</f>
        <v>45.17</v>
      </c>
      <c r="H95">
        <f>PPCL_Spot!S95</f>
        <v>0</v>
      </c>
      <c r="I95">
        <f>Bawana_NG!S95</f>
        <v>18.11074224353457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81.813605761918723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-99</v>
      </c>
      <c r="AA95" s="76">
        <f>STOA!K95</f>
        <v>157.51</v>
      </c>
      <c r="AB95" s="76">
        <f>-STOA!Q95</f>
        <v>0</v>
      </c>
      <c r="AC95">
        <f t="shared" si="3"/>
        <v>3.6464208803275393</v>
      </c>
      <c r="AD95">
        <f t="shared" si="4"/>
        <v>175.37546593712821</v>
      </c>
      <c r="AE95">
        <f>'IDT-1'!E95</f>
        <v>0</v>
      </c>
      <c r="AF95" s="25"/>
      <c r="AG95">
        <f t="shared" si="5"/>
        <v>175.37546593712821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-28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1.3413600000000003</v>
      </c>
      <c r="E96">
        <f>GT_NG!S96</f>
        <v>2.0775267538644471</v>
      </c>
      <c r="F96">
        <f>GT_Spot!S96</f>
        <v>0</v>
      </c>
      <c r="G96">
        <f>PPCL_NG!S96</f>
        <v>45.17</v>
      </c>
      <c r="H96">
        <f>PPCL_Spot!S96</f>
        <v>0</v>
      </c>
      <c r="I96">
        <f>Bawana_NG!S96</f>
        <v>18.11074224353457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81.835307343369436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-102</v>
      </c>
      <c r="AA96" s="76">
        <f>STOA!K96</f>
        <v>157.51</v>
      </c>
      <c r="AB96" s="76">
        <f>-STOA!Q96</f>
        <v>0</v>
      </c>
      <c r="AC96">
        <f t="shared" si="3"/>
        <v>3.6720279694980333</v>
      </c>
      <c r="AD96">
        <f t="shared" si="4"/>
        <v>172.37290837127043</v>
      </c>
      <c r="AE96">
        <f>'IDT-1'!E96</f>
        <v>0</v>
      </c>
      <c r="AF96" s="25"/>
      <c r="AG96">
        <f t="shared" si="5"/>
        <v>172.37290837127043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-28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1.3413600000000003</v>
      </c>
      <c r="E97">
        <f>GT_NG!S97</f>
        <v>2.0775267538644471</v>
      </c>
      <c r="F97">
        <f>GT_Spot!S97</f>
        <v>0</v>
      </c>
      <c r="G97">
        <f>PPCL_NG!S97</f>
        <v>45.17</v>
      </c>
      <c r="H97">
        <f>PPCL_Spot!S97</f>
        <v>0</v>
      </c>
      <c r="I97">
        <f>Bawana_NG!S97</f>
        <v>18.11074224353457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81.579949041652313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-105</v>
      </c>
      <c r="AA97" s="76">
        <f>STOA!K97</f>
        <v>158.69999999999999</v>
      </c>
      <c r="AB97" s="76">
        <f>-STOA!Q97</f>
        <v>0</v>
      </c>
      <c r="AC97">
        <f t="shared" si="3"/>
        <v>3.7052924329382768</v>
      </c>
      <c r="AD97">
        <f t="shared" si="4"/>
        <v>170.27428560611304</v>
      </c>
      <c r="AE97">
        <f>'IDT-1'!E97</f>
        <v>0</v>
      </c>
      <c r="AF97" s="25"/>
      <c r="AG97">
        <f t="shared" si="5"/>
        <v>170.27428560611304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-28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1.3413600000000003</v>
      </c>
      <c r="E98">
        <f>GT_NG!S98</f>
        <v>2.0775267538644471</v>
      </c>
      <c r="F98">
        <f>GT_Spot!S98</f>
        <v>0</v>
      </c>
      <c r="G98">
        <f>PPCL_NG!S98</f>
        <v>45.17</v>
      </c>
      <c r="H98">
        <f>PPCL_Spot!S98</f>
        <v>0</v>
      </c>
      <c r="I98">
        <f>Bawana_NG!S98</f>
        <v>18.11074224353457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81.579949041652313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-108</v>
      </c>
      <c r="AA98" s="76">
        <f>STOA!K98</f>
        <v>159.70999999999998</v>
      </c>
      <c r="AB98" s="76">
        <f>-STOA!Q98</f>
        <v>0</v>
      </c>
      <c r="AC98">
        <f t="shared" si="3"/>
        <v>3.7391899061129439</v>
      </c>
      <c r="AD98">
        <f t="shared" si="4"/>
        <v>168.25038813293835</v>
      </c>
      <c r="AE98">
        <f>'IDT-1'!E98</f>
        <v>0</v>
      </c>
      <c r="AF98" s="25"/>
      <c r="AG98">
        <f t="shared" si="5"/>
        <v>168.25038813293835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-28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5.1944791823470102E-2</v>
      </c>
      <c r="F99">
        <f t="shared" si="6"/>
        <v>0</v>
      </c>
      <c r="G99">
        <f t="shared" si="6"/>
        <v>0.97681115384615413</v>
      </c>
      <c r="H99">
        <f t="shared" si="6"/>
        <v>0</v>
      </c>
      <c r="I99">
        <f t="shared" si="6"/>
        <v>0.46146180611635684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1.98136523920124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4.7854999999999974E-2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-1.3137474999999998</v>
      </c>
      <c r="AA99" s="76">
        <f t="shared" si="6"/>
        <v>3.987784999999997</v>
      </c>
      <c r="AB99" s="76">
        <f t="shared" si="6"/>
        <v>0</v>
      </c>
      <c r="AC99">
        <f t="shared" si="6"/>
        <v>8.2557658829896519E-2</v>
      </c>
      <c r="AD99">
        <f t="shared" si="6"/>
        <v>5.1865105521573271</v>
      </c>
      <c r="AE99">
        <f t="shared" si="6"/>
        <v>0</v>
      </c>
      <c r="AG99">
        <f t="shared" si="6"/>
        <v>5.1865105521573271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-0.95625000000000004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45517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7.3</v>
      </c>
      <c r="H3">
        <f>PPCL_Spot!R3</f>
        <v>0</v>
      </c>
      <c r="I3">
        <f>Bawana_NG!R3</f>
        <v>5.84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10.58</v>
      </c>
      <c r="AB3" s="76">
        <f>-STOA!R3</f>
        <v>0</v>
      </c>
      <c r="AC3">
        <f>SUMIF(B3:AB3,"&gt;0")*$AC$2-SUMIF(B3:AB3,"&lt;0")*($AC$2/(1-$AC$2))+SUMIF(AI3:AR3,"&gt;0")*$AC$2-SUMIF(AI3:AR3,"&lt;0")*($AC$2/(1-$AC$2))</f>
        <v>0.19924799999999998</v>
      </c>
      <c r="AD3">
        <f>SUM(B3:AB3,AI3:AV3)-AC3</f>
        <v>23.520751999999998</v>
      </c>
      <c r="AE3">
        <f>'IDT-1'!D3</f>
        <v>0</v>
      </c>
      <c r="AF3" s="25"/>
      <c r="AG3">
        <f>SUM(AD3:AF3)</f>
        <v>23.520751999999998</v>
      </c>
      <c r="AI3" s="35">
        <f>PXIL!L3</f>
        <v>0</v>
      </c>
      <c r="AJ3" s="35">
        <f>PXIL!R3</f>
        <v>0</v>
      </c>
      <c r="AK3" s="35">
        <f>RTM_IEX!L3</f>
        <v>0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7.3</v>
      </c>
      <c r="H4">
        <f>PPCL_Spot!R4</f>
        <v>0</v>
      </c>
      <c r="I4">
        <f>Bawana_NG!R4</f>
        <v>5.84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10.58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0.19924799999999998</v>
      </c>
      <c r="AD4">
        <f t="shared" ref="AD4:AD67" si="1">SUM(B4:AB4,AI4:AV4)-AC4</f>
        <v>23.520751999999998</v>
      </c>
      <c r="AE4">
        <f>'IDT-1'!D4</f>
        <v>0</v>
      </c>
      <c r="AF4" s="25"/>
      <c r="AG4">
        <f t="shared" ref="AG4:AG67" si="2">SUM(AD4:AF4)</f>
        <v>23.520751999999998</v>
      </c>
      <c r="AI4" s="35">
        <f>PXIL!L4</f>
        <v>0</v>
      </c>
      <c r="AJ4" s="35">
        <f>PXIL!R4</f>
        <v>0</v>
      </c>
      <c r="AK4" s="35">
        <f>RTM_IEX!L4</f>
        <v>0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7.3</v>
      </c>
      <c r="H5">
        <f>PPCL_Spot!R5</f>
        <v>0</v>
      </c>
      <c r="I5">
        <f>Bawana_NG!R5</f>
        <v>5.84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10.58</v>
      </c>
      <c r="AB5" s="76">
        <f>-STOA!R5</f>
        <v>0</v>
      </c>
      <c r="AC5">
        <f t="shared" si="0"/>
        <v>0.24124799999999996</v>
      </c>
      <c r="AD5">
        <f t="shared" si="1"/>
        <v>28.478752</v>
      </c>
      <c r="AE5">
        <f>'IDT-1'!D5</f>
        <v>0</v>
      </c>
      <c r="AF5" s="25"/>
      <c r="AG5">
        <f t="shared" si="2"/>
        <v>28.478752</v>
      </c>
      <c r="AI5" s="35">
        <f>PXIL!L5</f>
        <v>0</v>
      </c>
      <c r="AJ5" s="35">
        <f>PXIL!R5</f>
        <v>0</v>
      </c>
      <c r="AK5" s="35">
        <f>RTM_IEX!L5</f>
        <v>5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7.3</v>
      </c>
      <c r="H6">
        <f>PPCL_Spot!R6</f>
        <v>0</v>
      </c>
      <c r="I6">
        <f>Bawana_NG!R6</f>
        <v>5.84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10.58</v>
      </c>
      <c r="AB6" s="76">
        <f>-STOA!R6</f>
        <v>0</v>
      </c>
      <c r="AC6">
        <f t="shared" si="0"/>
        <v>0.24040799999999998</v>
      </c>
      <c r="AD6">
        <f t="shared" si="1"/>
        <v>28.379591999999999</v>
      </c>
      <c r="AE6">
        <f>'IDT-1'!D6</f>
        <v>0</v>
      </c>
      <c r="AF6" s="25"/>
      <c r="AG6">
        <f t="shared" si="2"/>
        <v>28.379591999999999</v>
      </c>
      <c r="AI6" s="35">
        <f>PXIL!L6</f>
        <v>0</v>
      </c>
      <c r="AJ6" s="35">
        <f>PXIL!R6</f>
        <v>0</v>
      </c>
      <c r="AK6" s="35">
        <f>RTM_IEX!L6</f>
        <v>4.9000000000000004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7.3</v>
      </c>
      <c r="H7">
        <f>PPCL_Spot!R7</f>
        <v>0</v>
      </c>
      <c r="I7">
        <f>Bawana_NG!R7</f>
        <v>5.84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10.58</v>
      </c>
      <c r="AB7" s="76">
        <f>-STOA!R7</f>
        <v>0</v>
      </c>
      <c r="AC7">
        <f t="shared" si="0"/>
        <v>0.23881199999999997</v>
      </c>
      <c r="AD7">
        <f t="shared" si="1"/>
        <v>28.191188</v>
      </c>
      <c r="AE7">
        <f>'IDT-1'!D7</f>
        <v>0</v>
      </c>
      <c r="AF7" s="25"/>
      <c r="AG7">
        <f t="shared" si="2"/>
        <v>28.191188</v>
      </c>
      <c r="AI7" s="35">
        <f>PXIL!L7</f>
        <v>0</v>
      </c>
      <c r="AJ7" s="35">
        <f>PXIL!R7</f>
        <v>0</v>
      </c>
      <c r="AK7" s="35">
        <f>RTM_IEX!L7</f>
        <v>4.71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7.3</v>
      </c>
      <c r="H8">
        <f>PPCL_Spot!R8</f>
        <v>0</v>
      </c>
      <c r="I8">
        <f>Bawana_NG!R8</f>
        <v>5.84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10.58</v>
      </c>
      <c r="AB8" s="76">
        <f>-STOA!R8</f>
        <v>0</v>
      </c>
      <c r="AC8">
        <f t="shared" si="0"/>
        <v>0.23721599999999998</v>
      </c>
      <c r="AD8">
        <f t="shared" si="1"/>
        <v>28.002783999999998</v>
      </c>
      <c r="AE8">
        <f>'IDT-1'!D8</f>
        <v>0</v>
      </c>
      <c r="AF8" s="25"/>
      <c r="AG8">
        <f t="shared" si="2"/>
        <v>28.002783999999998</v>
      </c>
      <c r="AI8" s="35">
        <f>PXIL!L8</f>
        <v>0</v>
      </c>
      <c r="AJ8" s="35">
        <f>PXIL!R8</f>
        <v>0</v>
      </c>
      <c r="AK8" s="35">
        <f>RTM_IEX!L8</f>
        <v>4.5199999999999996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7.3</v>
      </c>
      <c r="H9">
        <f>PPCL_Spot!R9</f>
        <v>0</v>
      </c>
      <c r="I9">
        <f>Bawana_NG!R9</f>
        <v>5.84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10.58</v>
      </c>
      <c r="AB9" s="76">
        <f>-STOA!R9</f>
        <v>0</v>
      </c>
      <c r="AC9">
        <f t="shared" si="0"/>
        <v>0.23074799999999998</v>
      </c>
      <c r="AD9">
        <f t="shared" si="1"/>
        <v>27.239252</v>
      </c>
      <c r="AE9">
        <f>'IDT-1'!D9</f>
        <v>0</v>
      </c>
      <c r="AF9" s="25"/>
      <c r="AG9">
        <f t="shared" si="2"/>
        <v>27.239252</v>
      </c>
      <c r="AI9" s="35">
        <f>PXIL!L9</f>
        <v>0</v>
      </c>
      <c r="AJ9" s="35">
        <f>PXIL!R9</f>
        <v>0</v>
      </c>
      <c r="AK9" s="35">
        <f>RTM_IEX!L9</f>
        <v>3.75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7.3</v>
      </c>
      <c r="H10">
        <f>PPCL_Spot!R10</f>
        <v>0</v>
      </c>
      <c r="I10">
        <f>Bawana_NG!R10</f>
        <v>5.84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10.58</v>
      </c>
      <c r="AB10" s="76">
        <f>-STOA!R10</f>
        <v>0</v>
      </c>
      <c r="AC10">
        <f t="shared" si="0"/>
        <v>0.22831199999999999</v>
      </c>
      <c r="AD10">
        <f t="shared" si="1"/>
        <v>26.951688000000001</v>
      </c>
      <c r="AE10">
        <f>'IDT-1'!D10</f>
        <v>0</v>
      </c>
      <c r="AF10" s="25"/>
      <c r="AG10">
        <f t="shared" si="2"/>
        <v>26.951688000000001</v>
      </c>
      <c r="AI10" s="35">
        <f>PXIL!L10</f>
        <v>0</v>
      </c>
      <c r="AJ10" s="35">
        <f>PXIL!R10</f>
        <v>0</v>
      </c>
      <c r="AK10" s="35">
        <f>RTM_IEX!L10</f>
        <v>3.46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7.3</v>
      </c>
      <c r="H11">
        <f>PPCL_Spot!R11</f>
        <v>0</v>
      </c>
      <c r="I11">
        <f>Bawana_NG!R11</f>
        <v>5.84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10.58</v>
      </c>
      <c r="AB11" s="76">
        <f>-STOA!R11</f>
        <v>0</v>
      </c>
      <c r="AC11">
        <f t="shared" si="0"/>
        <v>0.22831199999999999</v>
      </c>
      <c r="AD11">
        <f t="shared" si="1"/>
        <v>26.951688000000001</v>
      </c>
      <c r="AE11">
        <f>'IDT-1'!D11</f>
        <v>0</v>
      </c>
      <c r="AF11" s="25"/>
      <c r="AG11">
        <f t="shared" si="2"/>
        <v>26.951688000000001</v>
      </c>
      <c r="AI11" s="35">
        <f>PXIL!L11</f>
        <v>0</v>
      </c>
      <c r="AJ11" s="35">
        <f>PXIL!R11</f>
        <v>0</v>
      </c>
      <c r="AK11" s="35">
        <f>RTM_IEX!L11</f>
        <v>3.46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7.3</v>
      </c>
      <c r="H12">
        <f>PPCL_Spot!R12</f>
        <v>0</v>
      </c>
      <c r="I12">
        <f>Bawana_NG!R12</f>
        <v>5.84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10.58</v>
      </c>
      <c r="AB12" s="76">
        <f>-STOA!R12</f>
        <v>0</v>
      </c>
      <c r="AC12">
        <f t="shared" si="0"/>
        <v>0.22671599999999997</v>
      </c>
      <c r="AD12">
        <f t="shared" si="1"/>
        <v>26.763283999999999</v>
      </c>
      <c r="AE12">
        <f>'IDT-1'!D12</f>
        <v>0</v>
      </c>
      <c r="AF12" s="25"/>
      <c r="AG12">
        <f t="shared" si="2"/>
        <v>26.763283999999999</v>
      </c>
      <c r="AI12" s="35">
        <f>PXIL!L12</f>
        <v>0</v>
      </c>
      <c r="AJ12" s="35">
        <f>PXIL!R12</f>
        <v>0</v>
      </c>
      <c r="AK12" s="35">
        <f>RTM_IEX!L12</f>
        <v>3.27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7.3</v>
      </c>
      <c r="H13">
        <f>PPCL_Spot!R13</f>
        <v>0</v>
      </c>
      <c r="I13">
        <f>Bawana_NG!R13</f>
        <v>5.84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10.58</v>
      </c>
      <c r="AB13" s="76">
        <f>-STOA!R13</f>
        <v>0</v>
      </c>
      <c r="AC13">
        <f t="shared" si="0"/>
        <v>0.22587599999999997</v>
      </c>
      <c r="AD13">
        <f t="shared" si="1"/>
        <v>26.664124000000001</v>
      </c>
      <c r="AE13">
        <f>'IDT-1'!D13</f>
        <v>0</v>
      </c>
      <c r="AF13" s="25"/>
      <c r="AG13">
        <f t="shared" si="2"/>
        <v>26.664124000000001</v>
      </c>
      <c r="AI13" s="35">
        <f>PXIL!L13</f>
        <v>0</v>
      </c>
      <c r="AJ13" s="35">
        <f>PXIL!R13</f>
        <v>0</v>
      </c>
      <c r="AK13" s="35">
        <f>RTM_IEX!L13</f>
        <v>3.17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7.3</v>
      </c>
      <c r="H14">
        <f>PPCL_Spot!R14</f>
        <v>0</v>
      </c>
      <c r="I14">
        <f>Bawana_NG!R14</f>
        <v>5.84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10.58</v>
      </c>
      <c r="AB14" s="76">
        <f>-STOA!R14</f>
        <v>0</v>
      </c>
      <c r="AC14">
        <f t="shared" si="0"/>
        <v>0.22427999999999998</v>
      </c>
      <c r="AD14">
        <f t="shared" si="1"/>
        <v>26.475719999999999</v>
      </c>
      <c r="AE14">
        <f>'IDT-1'!D14</f>
        <v>0</v>
      </c>
      <c r="AF14" s="25"/>
      <c r="AG14">
        <f t="shared" si="2"/>
        <v>26.475719999999999</v>
      </c>
      <c r="AI14" s="35">
        <f>PXIL!L14</f>
        <v>0</v>
      </c>
      <c r="AJ14" s="35">
        <f>PXIL!R14</f>
        <v>0</v>
      </c>
      <c r="AK14" s="35">
        <f>RTM_IEX!L14</f>
        <v>2.98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7.3</v>
      </c>
      <c r="H15">
        <f>PPCL_Spot!R15</f>
        <v>0</v>
      </c>
      <c r="I15">
        <f>Bawana_NG!R15</f>
        <v>5.84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10.58</v>
      </c>
      <c r="AB15" s="76">
        <f>-STOA!R15</f>
        <v>0</v>
      </c>
      <c r="AC15">
        <f t="shared" si="0"/>
        <v>0.22184399999999999</v>
      </c>
      <c r="AD15">
        <f t="shared" si="1"/>
        <v>26.188155999999999</v>
      </c>
      <c r="AE15">
        <f>'IDT-1'!D15</f>
        <v>0</v>
      </c>
      <c r="AF15" s="25"/>
      <c r="AG15">
        <f t="shared" si="2"/>
        <v>26.188155999999999</v>
      </c>
      <c r="AI15" s="35">
        <f>PXIL!L15</f>
        <v>0</v>
      </c>
      <c r="AJ15" s="35">
        <f>PXIL!R15</f>
        <v>0</v>
      </c>
      <c r="AK15" s="35">
        <f>RTM_IEX!L15</f>
        <v>2.69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7.3</v>
      </c>
      <c r="H16">
        <f>PPCL_Spot!R16</f>
        <v>0</v>
      </c>
      <c r="I16">
        <f>Bawana_NG!R16</f>
        <v>5.84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10.58</v>
      </c>
      <c r="AB16" s="76">
        <f>-STOA!R16</f>
        <v>0</v>
      </c>
      <c r="AC16">
        <f t="shared" si="0"/>
        <v>0.22184399999999999</v>
      </c>
      <c r="AD16">
        <f t="shared" si="1"/>
        <v>26.188155999999999</v>
      </c>
      <c r="AE16">
        <f>'IDT-1'!D16</f>
        <v>0</v>
      </c>
      <c r="AF16" s="25"/>
      <c r="AG16">
        <f t="shared" si="2"/>
        <v>26.188155999999999</v>
      </c>
      <c r="AI16" s="35">
        <f>PXIL!L16</f>
        <v>0</v>
      </c>
      <c r="AJ16" s="35">
        <f>PXIL!R16</f>
        <v>0</v>
      </c>
      <c r="AK16" s="35">
        <f>RTM_IEX!L16</f>
        <v>2.69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7.3</v>
      </c>
      <c r="H17">
        <f>PPCL_Spot!R17</f>
        <v>0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10.58</v>
      </c>
      <c r="AB17" s="76">
        <f>-STOA!R17</f>
        <v>0</v>
      </c>
      <c r="AC17">
        <f t="shared" si="0"/>
        <v>0.22108799999999998</v>
      </c>
      <c r="AD17">
        <f t="shared" si="1"/>
        <v>26.098911999999999</v>
      </c>
      <c r="AE17">
        <f>'IDT-1'!D17</f>
        <v>0</v>
      </c>
      <c r="AF17" s="25"/>
      <c r="AG17">
        <f t="shared" si="2"/>
        <v>26.098911999999999</v>
      </c>
      <c r="AI17" s="35">
        <f>PXIL!L17</f>
        <v>0</v>
      </c>
      <c r="AJ17" s="35">
        <f>PXIL!R17</f>
        <v>0</v>
      </c>
      <c r="AK17" s="35">
        <f>RTM_IEX!L17</f>
        <v>2.6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7.3</v>
      </c>
      <c r="H18">
        <f>PPCL_Spot!R18</f>
        <v>0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10.58</v>
      </c>
      <c r="AB18" s="76">
        <f>-STOA!R18</f>
        <v>0</v>
      </c>
      <c r="AC18">
        <f t="shared" si="0"/>
        <v>0.21940799999999999</v>
      </c>
      <c r="AD18">
        <f t="shared" si="1"/>
        <v>25.900591999999996</v>
      </c>
      <c r="AE18">
        <f>'IDT-1'!D18</f>
        <v>0</v>
      </c>
      <c r="AF18" s="25"/>
      <c r="AG18">
        <f t="shared" si="2"/>
        <v>25.900591999999996</v>
      </c>
      <c r="AI18" s="35">
        <f>PXIL!L18</f>
        <v>0</v>
      </c>
      <c r="AJ18" s="35">
        <f>PXIL!R18</f>
        <v>0</v>
      </c>
      <c r="AK18" s="35">
        <f>RTM_IEX!L18</f>
        <v>2.4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7.3</v>
      </c>
      <c r="H19">
        <f>PPCL_Spot!R19</f>
        <v>0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10.58</v>
      </c>
      <c r="AB19" s="76">
        <f>-STOA!R19</f>
        <v>0</v>
      </c>
      <c r="AC19">
        <f t="shared" si="0"/>
        <v>0.21940799999999999</v>
      </c>
      <c r="AD19">
        <f t="shared" si="1"/>
        <v>25.900591999999996</v>
      </c>
      <c r="AE19">
        <f>'IDT-1'!D19</f>
        <v>0</v>
      </c>
      <c r="AF19" s="25"/>
      <c r="AG19">
        <f t="shared" si="2"/>
        <v>25.900591999999996</v>
      </c>
      <c r="AI19" s="35">
        <f>PXIL!L19</f>
        <v>0</v>
      </c>
      <c r="AJ19" s="35">
        <f>PXIL!R19</f>
        <v>0</v>
      </c>
      <c r="AK19" s="35">
        <f>RTM_IEX!L19</f>
        <v>2.4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7.3</v>
      </c>
      <c r="H20">
        <f>PPCL_Spot!R20</f>
        <v>0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10.58</v>
      </c>
      <c r="AB20" s="76">
        <f>-STOA!R20</f>
        <v>0</v>
      </c>
      <c r="AC20">
        <f t="shared" si="0"/>
        <v>0.21940799999999999</v>
      </c>
      <c r="AD20">
        <f t="shared" si="1"/>
        <v>25.900591999999996</v>
      </c>
      <c r="AE20">
        <f>'IDT-1'!D20</f>
        <v>0</v>
      </c>
      <c r="AF20" s="25"/>
      <c r="AG20">
        <f t="shared" si="2"/>
        <v>25.900591999999996</v>
      </c>
      <c r="AI20" s="35">
        <f>PXIL!L20</f>
        <v>0</v>
      </c>
      <c r="AJ20" s="35">
        <f>PXIL!R20</f>
        <v>0</v>
      </c>
      <c r="AK20" s="35">
        <f>RTM_IEX!L20</f>
        <v>2.4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7.3</v>
      </c>
      <c r="H21">
        <f>PPCL_Spot!R21</f>
        <v>0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10.58</v>
      </c>
      <c r="AB21" s="76">
        <f>-STOA!R21</f>
        <v>0</v>
      </c>
      <c r="AC21">
        <f t="shared" si="0"/>
        <v>0.22024799999999997</v>
      </c>
      <c r="AD21">
        <f t="shared" si="1"/>
        <v>25.999751999999997</v>
      </c>
      <c r="AE21">
        <f>'IDT-1'!D21</f>
        <v>0</v>
      </c>
      <c r="AF21" s="25"/>
      <c r="AG21">
        <f t="shared" si="2"/>
        <v>25.999751999999997</v>
      </c>
      <c r="AI21" s="35">
        <f>PXIL!L21</f>
        <v>0</v>
      </c>
      <c r="AJ21" s="35">
        <f>PXIL!R21</f>
        <v>0</v>
      </c>
      <c r="AK21" s="35">
        <f>RTM_IEX!L21</f>
        <v>2.5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7.3</v>
      </c>
      <c r="H22">
        <f>PPCL_Spot!R22</f>
        <v>0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10.58</v>
      </c>
      <c r="AB22" s="76">
        <f>-STOA!R22</f>
        <v>0</v>
      </c>
      <c r="AC22">
        <f t="shared" si="0"/>
        <v>0.22184399999999999</v>
      </c>
      <c r="AD22">
        <f t="shared" si="1"/>
        <v>26.188155999999999</v>
      </c>
      <c r="AE22">
        <f>'IDT-1'!D22</f>
        <v>0</v>
      </c>
      <c r="AF22" s="25"/>
      <c r="AG22">
        <f t="shared" si="2"/>
        <v>26.188155999999999</v>
      </c>
      <c r="AI22" s="35">
        <f>PXIL!L22</f>
        <v>0</v>
      </c>
      <c r="AJ22" s="35">
        <f>PXIL!R22</f>
        <v>0</v>
      </c>
      <c r="AK22" s="35">
        <f>RTM_IEX!L22</f>
        <v>2.69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7.3</v>
      </c>
      <c r="H23">
        <f>PPCL_Spot!R23</f>
        <v>0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10.58</v>
      </c>
      <c r="AB23" s="76">
        <f>-STOA!R23</f>
        <v>0</v>
      </c>
      <c r="AC23">
        <f t="shared" si="0"/>
        <v>0.22511999999999999</v>
      </c>
      <c r="AD23">
        <f t="shared" si="1"/>
        <v>26.574879999999997</v>
      </c>
      <c r="AE23">
        <f>'IDT-1'!D23</f>
        <v>0</v>
      </c>
      <c r="AF23" s="25"/>
      <c r="AG23">
        <f t="shared" si="2"/>
        <v>26.574879999999997</v>
      </c>
      <c r="AI23" s="35">
        <f>PXIL!L23</f>
        <v>0</v>
      </c>
      <c r="AJ23" s="35">
        <f>PXIL!R23</f>
        <v>0</v>
      </c>
      <c r="AK23" s="35">
        <f>RTM_IEX!L23</f>
        <v>3.08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7.3</v>
      </c>
      <c r="H24">
        <f>PPCL_Spot!R24</f>
        <v>0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10.58</v>
      </c>
      <c r="AB24" s="76">
        <f>-STOA!R24</f>
        <v>0</v>
      </c>
      <c r="AC24">
        <f t="shared" si="0"/>
        <v>0.23158799999999999</v>
      </c>
      <c r="AD24">
        <f t="shared" si="1"/>
        <v>27.338412000000002</v>
      </c>
      <c r="AE24">
        <f>'IDT-1'!D24</f>
        <v>0</v>
      </c>
      <c r="AF24" s="25"/>
      <c r="AG24">
        <f t="shared" si="2"/>
        <v>27.338412000000002</v>
      </c>
      <c r="AI24" s="35">
        <f>PXIL!L24</f>
        <v>0</v>
      </c>
      <c r="AJ24" s="35">
        <f>PXIL!R24</f>
        <v>0</v>
      </c>
      <c r="AK24" s="35">
        <f>RTM_IEX!L24</f>
        <v>3.85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7.3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10.58</v>
      </c>
      <c r="AB25" s="76">
        <f>-STOA!R25</f>
        <v>0</v>
      </c>
      <c r="AC25">
        <f t="shared" si="0"/>
        <v>0.23637599999999998</v>
      </c>
      <c r="AD25">
        <f t="shared" si="1"/>
        <v>27.903624000000001</v>
      </c>
      <c r="AE25">
        <f>'IDT-1'!D25</f>
        <v>0</v>
      </c>
      <c r="AF25" s="25"/>
      <c r="AG25">
        <f t="shared" si="2"/>
        <v>27.903624000000001</v>
      </c>
      <c r="AI25" s="35">
        <f>PXIL!L25</f>
        <v>0</v>
      </c>
      <c r="AJ25" s="35">
        <f>PXIL!R25</f>
        <v>0</v>
      </c>
      <c r="AK25" s="35">
        <f>RTM_IEX!L25</f>
        <v>4.42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7.3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10.58</v>
      </c>
      <c r="AB26" s="76">
        <f>-STOA!R26</f>
        <v>0</v>
      </c>
      <c r="AC26">
        <f t="shared" si="0"/>
        <v>0.23965199999999998</v>
      </c>
      <c r="AD26">
        <f t="shared" si="1"/>
        <v>28.290347999999998</v>
      </c>
      <c r="AE26">
        <f>'IDT-1'!D26</f>
        <v>0</v>
      </c>
      <c r="AF26" s="25"/>
      <c r="AG26">
        <f t="shared" si="2"/>
        <v>28.290347999999998</v>
      </c>
      <c r="AI26" s="35">
        <f>PXIL!L26</f>
        <v>0</v>
      </c>
      <c r="AJ26" s="35">
        <f>PXIL!R26</f>
        <v>0</v>
      </c>
      <c r="AK26" s="35">
        <f>RTM_IEX!L26</f>
        <v>4.8099999999999996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7.3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10.58</v>
      </c>
      <c r="AB27" s="76">
        <f>-STOA!R27</f>
        <v>0</v>
      </c>
      <c r="AC27">
        <f t="shared" si="0"/>
        <v>0.24611999999999998</v>
      </c>
      <c r="AD27">
        <f t="shared" si="1"/>
        <v>29.053879999999996</v>
      </c>
      <c r="AE27">
        <f>'IDT-1'!D27</f>
        <v>0</v>
      </c>
      <c r="AF27" s="25"/>
      <c r="AG27">
        <f t="shared" si="2"/>
        <v>29.053879999999996</v>
      </c>
      <c r="AI27" s="35">
        <f>PXIL!L27</f>
        <v>0</v>
      </c>
      <c r="AJ27" s="35">
        <f>PXIL!R27</f>
        <v>0</v>
      </c>
      <c r="AK27" s="35">
        <f>RTM_IEX!L27</f>
        <v>5.58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7.3</v>
      </c>
      <c r="H28">
        <f>PPCL_Spot!R28</f>
        <v>0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10.58</v>
      </c>
      <c r="AB28" s="76">
        <f>-STOA!R28</f>
        <v>0</v>
      </c>
      <c r="AC28">
        <f t="shared" si="0"/>
        <v>0.24931199999999998</v>
      </c>
      <c r="AD28">
        <f t="shared" si="1"/>
        <v>29.430688</v>
      </c>
      <c r="AE28">
        <f>'IDT-1'!D28</f>
        <v>0</v>
      </c>
      <c r="AF28" s="25"/>
      <c r="AG28">
        <f t="shared" si="2"/>
        <v>29.430688</v>
      </c>
      <c r="AI28" s="35">
        <f>PXIL!L28</f>
        <v>0</v>
      </c>
      <c r="AJ28" s="35">
        <f>PXIL!R28</f>
        <v>0</v>
      </c>
      <c r="AK28" s="35">
        <f>RTM_IEX!L28</f>
        <v>5.96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7.3</v>
      </c>
      <c r="H29">
        <f>PPCL_Spot!R29</f>
        <v>0</v>
      </c>
      <c r="I29">
        <f>Bawana_NG!R29</f>
        <v>5.84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10.85</v>
      </c>
      <c r="AB29" s="76">
        <f>-STOA!R29</f>
        <v>0</v>
      </c>
      <c r="AC29">
        <f t="shared" si="0"/>
        <v>0.25241999999999998</v>
      </c>
      <c r="AD29">
        <f t="shared" si="1"/>
        <v>29.79758</v>
      </c>
      <c r="AE29">
        <f>'IDT-1'!D29</f>
        <v>0</v>
      </c>
      <c r="AF29" s="25"/>
      <c r="AG29">
        <f t="shared" si="2"/>
        <v>29.79758</v>
      </c>
      <c r="AI29" s="35">
        <f>PXIL!L29</f>
        <v>0</v>
      </c>
      <c r="AJ29" s="35">
        <f>PXIL!R29</f>
        <v>0</v>
      </c>
      <c r="AK29" s="35">
        <f>RTM_IEX!L29</f>
        <v>6.06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7.3</v>
      </c>
      <c r="H30">
        <f>PPCL_Spot!R30</f>
        <v>0</v>
      </c>
      <c r="I30">
        <f>Bawana_NG!R30</f>
        <v>5.84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11.26</v>
      </c>
      <c r="AB30" s="76">
        <f>-STOA!R30</f>
        <v>0</v>
      </c>
      <c r="AC30">
        <f t="shared" si="0"/>
        <v>0.25342799999999999</v>
      </c>
      <c r="AD30">
        <f t="shared" si="1"/>
        <v>29.916571999999999</v>
      </c>
      <c r="AE30">
        <f>'IDT-1'!D30</f>
        <v>0</v>
      </c>
      <c r="AF30" s="25"/>
      <c r="AG30">
        <f t="shared" si="2"/>
        <v>29.916571999999999</v>
      </c>
      <c r="AI30" s="35">
        <f>PXIL!L30</f>
        <v>0</v>
      </c>
      <c r="AJ30" s="35">
        <f>PXIL!R30</f>
        <v>0</v>
      </c>
      <c r="AK30" s="35">
        <f>RTM_IEX!L30</f>
        <v>5.77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7.5807692307692305</v>
      </c>
      <c r="H31">
        <f>PPCL_Spot!R31</f>
        <v>0</v>
      </c>
      <c r="I31">
        <f>Bawana_NG!R31</f>
        <v>5.84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11.61</v>
      </c>
      <c r="AB31" s="76">
        <f>-STOA!R31</f>
        <v>0</v>
      </c>
      <c r="AC31">
        <f t="shared" si="0"/>
        <v>0.25788646153846151</v>
      </c>
      <c r="AD31">
        <f t="shared" si="1"/>
        <v>30.442882769230771</v>
      </c>
      <c r="AE31">
        <f>'IDT-1'!D31</f>
        <v>0</v>
      </c>
      <c r="AF31" s="25"/>
      <c r="AG31">
        <f t="shared" si="2"/>
        <v>30.442882769230771</v>
      </c>
      <c r="AI31" s="35">
        <f>PXIL!L31</f>
        <v>0</v>
      </c>
      <c r="AJ31" s="35">
        <f>PXIL!R31</f>
        <v>0</v>
      </c>
      <c r="AK31" s="35">
        <f>RTM_IEX!L31</f>
        <v>5.67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7.5807692307692305</v>
      </c>
      <c r="H32">
        <f>PPCL_Spot!R32</f>
        <v>0</v>
      </c>
      <c r="I32">
        <f>Bawana_NG!R32</f>
        <v>5.84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11.959999999999999</v>
      </c>
      <c r="AB32" s="76">
        <f>-STOA!R32</f>
        <v>0</v>
      </c>
      <c r="AC32">
        <f t="shared" si="0"/>
        <v>0.26326246153846156</v>
      </c>
      <c r="AD32">
        <f t="shared" si="1"/>
        <v>31.077506769230773</v>
      </c>
      <c r="AE32">
        <f>'IDT-1'!D32</f>
        <v>0</v>
      </c>
      <c r="AF32" s="25"/>
      <c r="AG32">
        <f t="shared" si="2"/>
        <v>31.077506769230773</v>
      </c>
      <c r="AI32" s="35">
        <f>PXIL!L32</f>
        <v>0</v>
      </c>
      <c r="AJ32" s="35">
        <f>PXIL!R32</f>
        <v>0</v>
      </c>
      <c r="AK32" s="35">
        <f>RTM_IEX!L32</f>
        <v>5.96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7.3</v>
      </c>
      <c r="H33">
        <f>PPCL_Spot!R33</f>
        <v>0</v>
      </c>
      <c r="I33">
        <f>Bawana_NG!R33</f>
        <v>5.84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12.37</v>
      </c>
      <c r="AB33" s="76">
        <f>-STOA!R33</f>
        <v>0</v>
      </c>
      <c r="AC33">
        <f t="shared" si="0"/>
        <v>0.27165599999999995</v>
      </c>
      <c r="AD33">
        <f t="shared" si="1"/>
        <v>32.068343999999996</v>
      </c>
      <c r="AE33">
        <f>'IDT-1'!D33</f>
        <v>0</v>
      </c>
      <c r="AF33" s="25"/>
      <c r="AG33">
        <f t="shared" si="2"/>
        <v>32.068343999999996</v>
      </c>
      <c r="AI33" s="35">
        <f>PXIL!L33</f>
        <v>0</v>
      </c>
      <c r="AJ33" s="35">
        <f>PXIL!R33</f>
        <v>0</v>
      </c>
      <c r="AK33" s="35">
        <f>RTM_IEX!L33</f>
        <v>6.83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7.3</v>
      </c>
      <c r="H34">
        <f>PPCL_Spot!R34</f>
        <v>0</v>
      </c>
      <c r="I34">
        <f>Bawana_NG!R34</f>
        <v>5.84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13</v>
      </c>
      <c r="AB34" s="76">
        <f>-STOA!R34</f>
        <v>0</v>
      </c>
      <c r="AC34">
        <f t="shared" si="0"/>
        <v>0.28098000000000001</v>
      </c>
      <c r="AD34">
        <f t="shared" si="1"/>
        <v>33.169020000000003</v>
      </c>
      <c r="AE34">
        <f>'IDT-1'!D34</f>
        <v>0</v>
      </c>
      <c r="AF34" s="25"/>
      <c r="AG34">
        <f t="shared" si="2"/>
        <v>33.169020000000003</v>
      </c>
      <c r="AI34" s="35">
        <f>PXIL!L34</f>
        <v>0</v>
      </c>
      <c r="AJ34" s="35">
        <f>PXIL!R34</f>
        <v>0</v>
      </c>
      <c r="AK34" s="35">
        <f>RTM_IEX!L34</f>
        <v>7.31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7.89</v>
      </c>
      <c r="H35">
        <f>PPCL_Spot!R35</f>
        <v>0</v>
      </c>
      <c r="I35">
        <f>Bawana_NG!R35</f>
        <v>5.84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13.809999999999999</v>
      </c>
      <c r="AB35" s="76">
        <f>-STOA!R35</f>
        <v>0</v>
      </c>
      <c r="AC35">
        <f t="shared" si="0"/>
        <v>0.30323999999999995</v>
      </c>
      <c r="AD35">
        <f t="shared" si="1"/>
        <v>35.796759999999999</v>
      </c>
      <c r="AE35">
        <f>'IDT-1'!D35</f>
        <v>0</v>
      </c>
      <c r="AF35" s="25"/>
      <c r="AG35">
        <f t="shared" si="2"/>
        <v>35.796759999999999</v>
      </c>
      <c r="AI35" s="35">
        <f>PXIL!L35</f>
        <v>0</v>
      </c>
      <c r="AJ35" s="35">
        <f>PXIL!R35</f>
        <v>0</v>
      </c>
      <c r="AK35" s="35">
        <f>RTM_IEX!L35</f>
        <v>8.56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7.89</v>
      </c>
      <c r="H36">
        <f>PPCL_Spot!R36</f>
        <v>0</v>
      </c>
      <c r="I36">
        <f>Bawana_NG!R36</f>
        <v>5.84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13.52</v>
      </c>
      <c r="AB36" s="76">
        <f>-STOA!R36</f>
        <v>0</v>
      </c>
      <c r="AC36">
        <f t="shared" si="0"/>
        <v>0.317772</v>
      </c>
      <c r="AD36">
        <f t="shared" si="1"/>
        <v>37.512228</v>
      </c>
      <c r="AE36">
        <f>'IDT-1'!D36</f>
        <v>0</v>
      </c>
      <c r="AF36" s="25"/>
      <c r="AG36">
        <f t="shared" si="2"/>
        <v>37.512228</v>
      </c>
      <c r="AI36" s="35">
        <f>PXIL!L36</f>
        <v>0</v>
      </c>
      <c r="AJ36" s="35">
        <f>PXIL!R36</f>
        <v>0</v>
      </c>
      <c r="AK36" s="35">
        <f>RTM_IEX!L36</f>
        <v>10.58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9.24</v>
      </c>
      <c r="H37">
        <f>PPCL_Spot!R37</f>
        <v>0</v>
      </c>
      <c r="I37">
        <f>Bawana_NG!R37</f>
        <v>5.84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13.52</v>
      </c>
      <c r="AB37" s="76">
        <f>-STOA!R37</f>
        <v>0</v>
      </c>
      <c r="AC37">
        <f t="shared" si="0"/>
        <v>0.33474000000000004</v>
      </c>
      <c r="AD37">
        <f t="shared" si="1"/>
        <v>39.515259999999998</v>
      </c>
      <c r="AE37">
        <f>'IDT-1'!D37</f>
        <v>0</v>
      </c>
      <c r="AF37" s="25"/>
      <c r="AG37">
        <f t="shared" si="2"/>
        <v>39.515259999999998</v>
      </c>
      <c r="AI37" s="35">
        <f>PXIL!L37</f>
        <v>0</v>
      </c>
      <c r="AJ37" s="35">
        <f>PXIL!R37</f>
        <v>0</v>
      </c>
      <c r="AK37" s="35">
        <f>RTM_IEX!L37</f>
        <v>11.25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9.24</v>
      </c>
      <c r="H38">
        <f>PPCL_Spot!R38</f>
        <v>0</v>
      </c>
      <c r="I38">
        <f>Bawana_NG!R38</f>
        <v>5.84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14</v>
      </c>
      <c r="AB38" s="76">
        <f>-STOA!R38</f>
        <v>0</v>
      </c>
      <c r="AC38">
        <f t="shared" si="0"/>
        <v>0.34927199999999997</v>
      </c>
      <c r="AD38">
        <f t="shared" si="1"/>
        <v>41.230727999999999</v>
      </c>
      <c r="AE38">
        <f>'IDT-1'!D38</f>
        <v>0</v>
      </c>
      <c r="AF38" s="25"/>
      <c r="AG38">
        <f t="shared" si="2"/>
        <v>41.230727999999999</v>
      </c>
      <c r="AI38" s="35">
        <f>PXIL!L38</f>
        <v>0</v>
      </c>
      <c r="AJ38" s="35">
        <f>PXIL!R38</f>
        <v>0</v>
      </c>
      <c r="AK38" s="35">
        <f>RTM_IEX!L38</f>
        <v>12.5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9.24</v>
      </c>
      <c r="H39">
        <f>PPCL_Spot!R39</f>
        <v>0</v>
      </c>
      <c r="I39">
        <f>Bawana_NG!R39</f>
        <v>5.84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14.219999999999999</v>
      </c>
      <c r="AB39" s="76">
        <f>-STOA!R39</f>
        <v>0</v>
      </c>
      <c r="AC39">
        <f t="shared" si="0"/>
        <v>0.35683199999999993</v>
      </c>
      <c r="AD39">
        <f t="shared" si="1"/>
        <v>42.123168</v>
      </c>
      <c r="AE39">
        <f>'IDT-1'!D39</f>
        <v>0</v>
      </c>
      <c r="AF39" s="25"/>
      <c r="AG39">
        <f t="shared" si="2"/>
        <v>42.123168</v>
      </c>
      <c r="AI39" s="35">
        <f>PXIL!L39</f>
        <v>0</v>
      </c>
      <c r="AJ39" s="35">
        <f>PXIL!R39</f>
        <v>0</v>
      </c>
      <c r="AK39" s="35">
        <f>RTM_IEX!L39</f>
        <v>13.18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9.24</v>
      </c>
      <c r="H40">
        <f>PPCL_Spot!R40</f>
        <v>0</v>
      </c>
      <c r="I40">
        <f>Bawana_NG!R40</f>
        <v>5.84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14.969999999999999</v>
      </c>
      <c r="AB40" s="76">
        <f>-STOA!R40</f>
        <v>0</v>
      </c>
      <c r="AC40">
        <f t="shared" si="0"/>
        <v>0.36313199999999995</v>
      </c>
      <c r="AD40">
        <f t="shared" si="1"/>
        <v>42.866867999999997</v>
      </c>
      <c r="AE40">
        <f>'IDT-1'!D40</f>
        <v>0</v>
      </c>
      <c r="AF40" s="25"/>
      <c r="AG40">
        <f t="shared" si="2"/>
        <v>42.866867999999997</v>
      </c>
      <c r="AI40" s="35">
        <f>PXIL!L40</f>
        <v>0</v>
      </c>
      <c r="AJ40" s="35">
        <f>PXIL!R40</f>
        <v>0</v>
      </c>
      <c r="AK40" s="35">
        <f>RTM_IEX!L40</f>
        <v>13.18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9.24</v>
      </c>
      <c r="H41">
        <f>PPCL_Spot!R41</f>
        <v>0</v>
      </c>
      <c r="I41">
        <f>Bawana_NG!R41</f>
        <v>5.84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16.04</v>
      </c>
      <c r="AB41" s="76">
        <f>-STOA!R41</f>
        <v>0</v>
      </c>
      <c r="AC41">
        <f t="shared" si="0"/>
        <v>0.36724799999999996</v>
      </c>
      <c r="AD41">
        <f t="shared" si="1"/>
        <v>43.352752000000002</v>
      </c>
      <c r="AE41">
        <f>'IDT-1'!D41</f>
        <v>0</v>
      </c>
      <c r="AF41" s="25"/>
      <c r="AG41">
        <f t="shared" si="2"/>
        <v>43.352752000000002</v>
      </c>
      <c r="AI41" s="35">
        <f>PXIL!L41</f>
        <v>0</v>
      </c>
      <c r="AJ41" s="35">
        <f>PXIL!R41</f>
        <v>0</v>
      </c>
      <c r="AK41" s="35">
        <f>RTM_IEX!L41</f>
        <v>12.6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9.24</v>
      </c>
      <c r="H42">
        <f>PPCL_Spot!R42</f>
        <v>0</v>
      </c>
      <c r="I42">
        <f>Bawana_NG!R42</f>
        <v>5.84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17.72</v>
      </c>
      <c r="AB42" s="76">
        <f>-STOA!R42</f>
        <v>0</v>
      </c>
      <c r="AC42">
        <f t="shared" si="0"/>
        <v>0.3700199999999999</v>
      </c>
      <c r="AD42">
        <f t="shared" si="1"/>
        <v>43.67998</v>
      </c>
      <c r="AE42">
        <f>'IDT-1'!D42</f>
        <v>0</v>
      </c>
      <c r="AF42" s="25"/>
      <c r="AG42">
        <f t="shared" si="2"/>
        <v>43.67998</v>
      </c>
      <c r="AI42" s="35">
        <f>PXIL!L42</f>
        <v>0</v>
      </c>
      <c r="AJ42" s="35">
        <f>PXIL!R42</f>
        <v>0</v>
      </c>
      <c r="AK42" s="35">
        <f>RTM_IEX!L42</f>
        <v>11.25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9.24</v>
      </c>
      <c r="H43">
        <f>PPCL_Spot!R43</f>
        <v>0</v>
      </c>
      <c r="I43">
        <f>Bawana_NG!R43</f>
        <v>5.84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18.369999999999997</v>
      </c>
      <c r="AB43" s="76">
        <f>-STOA!R43</f>
        <v>0</v>
      </c>
      <c r="AC43">
        <f t="shared" si="0"/>
        <v>0.37304399999999993</v>
      </c>
      <c r="AD43">
        <f t="shared" si="1"/>
        <v>44.036955999999996</v>
      </c>
      <c r="AE43">
        <f>'IDT-1'!D43</f>
        <v>0</v>
      </c>
      <c r="AF43" s="25"/>
      <c r="AG43">
        <f t="shared" si="2"/>
        <v>44.036955999999996</v>
      </c>
      <c r="AI43" s="35">
        <f>PXIL!L43</f>
        <v>0</v>
      </c>
      <c r="AJ43" s="35">
        <f>PXIL!R43</f>
        <v>0</v>
      </c>
      <c r="AK43" s="35">
        <f>RTM_IEX!L43</f>
        <v>10.96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9.24</v>
      </c>
      <c r="H44">
        <f>PPCL_Spot!R44</f>
        <v>0</v>
      </c>
      <c r="I44">
        <f>Bawana_NG!R44</f>
        <v>5.84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19.090000000000003</v>
      </c>
      <c r="AB44" s="76">
        <f>-STOA!R44</f>
        <v>0</v>
      </c>
      <c r="AC44">
        <f t="shared" si="0"/>
        <v>0.37590000000000001</v>
      </c>
      <c r="AD44">
        <f t="shared" si="1"/>
        <v>44.374099999999999</v>
      </c>
      <c r="AE44">
        <f>'IDT-1'!D44</f>
        <v>0</v>
      </c>
      <c r="AF44" s="25"/>
      <c r="AG44">
        <f t="shared" si="2"/>
        <v>44.374099999999999</v>
      </c>
      <c r="AI44" s="35">
        <f>PXIL!L44</f>
        <v>0</v>
      </c>
      <c r="AJ44" s="35">
        <f>PXIL!R44</f>
        <v>0</v>
      </c>
      <c r="AK44" s="35">
        <f>RTM_IEX!L44</f>
        <v>10.58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9.24</v>
      </c>
      <c r="H45">
        <f>PPCL_Spot!R45</f>
        <v>0</v>
      </c>
      <c r="I45">
        <f>Bawana_NG!R45</f>
        <v>5.84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19.25</v>
      </c>
      <c r="AB45" s="76">
        <f>-STOA!R45</f>
        <v>0</v>
      </c>
      <c r="AC45">
        <f t="shared" si="0"/>
        <v>0.37799999999999995</v>
      </c>
      <c r="AD45">
        <f t="shared" si="1"/>
        <v>44.622</v>
      </c>
      <c r="AE45">
        <f>'IDT-1'!D45</f>
        <v>0</v>
      </c>
      <c r="AF45" s="25"/>
      <c r="AG45">
        <f t="shared" si="2"/>
        <v>44.622</v>
      </c>
      <c r="AI45" s="35">
        <f>PXIL!L45</f>
        <v>0</v>
      </c>
      <c r="AJ45" s="35">
        <f>PXIL!R45</f>
        <v>0</v>
      </c>
      <c r="AK45" s="35">
        <f>RTM_IEX!L45</f>
        <v>10.67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9.24</v>
      </c>
      <c r="H46">
        <f>PPCL_Spot!R46</f>
        <v>0</v>
      </c>
      <c r="I46">
        <f>Bawana_NG!R46</f>
        <v>5.84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19.119999999999997</v>
      </c>
      <c r="AB46" s="76">
        <f>-STOA!R46</f>
        <v>0</v>
      </c>
      <c r="AC46">
        <f t="shared" si="0"/>
        <v>0.38018399999999991</v>
      </c>
      <c r="AD46">
        <f t="shared" si="1"/>
        <v>44.879815999999998</v>
      </c>
      <c r="AE46">
        <f>'IDT-1'!D46</f>
        <v>0</v>
      </c>
      <c r="AF46" s="25"/>
      <c r="AG46">
        <f t="shared" si="2"/>
        <v>44.879815999999998</v>
      </c>
      <c r="AI46" s="35">
        <f>PXIL!L46</f>
        <v>0</v>
      </c>
      <c r="AJ46" s="35">
        <f>PXIL!R46</f>
        <v>0</v>
      </c>
      <c r="AK46" s="35">
        <f>RTM_IEX!L46</f>
        <v>11.06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9.24</v>
      </c>
      <c r="H47">
        <f>PPCL_Spot!R47</f>
        <v>0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18.759999999999998</v>
      </c>
      <c r="AB47" s="76">
        <f>-STOA!R47</f>
        <v>0</v>
      </c>
      <c r="AC47">
        <f t="shared" si="0"/>
        <v>0.38119199999999992</v>
      </c>
      <c r="AD47">
        <f t="shared" si="1"/>
        <v>44.998807999999997</v>
      </c>
      <c r="AE47">
        <f>'IDT-1'!D47</f>
        <v>0</v>
      </c>
      <c r="AF47" s="25"/>
      <c r="AG47">
        <f t="shared" si="2"/>
        <v>44.998807999999997</v>
      </c>
      <c r="AI47" s="35">
        <f>PXIL!L47</f>
        <v>0</v>
      </c>
      <c r="AJ47" s="35">
        <f>PXIL!R47</f>
        <v>0</v>
      </c>
      <c r="AK47" s="35">
        <f>RTM_IEX!L47</f>
        <v>11.54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9.24</v>
      </c>
      <c r="H48">
        <f>PPCL_Spot!R48</f>
        <v>0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18.880000000000003</v>
      </c>
      <c r="AB48" s="76">
        <f>-STOA!R48</f>
        <v>0</v>
      </c>
      <c r="AC48">
        <f t="shared" si="0"/>
        <v>0.38219999999999993</v>
      </c>
      <c r="AD48">
        <f t="shared" si="1"/>
        <v>45.117800000000003</v>
      </c>
      <c r="AE48">
        <f>'IDT-1'!D48</f>
        <v>0</v>
      </c>
      <c r="AF48" s="25"/>
      <c r="AG48">
        <f t="shared" si="2"/>
        <v>45.117800000000003</v>
      </c>
      <c r="AI48" s="35">
        <f>PXIL!L48</f>
        <v>0</v>
      </c>
      <c r="AJ48" s="35">
        <f>PXIL!R48</f>
        <v>0</v>
      </c>
      <c r="AK48" s="35">
        <f>RTM_IEX!L48</f>
        <v>11.54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9.24</v>
      </c>
      <c r="H49">
        <f>PPCL_Spot!R49</f>
        <v>0</v>
      </c>
      <c r="I49">
        <f>Bawana_NG!R49</f>
        <v>5.84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18.89</v>
      </c>
      <c r="AB49" s="76">
        <f>-STOA!R49</f>
        <v>0</v>
      </c>
      <c r="AC49">
        <f t="shared" si="0"/>
        <v>0.362124</v>
      </c>
      <c r="AD49">
        <f t="shared" si="1"/>
        <v>42.747875999999998</v>
      </c>
      <c r="AE49">
        <f>'IDT-1'!D49</f>
        <v>0</v>
      </c>
      <c r="AF49" s="25"/>
      <c r="AG49">
        <f t="shared" si="2"/>
        <v>42.747875999999998</v>
      </c>
      <c r="AI49" s="35">
        <f>PXIL!L49</f>
        <v>0</v>
      </c>
      <c r="AJ49" s="35">
        <f>PXIL!R49</f>
        <v>0</v>
      </c>
      <c r="AK49" s="35">
        <f>RTM_IEX!L49</f>
        <v>9.14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9.24</v>
      </c>
      <c r="H50">
        <f>PPCL_Spot!R50</f>
        <v>0</v>
      </c>
      <c r="I50">
        <f>Bawana_NG!R50</f>
        <v>5.84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19.149999999999999</v>
      </c>
      <c r="AB50" s="76">
        <f>-STOA!R50</f>
        <v>0</v>
      </c>
      <c r="AC50">
        <f t="shared" si="0"/>
        <v>0.36430799999999997</v>
      </c>
      <c r="AD50">
        <f t="shared" si="1"/>
        <v>43.005691999999996</v>
      </c>
      <c r="AE50">
        <f>'IDT-1'!D50</f>
        <v>0</v>
      </c>
      <c r="AF50" s="25"/>
      <c r="AG50">
        <f t="shared" si="2"/>
        <v>43.005691999999996</v>
      </c>
      <c r="AI50" s="35">
        <f>PXIL!L50</f>
        <v>0</v>
      </c>
      <c r="AJ50" s="35">
        <f>PXIL!R50</f>
        <v>0</v>
      </c>
      <c r="AK50" s="35">
        <f>RTM_IEX!L50</f>
        <v>9.14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9.24</v>
      </c>
      <c r="H51">
        <f>PPCL_Spot!R51</f>
        <v>0</v>
      </c>
      <c r="I51">
        <f>Bawana_NG!R51</f>
        <v>5.84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19.36</v>
      </c>
      <c r="AB51" s="76">
        <f>-STOA!R51</f>
        <v>0</v>
      </c>
      <c r="AC51">
        <f t="shared" si="0"/>
        <v>0.35632799999999992</v>
      </c>
      <c r="AD51">
        <f t="shared" si="1"/>
        <v>42.063672000000004</v>
      </c>
      <c r="AE51">
        <f>'IDT-1'!D51</f>
        <v>0</v>
      </c>
      <c r="AF51" s="25"/>
      <c r="AG51">
        <f t="shared" si="2"/>
        <v>42.063672000000004</v>
      </c>
      <c r="AI51" s="35">
        <f>PXIL!L51</f>
        <v>0</v>
      </c>
      <c r="AJ51" s="35">
        <f>PXIL!R51</f>
        <v>0</v>
      </c>
      <c r="AK51" s="35">
        <f>RTM_IEX!L51</f>
        <v>7.98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9.24</v>
      </c>
      <c r="H52">
        <f>PPCL_Spot!R52</f>
        <v>0</v>
      </c>
      <c r="I52">
        <f>Bawana_NG!R52</f>
        <v>5.84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18.520000000000003</v>
      </c>
      <c r="AB52" s="76">
        <f>-STOA!R52</f>
        <v>0</v>
      </c>
      <c r="AC52">
        <f t="shared" si="0"/>
        <v>0.35574</v>
      </c>
      <c r="AD52">
        <f t="shared" si="1"/>
        <v>41.994260000000004</v>
      </c>
      <c r="AE52">
        <f>'IDT-1'!D52</f>
        <v>0</v>
      </c>
      <c r="AF52" s="25"/>
      <c r="AG52">
        <f t="shared" si="2"/>
        <v>41.994260000000004</v>
      </c>
      <c r="AI52" s="35">
        <f>PXIL!L52</f>
        <v>0</v>
      </c>
      <c r="AJ52" s="35">
        <f>PXIL!R52</f>
        <v>0</v>
      </c>
      <c r="AK52" s="35">
        <f>RTM_IEX!L52</f>
        <v>8.75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9.24</v>
      </c>
      <c r="H53">
        <f>PPCL_Spot!R53</f>
        <v>0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18.82</v>
      </c>
      <c r="AB53" s="76">
        <f>-STOA!R53</f>
        <v>0</v>
      </c>
      <c r="AC53">
        <f t="shared" si="0"/>
        <v>0.35582399999999997</v>
      </c>
      <c r="AD53">
        <f t="shared" si="1"/>
        <v>42.004176000000001</v>
      </c>
      <c r="AE53">
        <f>'IDT-1'!D53</f>
        <v>0</v>
      </c>
      <c r="AF53" s="25"/>
      <c r="AG53">
        <f t="shared" si="2"/>
        <v>42.004176000000001</v>
      </c>
      <c r="AI53" s="35">
        <f>PXIL!L53</f>
        <v>0</v>
      </c>
      <c r="AJ53" s="35">
        <f>PXIL!R53</f>
        <v>0</v>
      </c>
      <c r="AK53" s="35">
        <f>RTM_IEX!L53</f>
        <v>8.4600000000000009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9.24</v>
      </c>
      <c r="H54">
        <f>PPCL_Spot!R54</f>
        <v>0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16.759999999999998</v>
      </c>
      <c r="AB54" s="76">
        <f>-STOA!R54</f>
        <v>0</v>
      </c>
      <c r="AC54">
        <f t="shared" si="0"/>
        <v>0.35548799999999997</v>
      </c>
      <c r="AD54">
        <f t="shared" si="1"/>
        <v>41.964511999999992</v>
      </c>
      <c r="AE54">
        <f>'IDT-1'!D54</f>
        <v>0</v>
      </c>
      <c r="AF54" s="25"/>
      <c r="AG54">
        <f t="shared" si="2"/>
        <v>41.964511999999992</v>
      </c>
      <c r="AI54" s="35">
        <f>PXIL!L54</f>
        <v>0</v>
      </c>
      <c r="AJ54" s="35">
        <f>PXIL!R54</f>
        <v>0</v>
      </c>
      <c r="AK54" s="35">
        <f>RTM_IEX!L54</f>
        <v>10.48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9.24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19.630000000000003</v>
      </c>
      <c r="AB55" s="76">
        <f>-STOA!R55</f>
        <v>0</v>
      </c>
      <c r="AC55">
        <f t="shared" si="0"/>
        <v>0.35615999999999998</v>
      </c>
      <c r="AD55">
        <f t="shared" si="1"/>
        <v>42.043839999999996</v>
      </c>
      <c r="AE55">
        <f>'IDT-1'!D55</f>
        <v>0</v>
      </c>
      <c r="AF55" s="25"/>
      <c r="AG55">
        <f t="shared" si="2"/>
        <v>42.043839999999996</v>
      </c>
      <c r="AI55" s="35">
        <f>PXIL!L55</f>
        <v>0</v>
      </c>
      <c r="AJ55" s="35">
        <f>PXIL!R55</f>
        <v>0</v>
      </c>
      <c r="AK55" s="35">
        <f>RTM_IEX!L55</f>
        <v>7.69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9.24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19.170000000000002</v>
      </c>
      <c r="AB56" s="76">
        <f>-STOA!R56</f>
        <v>0</v>
      </c>
      <c r="AC56">
        <f t="shared" si="0"/>
        <v>0.35632799999999998</v>
      </c>
      <c r="AD56">
        <f t="shared" si="1"/>
        <v>42.063672000000004</v>
      </c>
      <c r="AE56">
        <f>'IDT-1'!D56</f>
        <v>0</v>
      </c>
      <c r="AF56" s="25"/>
      <c r="AG56">
        <f t="shared" si="2"/>
        <v>42.063672000000004</v>
      </c>
      <c r="AI56" s="35">
        <f>PXIL!L56</f>
        <v>0</v>
      </c>
      <c r="AJ56" s="35">
        <f>PXIL!R56</f>
        <v>0</v>
      </c>
      <c r="AK56" s="35">
        <f>RTM_IEX!L56</f>
        <v>8.17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9.24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17.27</v>
      </c>
      <c r="AB57" s="76">
        <f>-STOA!R57</f>
        <v>0</v>
      </c>
      <c r="AC57">
        <f t="shared" si="0"/>
        <v>0.35573999999999995</v>
      </c>
      <c r="AD57">
        <f t="shared" si="1"/>
        <v>41.994260000000004</v>
      </c>
      <c r="AE57">
        <f>'IDT-1'!D57</f>
        <v>0</v>
      </c>
      <c r="AF57" s="25"/>
      <c r="AG57">
        <f t="shared" si="2"/>
        <v>41.994260000000004</v>
      </c>
      <c r="AI57" s="35">
        <f>PXIL!L57</f>
        <v>0</v>
      </c>
      <c r="AJ57" s="35">
        <f>PXIL!R57</f>
        <v>0</v>
      </c>
      <c r="AK57" s="35">
        <f>RTM_IEX!L57</f>
        <v>10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9.24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17.549999999999997</v>
      </c>
      <c r="AB58" s="76">
        <f>-STOA!R58</f>
        <v>0</v>
      </c>
      <c r="AC58">
        <f t="shared" si="0"/>
        <v>0.34759199999999996</v>
      </c>
      <c r="AD58">
        <f t="shared" si="1"/>
        <v>41.032407999999997</v>
      </c>
      <c r="AE58">
        <f>'IDT-1'!D58</f>
        <v>0</v>
      </c>
      <c r="AF58" s="25"/>
      <c r="AG58">
        <f t="shared" si="2"/>
        <v>41.032407999999997</v>
      </c>
      <c r="AI58" s="35">
        <f>PXIL!L58</f>
        <v>0</v>
      </c>
      <c r="AJ58" s="35">
        <f>PXIL!R58</f>
        <v>0</v>
      </c>
      <c r="AK58" s="35">
        <f>RTM_IEX!L58</f>
        <v>8.75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9.24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17.169999999999998</v>
      </c>
      <c r="AB59" s="76">
        <f>-STOA!R59</f>
        <v>0</v>
      </c>
      <c r="AC59">
        <f t="shared" si="0"/>
        <v>0.34759199999999996</v>
      </c>
      <c r="AD59">
        <f t="shared" si="1"/>
        <v>41.032408000000004</v>
      </c>
      <c r="AE59">
        <f>'IDT-1'!D59</f>
        <v>0</v>
      </c>
      <c r="AF59" s="25"/>
      <c r="AG59">
        <f t="shared" si="2"/>
        <v>41.032408000000004</v>
      </c>
      <c r="AI59" s="35">
        <f>PXIL!L59</f>
        <v>0</v>
      </c>
      <c r="AJ59" s="35">
        <f>PXIL!R59</f>
        <v>0</v>
      </c>
      <c r="AK59" s="35">
        <f>RTM_IEX!L59</f>
        <v>9.1300000000000008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9.24</v>
      </c>
      <c r="H60">
        <f>PPCL_Spot!R60</f>
        <v>0</v>
      </c>
      <c r="I60">
        <f>Bawana_NG!R60</f>
        <v>5.84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17.03</v>
      </c>
      <c r="AB60" s="76">
        <f>-STOA!R60</f>
        <v>0</v>
      </c>
      <c r="AC60">
        <f t="shared" si="0"/>
        <v>0.34725599999999995</v>
      </c>
      <c r="AD60">
        <f t="shared" si="1"/>
        <v>40.992744000000002</v>
      </c>
      <c r="AE60">
        <f>'IDT-1'!D60</f>
        <v>0</v>
      </c>
      <c r="AF60" s="25"/>
      <c r="AG60">
        <f t="shared" si="2"/>
        <v>40.992744000000002</v>
      </c>
      <c r="AI60" s="35">
        <f>PXIL!L60</f>
        <v>0</v>
      </c>
      <c r="AJ60" s="35">
        <f>PXIL!R60</f>
        <v>0</v>
      </c>
      <c r="AK60" s="35">
        <f>RTM_IEX!L60</f>
        <v>9.23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9.24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17.53</v>
      </c>
      <c r="AB61" s="76">
        <f>-STOA!R61</f>
        <v>0</v>
      </c>
      <c r="AC61">
        <f t="shared" si="0"/>
        <v>0.34666799999999998</v>
      </c>
      <c r="AD61">
        <f t="shared" si="1"/>
        <v>40.923331999999995</v>
      </c>
      <c r="AE61">
        <f>'IDT-1'!D61</f>
        <v>0</v>
      </c>
      <c r="AF61" s="25"/>
      <c r="AG61">
        <f t="shared" si="2"/>
        <v>40.923331999999995</v>
      </c>
      <c r="AI61" s="35">
        <f>PXIL!L61</f>
        <v>0</v>
      </c>
      <c r="AJ61" s="35">
        <f>PXIL!R61</f>
        <v>0</v>
      </c>
      <c r="AK61" s="35">
        <f>RTM_IEX!L61</f>
        <v>8.66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9.24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17.59</v>
      </c>
      <c r="AB62" s="76">
        <f>-STOA!R62</f>
        <v>0</v>
      </c>
      <c r="AC62">
        <f t="shared" si="0"/>
        <v>0.34717200000000004</v>
      </c>
      <c r="AD62">
        <f t="shared" si="1"/>
        <v>40.982827999999998</v>
      </c>
      <c r="AE62">
        <f>'IDT-1'!D62</f>
        <v>0</v>
      </c>
      <c r="AF62" s="25"/>
      <c r="AG62">
        <f t="shared" si="2"/>
        <v>40.982827999999998</v>
      </c>
      <c r="AI62" s="35">
        <f>PXIL!L62</f>
        <v>0</v>
      </c>
      <c r="AJ62" s="35">
        <f>PXIL!R62</f>
        <v>0</v>
      </c>
      <c r="AK62" s="35">
        <f>RTM_IEX!L62</f>
        <v>8.66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9.24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16.27</v>
      </c>
      <c r="AB63" s="76">
        <f>-STOA!R63</f>
        <v>0</v>
      </c>
      <c r="AC63">
        <f t="shared" si="0"/>
        <v>0.33608400000000005</v>
      </c>
      <c r="AD63">
        <f t="shared" si="1"/>
        <v>39.673916000000006</v>
      </c>
      <c r="AE63">
        <f>'IDT-1'!D63</f>
        <v>0</v>
      </c>
      <c r="AF63" s="25"/>
      <c r="AG63">
        <f t="shared" si="2"/>
        <v>39.673916000000006</v>
      </c>
      <c r="AI63" s="35">
        <f>PXIL!L63</f>
        <v>0</v>
      </c>
      <c r="AJ63" s="35">
        <f>PXIL!R63</f>
        <v>0</v>
      </c>
      <c r="AK63" s="35">
        <f>RTM_IEX!L63</f>
        <v>8.66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9.24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15.629999999999999</v>
      </c>
      <c r="AB64" s="76">
        <f>-STOA!R64</f>
        <v>0</v>
      </c>
      <c r="AC64">
        <f t="shared" si="0"/>
        <v>0.33877199999999996</v>
      </c>
      <c r="AD64">
        <f t="shared" si="1"/>
        <v>39.991228</v>
      </c>
      <c r="AE64">
        <f>'IDT-1'!D64</f>
        <v>0</v>
      </c>
      <c r="AF64" s="25"/>
      <c r="AG64">
        <f t="shared" si="2"/>
        <v>39.991228</v>
      </c>
      <c r="AI64" s="35">
        <f>PXIL!L64</f>
        <v>0</v>
      </c>
      <c r="AJ64" s="35">
        <f>PXIL!R64</f>
        <v>0</v>
      </c>
      <c r="AK64" s="35">
        <f>RTM_IEX!L64</f>
        <v>9.6199999999999992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9.24</v>
      </c>
      <c r="H65">
        <f>PPCL_Spot!R65</f>
        <v>0</v>
      </c>
      <c r="I65">
        <f>Bawana_NG!R65</f>
        <v>5.84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15.809999999999999</v>
      </c>
      <c r="AB65" s="76">
        <f>-STOA!R65</f>
        <v>0</v>
      </c>
      <c r="AC65">
        <f t="shared" si="0"/>
        <v>0.32003999999999999</v>
      </c>
      <c r="AD65">
        <f t="shared" si="1"/>
        <v>37.779960000000003</v>
      </c>
      <c r="AE65">
        <f>'IDT-1'!D65</f>
        <v>0</v>
      </c>
      <c r="AF65" s="25"/>
      <c r="AG65">
        <f t="shared" si="2"/>
        <v>37.779960000000003</v>
      </c>
      <c r="AI65" s="35">
        <f>PXIL!L65</f>
        <v>0</v>
      </c>
      <c r="AJ65" s="35">
        <f>PXIL!R65</f>
        <v>0</v>
      </c>
      <c r="AK65" s="35">
        <f>RTM_IEX!L65</f>
        <v>7.21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9.24</v>
      </c>
      <c r="H66">
        <f>PPCL_Spot!R66</f>
        <v>0</v>
      </c>
      <c r="I66">
        <f>Bawana_NG!R66</f>
        <v>5.84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14.66</v>
      </c>
      <c r="AB66" s="76">
        <f>-STOA!R66</f>
        <v>0</v>
      </c>
      <c r="AC66">
        <f t="shared" si="0"/>
        <v>0.318444</v>
      </c>
      <c r="AD66">
        <f t="shared" si="1"/>
        <v>37.591556000000004</v>
      </c>
      <c r="AE66">
        <f>'IDT-1'!D66</f>
        <v>0</v>
      </c>
      <c r="AF66" s="25"/>
      <c r="AG66">
        <f t="shared" si="2"/>
        <v>37.591556000000004</v>
      </c>
      <c r="AI66" s="35">
        <f>PXIL!L66</f>
        <v>0</v>
      </c>
      <c r="AJ66" s="35">
        <f>PXIL!R66</f>
        <v>0</v>
      </c>
      <c r="AK66" s="35">
        <f>RTM_IEX!L66</f>
        <v>8.17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9.24</v>
      </c>
      <c r="H67">
        <f>PPCL_Spot!R67</f>
        <v>0</v>
      </c>
      <c r="I67">
        <f>Bawana_NG!R67</f>
        <v>5.84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12.87</v>
      </c>
      <c r="AB67" s="76">
        <f>-STOA!R67</f>
        <v>0</v>
      </c>
      <c r="AC67">
        <f t="shared" si="0"/>
        <v>0.31558799999999998</v>
      </c>
      <c r="AD67">
        <f t="shared" si="1"/>
        <v>37.254412000000002</v>
      </c>
      <c r="AE67">
        <f>'IDT-1'!D67</f>
        <v>0</v>
      </c>
      <c r="AF67" s="25"/>
      <c r="AG67">
        <f t="shared" si="2"/>
        <v>37.254412000000002</v>
      </c>
      <c r="AI67" s="35">
        <f>PXIL!L67</f>
        <v>0</v>
      </c>
      <c r="AJ67" s="35">
        <f>PXIL!R67</f>
        <v>0</v>
      </c>
      <c r="AK67" s="35">
        <f>RTM_IEX!L67</f>
        <v>9.6199999999999992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9.24</v>
      </c>
      <c r="H68">
        <f>PPCL_Spot!R68</f>
        <v>0</v>
      </c>
      <c r="I68">
        <f>Bawana_NG!R68</f>
        <v>5.84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13.12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0.30962400000000001</v>
      </c>
      <c r="AD68">
        <f t="shared" ref="AD68:AD98" si="4">SUM(B68:AB68,AI68:AV68)-AC68</f>
        <v>36.550376</v>
      </c>
      <c r="AE68">
        <f>'IDT-1'!D68</f>
        <v>0</v>
      </c>
      <c r="AF68" s="25"/>
      <c r="AG68">
        <f t="shared" ref="AG68:AG98" si="5">SUM(AD68:AF68)</f>
        <v>36.550376</v>
      </c>
      <c r="AI68" s="35">
        <f>PXIL!L68</f>
        <v>0</v>
      </c>
      <c r="AJ68" s="35">
        <f>PXIL!R68</f>
        <v>0</v>
      </c>
      <c r="AK68" s="35">
        <f>RTM_IEX!L68</f>
        <v>8.66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9.24</v>
      </c>
      <c r="H69">
        <f>PPCL_Spot!R69</f>
        <v>0</v>
      </c>
      <c r="I69">
        <f>Bawana_NG!R69</f>
        <v>5.84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13.08</v>
      </c>
      <c r="AB69" s="76">
        <f>-STOA!R69</f>
        <v>0</v>
      </c>
      <c r="AC69">
        <f t="shared" si="3"/>
        <v>0.30928800000000001</v>
      </c>
      <c r="AD69">
        <f t="shared" si="4"/>
        <v>36.510711999999998</v>
      </c>
      <c r="AE69">
        <f>'IDT-1'!D69</f>
        <v>0</v>
      </c>
      <c r="AF69" s="25"/>
      <c r="AG69">
        <f t="shared" si="5"/>
        <v>36.510711999999998</v>
      </c>
      <c r="AI69" s="35">
        <f>PXIL!L69</f>
        <v>0</v>
      </c>
      <c r="AJ69" s="35">
        <f>PXIL!R69</f>
        <v>0</v>
      </c>
      <c r="AK69" s="35">
        <f>RTM_IEX!L69</f>
        <v>8.66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9.24</v>
      </c>
      <c r="H70">
        <f>PPCL_Spot!R70</f>
        <v>0</v>
      </c>
      <c r="I70">
        <f>Bawana_NG!R70</f>
        <v>5.84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12.709999999999999</v>
      </c>
      <c r="AB70" s="76">
        <f>-STOA!R70</f>
        <v>0</v>
      </c>
      <c r="AC70">
        <f t="shared" si="3"/>
        <v>0.30618000000000001</v>
      </c>
      <c r="AD70">
        <f t="shared" si="4"/>
        <v>36.143820000000005</v>
      </c>
      <c r="AE70">
        <f>'IDT-1'!D70</f>
        <v>0</v>
      </c>
      <c r="AF70" s="25"/>
      <c r="AG70">
        <f t="shared" si="5"/>
        <v>36.143820000000005</v>
      </c>
      <c r="AI70" s="35">
        <f>PXIL!L70</f>
        <v>0</v>
      </c>
      <c r="AJ70" s="35">
        <f>PXIL!R70</f>
        <v>0</v>
      </c>
      <c r="AK70" s="35">
        <f>RTM_IEX!L70</f>
        <v>8.66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9.24</v>
      </c>
      <c r="H71">
        <f>PPCL_Spot!R71</f>
        <v>0</v>
      </c>
      <c r="I71">
        <f>Bawana_NG!R71</f>
        <v>5.84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12.37</v>
      </c>
      <c r="AB71" s="76">
        <f>-STOA!R71</f>
        <v>0</v>
      </c>
      <c r="AC71">
        <f t="shared" si="3"/>
        <v>0.30332399999999998</v>
      </c>
      <c r="AD71">
        <f t="shared" si="4"/>
        <v>35.806675999999996</v>
      </c>
      <c r="AE71">
        <f>'IDT-1'!D71</f>
        <v>0</v>
      </c>
      <c r="AF71" s="25"/>
      <c r="AG71">
        <f t="shared" si="5"/>
        <v>35.806675999999996</v>
      </c>
      <c r="AI71" s="35">
        <f>PXIL!L71</f>
        <v>0</v>
      </c>
      <c r="AJ71" s="35">
        <f>PXIL!R71</f>
        <v>0</v>
      </c>
      <c r="AK71" s="35">
        <f>RTM_IEX!L71</f>
        <v>8.66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9.24</v>
      </c>
      <c r="H72">
        <f>PPCL_Spot!R72</f>
        <v>0</v>
      </c>
      <c r="I72">
        <f>Bawana_NG!R72</f>
        <v>5.84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12.15</v>
      </c>
      <c r="AB72" s="76">
        <f>-STOA!R72</f>
        <v>0</v>
      </c>
      <c r="AC72">
        <f t="shared" si="3"/>
        <v>0.29332799999999998</v>
      </c>
      <c r="AD72">
        <f t="shared" si="4"/>
        <v>34.626671999999999</v>
      </c>
      <c r="AE72">
        <f>'IDT-1'!D72</f>
        <v>0</v>
      </c>
      <c r="AF72" s="25"/>
      <c r="AG72">
        <f t="shared" si="5"/>
        <v>34.626671999999999</v>
      </c>
      <c r="AI72" s="35">
        <f>PXIL!L72</f>
        <v>0</v>
      </c>
      <c r="AJ72" s="35">
        <f>PXIL!R72</f>
        <v>0</v>
      </c>
      <c r="AK72" s="35">
        <f>RTM_IEX!L72</f>
        <v>7.69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9.24</v>
      </c>
      <c r="H73">
        <f>PPCL_Spot!R73</f>
        <v>0</v>
      </c>
      <c r="I73">
        <f>Bawana_NG!R73</f>
        <v>5.84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11.959999999999999</v>
      </c>
      <c r="AB73" s="76">
        <f>-STOA!R73</f>
        <v>0</v>
      </c>
      <c r="AC73">
        <f t="shared" si="3"/>
        <v>0.28366799999999998</v>
      </c>
      <c r="AD73">
        <f t="shared" si="4"/>
        <v>33.486331999999997</v>
      </c>
      <c r="AE73">
        <f>'IDT-1'!D73</f>
        <v>0</v>
      </c>
      <c r="AF73" s="25"/>
      <c r="AG73">
        <f t="shared" si="5"/>
        <v>33.486331999999997</v>
      </c>
      <c r="AI73" s="35">
        <f>PXIL!L73</f>
        <v>0</v>
      </c>
      <c r="AJ73" s="35">
        <f>PXIL!R73</f>
        <v>0</v>
      </c>
      <c r="AK73" s="35">
        <f>RTM_IEX!L73</f>
        <v>6.73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9.24</v>
      </c>
      <c r="H74">
        <f>PPCL_Spot!R74</f>
        <v>0</v>
      </c>
      <c r="I74">
        <f>Bawana_NG!R74</f>
        <v>5.8397298672464037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11.61</v>
      </c>
      <c r="AB74" s="76">
        <f>-STOA!R74</f>
        <v>0</v>
      </c>
      <c r="AC74">
        <f t="shared" si="3"/>
        <v>0.28072573088486974</v>
      </c>
      <c r="AD74">
        <f t="shared" si="4"/>
        <v>33.139004136361535</v>
      </c>
      <c r="AE74">
        <f>'IDT-1'!D74</f>
        <v>0</v>
      </c>
      <c r="AF74" s="25"/>
      <c r="AG74">
        <f t="shared" si="5"/>
        <v>33.139004136361535</v>
      </c>
      <c r="AI74" s="35">
        <f>PXIL!L74</f>
        <v>0</v>
      </c>
      <c r="AJ74" s="35">
        <f>PXIL!R74</f>
        <v>0</v>
      </c>
      <c r="AK74" s="35">
        <f>RTM_IEX!L74</f>
        <v>6.73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9.24</v>
      </c>
      <c r="H75">
        <f>PPCL_Spot!R75</f>
        <v>0</v>
      </c>
      <c r="I75">
        <f>Bawana_NG!R75</f>
        <v>5.8397346781154882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11.25</v>
      </c>
      <c r="AB75" s="76">
        <f>-STOA!R75</f>
        <v>0</v>
      </c>
      <c r="AC75">
        <f t="shared" si="3"/>
        <v>0.27770177129617013</v>
      </c>
      <c r="AD75">
        <f t="shared" si="4"/>
        <v>32.782032906819317</v>
      </c>
      <c r="AE75">
        <f>'IDT-1'!D75</f>
        <v>0</v>
      </c>
      <c r="AF75" s="25"/>
      <c r="AG75">
        <f t="shared" si="5"/>
        <v>32.782032906819317</v>
      </c>
      <c r="AI75" s="35">
        <f>PXIL!L75</f>
        <v>0</v>
      </c>
      <c r="AJ75" s="35">
        <f>PXIL!R75</f>
        <v>0</v>
      </c>
      <c r="AK75" s="35">
        <f>RTM_IEX!L75</f>
        <v>6.73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9.24</v>
      </c>
      <c r="H76">
        <f>PPCL_Spot!R76</f>
        <v>0</v>
      </c>
      <c r="I76">
        <f>Bawana_NG!R76</f>
        <v>5.84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10.9</v>
      </c>
      <c r="AB76" s="76">
        <f>-STOA!R76</f>
        <v>0</v>
      </c>
      <c r="AC76">
        <f t="shared" si="3"/>
        <v>0.27879599999999999</v>
      </c>
      <c r="AD76">
        <f t="shared" si="4"/>
        <v>32.911203999999998</v>
      </c>
      <c r="AE76">
        <f>'IDT-1'!D76</f>
        <v>0</v>
      </c>
      <c r="AF76" s="25"/>
      <c r="AG76">
        <f t="shared" si="5"/>
        <v>32.911203999999998</v>
      </c>
      <c r="AI76" s="35">
        <f>PXIL!L76</f>
        <v>0</v>
      </c>
      <c r="AJ76" s="35">
        <f>PXIL!R76</f>
        <v>0</v>
      </c>
      <c r="AK76" s="35">
        <f>RTM_IEX!L76</f>
        <v>7.21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9.24</v>
      </c>
      <c r="H77">
        <f>PPCL_Spot!R77</f>
        <v>0</v>
      </c>
      <c r="I77">
        <f>Bawana_NG!R77</f>
        <v>5.84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10.74</v>
      </c>
      <c r="AB77" s="76">
        <f>-STOA!R77</f>
        <v>0</v>
      </c>
      <c r="AC77">
        <f t="shared" si="3"/>
        <v>0.26317200000000002</v>
      </c>
      <c r="AD77">
        <f t="shared" si="4"/>
        <v>31.066827999999997</v>
      </c>
      <c r="AE77">
        <f>'IDT-1'!D77</f>
        <v>0</v>
      </c>
      <c r="AF77" s="25"/>
      <c r="AG77">
        <f t="shared" si="5"/>
        <v>31.066827999999997</v>
      </c>
      <c r="AI77" s="35">
        <f>PXIL!L77</f>
        <v>0</v>
      </c>
      <c r="AJ77" s="35">
        <f>PXIL!R77</f>
        <v>0</v>
      </c>
      <c r="AK77" s="35">
        <f>RTM_IEX!L77</f>
        <v>5.51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9.24</v>
      </c>
      <c r="H78">
        <f>PPCL_Spot!R78</f>
        <v>0</v>
      </c>
      <c r="I78">
        <f>Bawana_NG!R78</f>
        <v>5.84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10.58</v>
      </c>
      <c r="AB78" s="76">
        <f>-STOA!R78</f>
        <v>0</v>
      </c>
      <c r="AC78">
        <f t="shared" si="3"/>
        <v>0.248892</v>
      </c>
      <c r="AD78">
        <f t="shared" si="4"/>
        <v>29.381107999999998</v>
      </c>
      <c r="AE78">
        <f>'IDT-1'!D78</f>
        <v>0</v>
      </c>
      <c r="AF78" s="25"/>
      <c r="AG78">
        <f t="shared" si="5"/>
        <v>29.381107999999998</v>
      </c>
      <c r="AI78" s="35">
        <f>PXIL!L78</f>
        <v>0</v>
      </c>
      <c r="AJ78" s="35">
        <f>PXIL!R78</f>
        <v>0</v>
      </c>
      <c r="AK78" s="35">
        <f>RTM_IEX!L78</f>
        <v>3.97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9.24</v>
      </c>
      <c r="H79">
        <f>PPCL_Spot!R79</f>
        <v>0</v>
      </c>
      <c r="I79">
        <f>Bawana_NG!R79</f>
        <v>5.5603112630979936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10.58</v>
      </c>
      <c r="AB79" s="76">
        <f>-STOA!R79</f>
        <v>0</v>
      </c>
      <c r="AC79">
        <f t="shared" si="3"/>
        <v>0.22411461461002313</v>
      </c>
      <c r="AD79">
        <f t="shared" si="4"/>
        <v>26.456196648487971</v>
      </c>
      <c r="AE79">
        <f>'IDT-1'!D79</f>
        <v>0</v>
      </c>
      <c r="AF79" s="25"/>
      <c r="AG79">
        <f t="shared" si="5"/>
        <v>26.456196648487971</v>
      </c>
      <c r="AI79" s="35">
        <f>PXIL!L79</f>
        <v>0</v>
      </c>
      <c r="AJ79" s="35">
        <f>PXIL!R79</f>
        <v>0</v>
      </c>
      <c r="AK79" s="35">
        <f>RTM_IEX!L79</f>
        <v>1.3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9.11</v>
      </c>
      <c r="H80">
        <f>PPCL_Spot!R80</f>
        <v>0</v>
      </c>
      <c r="I80">
        <f>Bawana_NG!R80</f>
        <v>5.5603112630979936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10.58</v>
      </c>
      <c r="AB80" s="76">
        <f>-STOA!R80</f>
        <v>0</v>
      </c>
      <c r="AC80">
        <f t="shared" si="3"/>
        <v>0.2209226146100231</v>
      </c>
      <c r="AD80">
        <f t="shared" si="4"/>
        <v>26.079388648487971</v>
      </c>
      <c r="AE80">
        <f>'IDT-1'!D80</f>
        <v>0</v>
      </c>
      <c r="AF80" s="25"/>
      <c r="AG80">
        <f t="shared" si="5"/>
        <v>26.079388648487971</v>
      </c>
      <c r="AI80" s="35">
        <f>PXIL!L80</f>
        <v>0</v>
      </c>
      <c r="AJ80" s="35">
        <f>PXIL!R80</f>
        <v>0</v>
      </c>
      <c r="AK80" s="35">
        <f>RTM_IEX!L80</f>
        <v>1.05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9.11</v>
      </c>
      <c r="H81">
        <f>PPCL_Spot!R81</f>
        <v>0</v>
      </c>
      <c r="I81">
        <f>Bawana_NG!R81</f>
        <v>5.5602278781917294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10.58</v>
      </c>
      <c r="AB81" s="76">
        <f>-STOA!R81</f>
        <v>0</v>
      </c>
      <c r="AC81">
        <f t="shared" si="3"/>
        <v>0.21579791417681052</v>
      </c>
      <c r="AD81">
        <f t="shared" si="4"/>
        <v>25.47442996401492</v>
      </c>
      <c r="AE81">
        <f>'IDT-1'!D81</f>
        <v>0</v>
      </c>
      <c r="AF81" s="25"/>
      <c r="AG81">
        <f t="shared" si="5"/>
        <v>25.47442996401492</v>
      </c>
      <c r="AI81" s="35">
        <f>PXIL!L81</f>
        <v>0</v>
      </c>
      <c r="AJ81" s="35">
        <f>PXIL!R81</f>
        <v>0</v>
      </c>
      <c r="AK81" s="35">
        <f>RTM_IEX!L81</f>
        <v>0.44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9.11</v>
      </c>
      <c r="H82">
        <f>PPCL_Spot!R82</f>
        <v>0</v>
      </c>
      <c r="I82">
        <f>Bawana_NG!R82</f>
        <v>5.5602278781917294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10.58</v>
      </c>
      <c r="AB82" s="76">
        <f>-STOA!R82</f>
        <v>0</v>
      </c>
      <c r="AC82">
        <f t="shared" si="3"/>
        <v>0.21562991417681052</v>
      </c>
      <c r="AD82">
        <f t="shared" si="4"/>
        <v>25.454597964014923</v>
      </c>
      <c r="AE82">
        <f>'IDT-1'!D82</f>
        <v>0</v>
      </c>
      <c r="AF82" s="25"/>
      <c r="AG82">
        <f t="shared" si="5"/>
        <v>25.454597964014923</v>
      </c>
      <c r="AI82" s="35">
        <f>PXIL!L82</f>
        <v>0</v>
      </c>
      <c r="AJ82" s="35">
        <f>PXIL!R82</f>
        <v>0</v>
      </c>
      <c r="AK82" s="35">
        <f>RTM_IEX!L82</f>
        <v>0.42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9.11</v>
      </c>
      <c r="H83">
        <f>PPCL_Spot!R83</f>
        <v>0</v>
      </c>
      <c r="I83">
        <f>Bawana_NG!R83</f>
        <v>5.5602278781917294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10.58</v>
      </c>
      <c r="AB83" s="76">
        <f>-STOA!R83</f>
        <v>0</v>
      </c>
      <c r="AC83">
        <f t="shared" si="3"/>
        <v>0.21520991417681051</v>
      </c>
      <c r="AD83">
        <f t="shared" si="4"/>
        <v>25.40501796401492</v>
      </c>
      <c r="AE83">
        <f>'IDT-1'!D83</f>
        <v>0</v>
      </c>
      <c r="AF83" s="25"/>
      <c r="AG83">
        <f t="shared" si="5"/>
        <v>25.40501796401492</v>
      </c>
      <c r="AI83" s="35">
        <f>PXIL!L83</f>
        <v>0</v>
      </c>
      <c r="AJ83" s="35">
        <f>PXIL!R83</f>
        <v>0</v>
      </c>
      <c r="AK83" s="35">
        <f>RTM_IEX!L83</f>
        <v>0.37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9.11</v>
      </c>
      <c r="H84">
        <f>PPCL_Spot!R84</f>
        <v>0</v>
      </c>
      <c r="I84">
        <f>Bawana_NG!R84</f>
        <v>5.5602278781917294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10.58</v>
      </c>
      <c r="AB84" s="76">
        <f>-STOA!R84</f>
        <v>0</v>
      </c>
      <c r="AC84">
        <f t="shared" si="3"/>
        <v>0.21512591417681051</v>
      </c>
      <c r="AD84">
        <f t="shared" si="4"/>
        <v>25.39510196401492</v>
      </c>
      <c r="AE84">
        <f>'IDT-1'!D84</f>
        <v>0</v>
      </c>
      <c r="AF84" s="25"/>
      <c r="AG84">
        <f t="shared" si="5"/>
        <v>25.39510196401492</v>
      </c>
      <c r="AI84" s="35">
        <f>PXIL!L84</f>
        <v>0</v>
      </c>
      <c r="AJ84" s="35">
        <f>PXIL!R84</f>
        <v>0</v>
      </c>
      <c r="AK84" s="35">
        <f>RTM_IEX!L84</f>
        <v>0.36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9.11</v>
      </c>
      <c r="H85">
        <f>PPCL_Spot!R85</f>
        <v>0</v>
      </c>
      <c r="I85">
        <f>Bawana_NG!R85</f>
        <v>5.5602278781917294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10.58</v>
      </c>
      <c r="AB85" s="76">
        <f>-STOA!R85</f>
        <v>0</v>
      </c>
      <c r="AC85">
        <f t="shared" si="3"/>
        <v>0.21537791417681051</v>
      </c>
      <c r="AD85">
        <f t="shared" si="4"/>
        <v>25.424849964014921</v>
      </c>
      <c r="AE85">
        <f>'IDT-1'!D85</f>
        <v>0</v>
      </c>
      <c r="AF85" s="25"/>
      <c r="AG85">
        <f t="shared" si="5"/>
        <v>25.424849964014921</v>
      </c>
      <c r="AI85" s="35">
        <f>PXIL!L85</f>
        <v>0</v>
      </c>
      <c r="AJ85" s="35">
        <f>PXIL!R85</f>
        <v>0</v>
      </c>
      <c r="AK85" s="35">
        <f>RTM_IEX!L85</f>
        <v>0.39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9.11</v>
      </c>
      <c r="H86">
        <f>PPCL_Spot!R86</f>
        <v>0</v>
      </c>
      <c r="I86">
        <f>Bawana_NG!R86</f>
        <v>5.5602278781917294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10.58</v>
      </c>
      <c r="AB86" s="76">
        <f>-STOA!R86</f>
        <v>0</v>
      </c>
      <c r="AC86">
        <f t="shared" si="3"/>
        <v>0.21546191417681052</v>
      </c>
      <c r="AD86">
        <f t="shared" si="4"/>
        <v>25.434765964014918</v>
      </c>
      <c r="AE86">
        <f>'IDT-1'!D86</f>
        <v>0</v>
      </c>
      <c r="AF86" s="25"/>
      <c r="AG86">
        <f t="shared" si="5"/>
        <v>25.434765964014918</v>
      </c>
      <c r="AI86" s="35">
        <f>PXIL!L86</f>
        <v>0</v>
      </c>
      <c r="AJ86" s="35">
        <f>PXIL!R86</f>
        <v>0</v>
      </c>
      <c r="AK86" s="35">
        <f>RTM_IEX!L86</f>
        <v>0.4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9.11</v>
      </c>
      <c r="H87">
        <f>PPCL_Spot!R87</f>
        <v>0</v>
      </c>
      <c r="I87">
        <f>Bawana_NG!R87</f>
        <v>5.5602278781917294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10.58</v>
      </c>
      <c r="AB87" s="76">
        <f>-STOA!R87</f>
        <v>0</v>
      </c>
      <c r="AC87">
        <f t="shared" si="3"/>
        <v>0.21529391417681051</v>
      </c>
      <c r="AD87">
        <f t="shared" si="4"/>
        <v>25.414933964014917</v>
      </c>
      <c r="AE87">
        <f>'IDT-1'!D87</f>
        <v>0</v>
      </c>
      <c r="AF87" s="25"/>
      <c r="AG87">
        <f t="shared" si="5"/>
        <v>25.414933964014917</v>
      </c>
      <c r="AI87" s="35">
        <f>PXIL!L87</f>
        <v>0</v>
      </c>
      <c r="AJ87" s="35">
        <f>PXIL!R87</f>
        <v>0</v>
      </c>
      <c r="AK87" s="35">
        <f>RTM_IEX!L87</f>
        <v>0.38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9.11</v>
      </c>
      <c r="H88">
        <f>PPCL_Spot!R88</f>
        <v>0</v>
      </c>
      <c r="I88">
        <f>Bawana_NG!R88</f>
        <v>5.5602278781917294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10.58</v>
      </c>
      <c r="AB88" s="76">
        <f>-STOA!R88</f>
        <v>0</v>
      </c>
      <c r="AC88">
        <f t="shared" si="3"/>
        <v>0.21504191417681051</v>
      </c>
      <c r="AD88">
        <f t="shared" si="4"/>
        <v>25.385185964014919</v>
      </c>
      <c r="AE88">
        <f>'IDT-1'!D88</f>
        <v>0</v>
      </c>
      <c r="AF88" s="25"/>
      <c r="AG88">
        <f t="shared" si="5"/>
        <v>25.385185964014919</v>
      </c>
      <c r="AI88" s="35">
        <f>PXIL!L88</f>
        <v>0</v>
      </c>
      <c r="AJ88" s="35">
        <f>PXIL!R88</f>
        <v>0</v>
      </c>
      <c r="AK88" s="35">
        <f>RTM_IEX!L88</f>
        <v>0.35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9.11</v>
      </c>
      <c r="H89">
        <f>PPCL_Spot!R89</f>
        <v>0</v>
      </c>
      <c r="I89">
        <f>Bawana_NG!R89</f>
        <v>5.5602278781917294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10.58</v>
      </c>
      <c r="AB89" s="76">
        <f>-STOA!R89</f>
        <v>0</v>
      </c>
      <c r="AC89">
        <f t="shared" si="3"/>
        <v>0.2141179141768105</v>
      </c>
      <c r="AD89">
        <f t="shared" si="4"/>
        <v>25.276109964014918</v>
      </c>
      <c r="AE89">
        <f>'IDT-1'!D89</f>
        <v>0</v>
      </c>
      <c r="AF89" s="25"/>
      <c r="AG89">
        <f t="shared" si="5"/>
        <v>25.276109964014918</v>
      </c>
      <c r="AI89" s="35">
        <f>PXIL!L89</f>
        <v>0</v>
      </c>
      <c r="AJ89" s="35">
        <f>PXIL!R89</f>
        <v>0</v>
      </c>
      <c r="AK89" s="35">
        <f>RTM_IEX!L89</f>
        <v>0.24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9.11</v>
      </c>
      <c r="H90">
        <f>PPCL_Spot!R90</f>
        <v>0</v>
      </c>
      <c r="I90">
        <f>Bawana_NG!R90</f>
        <v>5.5602278781917294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10.58</v>
      </c>
      <c r="AB90" s="76">
        <f>-STOA!R90</f>
        <v>0</v>
      </c>
      <c r="AC90">
        <f t="shared" si="3"/>
        <v>0.2139499141768105</v>
      </c>
      <c r="AD90">
        <f t="shared" si="4"/>
        <v>25.256277964014917</v>
      </c>
      <c r="AE90">
        <f>'IDT-1'!D90</f>
        <v>0</v>
      </c>
      <c r="AF90" s="25"/>
      <c r="AG90">
        <f t="shared" si="5"/>
        <v>25.256277964014917</v>
      </c>
      <c r="AI90" s="35">
        <f>PXIL!L90</f>
        <v>0</v>
      </c>
      <c r="AJ90" s="35">
        <f>PXIL!R90</f>
        <v>0</v>
      </c>
      <c r="AK90" s="35">
        <f>RTM_IEX!L90</f>
        <v>0.22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9.11</v>
      </c>
      <c r="H91">
        <f>PPCL_Spot!R91</f>
        <v>0</v>
      </c>
      <c r="I91">
        <f>Bawana_NG!R91</f>
        <v>5.5602278781917294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10.58</v>
      </c>
      <c r="AB91" s="76">
        <f>-STOA!R91</f>
        <v>0</v>
      </c>
      <c r="AC91">
        <f t="shared" si="3"/>
        <v>0.2136979141768105</v>
      </c>
      <c r="AD91">
        <f t="shared" si="4"/>
        <v>25.226529964014922</v>
      </c>
      <c r="AE91">
        <f>'IDT-1'!D91</f>
        <v>0</v>
      </c>
      <c r="AF91" s="25"/>
      <c r="AG91">
        <f t="shared" si="5"/>
        <v>25.226529964014922</v>
      </c>
      <c r="AI91" s="35">
        <f>PXIL!L91</f>
        <v>0</v>
      </c>
      <c r="AJ91" s="35">
        <f>PXIL!R91</f>
        <v>0</v>
      </c>
      <c r="AK91" s="35">
        <f>RTM_IEX!L91</f>
        <v>0.19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9.11</v>
      </c>
      <c r="H92">
        <f>PPCL_Spot!R92</f>
        <v>0</v>
      </c>
      <c r="I92">
        <f>Bawana_NG!R92</f>
        <v>5.5602278781917294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10.58</v>
      </c>
      <c r="AB92" s="76">
        <f>-STOA!R92</f>
        <v>0</v>
      </c>
      <c r="AC92">
        <f t="shared" si="3"/>
        <v>0.2137819141768105</v>
      </c>
      <c r="AD92">
        <f t="shared" si="4"/>
        <v>25.236445964014919</v>
      </c>
      <c r="AE92">
        <f>'IDT-1'!D92</f>
        <v>0</v>
      </c>
      <c r="AF92" s="25"/>
      <c r="AG92">
        <f t="shared" si="5"/>
        <v>25.236445964014919</v>
      </c>
      <c r="AI92" s="35">
        <f>PXIL!L92</f>
        <v>0</v>
      </c>
      <c r="AJ92" s="35">
        <f>PXIL!R92</f>
        <v>0</v>
      </c>
      <c r="AK92" s="35">
        <f>RTM_IEX!L92</f>
        <v>0.2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9.11</v>
      </c>
      <c r="H93">
        <f>PPCL_Spot!R93</f>
        <v>0</v>
      </c>
      <c r="I93">
        <f>Bawana_NG!R93</f>
        <v>5.5602278781917294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10.58</v>
      </c>
      <c r="AB93" s="76">
        <f>-STOA!R93</f>
        <v>0</v>
      </c>
      <c r="AC93">
        <f t="shared" si="3"/>
        <v>0.21361391417681053</v>
      </c>
      <c r="AD93">
        <f t="shared" si="4"/>
        <v>25.216613964014918</v>
      </c>
      <c r="AE93">
        <f>'IDT-1'!D93</f>
        <v>0</v>
      </c>
      <c r="AF93" s="25"/>
      <c r="AG93">
        <f t="shared" si="5"/>
        <v>25.216613964014918</v>
      </c>
      <c r="AI93" s="35">
        <f>PXIL!L93</f>
        <v>0</v>
      </c>
      <c r="AJ93" s="35">
        <f>PXIL!R93</f>
        <v>0</v>
      </c>
      <c r="AK93" s="35">
        <f>RTM_IEX!L93</f>
        <v>0.18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9.11</v>
      </c>
      <c r="H94">
        <f>PPCL_Spot!R94</f>
        <v>0</v>
      </c>
      <c r="I94">
        <f>Bawana_NG!R94</f>
        <v>5.5602278781917294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10.58</v>
      </c>
      <c r="AB94" s="76">
        <f>-STOA!R94</f>
        <v>0</v>
      </c>
      <c r="AC94">
        <f t="shared" si="3"/>
        <v>0.21327791417681052</v>
      </c>
      <c r="AD94">
        <f t="shared" si="4"/>
        <v>25.17694996401492</v>
      </c>
      <c r="AE94">
        <f>'IDT-1'!D94</f>
        <v>0</v>
      </c>
      <c r="AF94" s="25"/>
      <c r="AG94">
        <f t="shared" si="5"/>
        <v>25.17694996401492</v>
      </c>
      <c r="AI94" s="35">
        <f>PXIL!L94</f>
        <v>0</v>
      </c>
      <c r="AJ94" s="35">
        <f>PXIL!R94</f>
        <v>0</v>
      </c>
      <c r="AK94" s="35">
        <f>RTM_IEX!L94</f>
        <v>0.14000000000000001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9.11</v>
      </c>
      <c r="H95">
        <f>PPCL_Spot!R95</f>
        <v>0</v>
      </c>
      <c r="I95">
        <f>Bawana_NG!R95</f>
        <v>5.5602278781917294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10.58</v>
      </c>
      <c r="AB95" s="76">
        <f>-STOA!R95</f>
        <v>0</v>
      </c>
      <c r="AC95">
        <f t="shared" si="3"/>
        <v>0.21327791417681052</v>
      </c>
      <c r="AD95">
        <f t="shared" si="4"/>
        <v>25.17694996401492</v>
      </c>
      <c r="AE95">
        <f>'IDT-1'!D95</f>
        <v>0</v>
      </c>
      <c r="AF95" s="25"/>
      <c r="AG95">
        <f t="shared" si="5"/>
        <v>25.17694996401492</v>
      </c>
      <c r="AI95" s="35">
        <f>PXIL!L95</f>
        <v>0</v>
      </c>
      <c r="AJ95" s="35">
        <f>PXIL!R95</f>
        <v>0</v>
      </c>
      <c r="AK95" s="35">
        <f>RTM_IEX!L95</f>
        <v>0.14000000000000001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9.11</v>
      </c>
      <c r="H96">
        <f>PPCL_Spot!R96</f>
        <v>0</v>
      </c>
      <c r="I96">
        <f>Bawana_NG!R96</f>
        <v>5.5602278781917294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10.58</v>
      </c>
      <c r="AB96" s="76">
        <f>-STOA!R96</f>
        <v>0</v>
      </c>
      <c r="AC96">
        <f t="shared" si="3"/>
        <v>0.21319391417681052</v>
      </c>
      <c r="AD96">
        <f t="shared" si="4"/>
        <v>25.167033964014919</v>
      </c>
      <c r="AE96">
        <f>'IDT-1'!D96</f>
        <v>0</v>
      </c>
      <c r="AF96" s="25"/>
      <c r="AG96">
        <f t="shared" si="5"/>
        <v>25.167033964014919</v>
      </c>
      <c r="AI96" s="35">
        <f>PXIL!L96</f>
        <v>0</v>
      </c>
      <c r="AJ96" s="35">
        <f>PXIL!R96</f>
        <v>0</v>
      </c>
      <c r="AK96" s="35">
        <f>RTM_IEX!L96</f>
        <v>0.13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9.11</v>
      </c>
      <c r="H97">
        <f>PPCL_Spot!R97</f>
        <v>0</v>
      </c>
      <c r="I97">
        <f>Bawana_NG!R97</f>
        <v>5.5602278781917294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10.58</v>
      </c>
      <c r="AB97" s="76">
        <f>-STOA!R97</f>
        <v>0</v>
      </c>
      <c r="AC97">
        <f t="shared" si="3"/>
        <v>0.21319391417681052</v>
      </c>
      <c r="AD97">
        <f t="shared" si="4"/>
        <v>25.167033964014919</v>
      </c>
      <c r="AE97">
        <f>'IDT-1'!D97</f>
        <v>0</v>
      </c>
      <c r="AF97" s="25"/>
      <c r="AG97">
        <f t="shared" si="5"/>
        <v>25.167033964014919</v>
      </c>
      <c r="AI97" s="35">
        <f>PXIL!L97</f>
        <v>0</v>
      </c>
      <c r="AJ97" s="35">
        <f>PXIL!R97</f>
        <v>0</v>
      </c>
      <c r="AK97" s="35">
        <f>RTM_IEX!L97</f>
        <v>0.13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9.11</v>
      </c>
      <c r="H98">
        <f>PPCL_Spot!R98</f>
        <v>0</v>
      </c>
      <c r="I98">
        <f>Bawana_NG!R98</f>
        <v>5.5602278781917294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10.58</v>
      </c>
      <c r="AB98" s="76">
        <f>-STOA!R98</f>
        <v>0</v>
      </c>
      <c r="AC98">
        <f t="shared" si="3"/>
        <v>0.21344591417681053</v>
      </c>
      <c r="AD98">
        <f t="shared" si="4"/>
        <v>25.196781964014921</v>
      </c>
      <c r="AE98">
        <f>'IDT-1'!D98</f>
        <v>0</v>
      </c>
      <c r="AF98" s="25"/>
      <c r="AG98">
        <f t="shared" si="5"/>
        <v>25.196781964014921</v>
      </c>
      <c r="AI98" s="35">
        <f>PXIL!L98</f>
        <v>0</v>
      </c>
      <c r="AJ98" s="35">
        <f>PXIL!R98</f>
        <v>0</v>
      </c>
      <c r="AK98" s="35">
        <f>RTM_IEX!L98</f>
        <v>0.16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0.20508788461538477</v>
      </c>
      <c r="H99">
        <f t="shared" si="6"/>
        <v>0</v>
      </c>
      <c r="I99">
        <f t="shared" si="6"/>
        <v>0.1387610472197521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0.31228749999999955</v>
      </c>
      <c r="AB99" s="76">
        <f t="shared" si="6"/>
        <v>0</v>
      </c>
      <c r="AC99">
        <f t="shared" si="6"/>
        <v>6.6418920274151447E-3</v>
      </c>
      <c r="AD99">
        <f t="shared" si="6"/>
        <v>0.78405953980772147</v>
      </c>
      <c r="AE99">
        <f t="shared" ref="AE99:AT99" si="7">SUM(AE3:AE98)/4000</f>
        <v>0</v>
      </c>
      <c r="AG99">
        <f t="shared" si="7"/>
        <v>0.78405953980772147</v>
      </c>
      <c r="AI99">
        <f t="shared" si="7"/>
        <v>0</v>
      </c>
      <c r="AJ99">
        <f t="shared" si="7"/>
        <v>0</v>
      </c>
      <c r="AK99">
        <f t="shared" si="7"/>
        <v>0.13456500000000005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45517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19.23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0.16153199999999998</v>
      </c>
      <c r="AD3">
        <f>SUM(B3:AB3,AI3:AV3)-AC3</f>
        <v>19.068467999999999</v>
      </c>
      <c r="AE3">
        <v>0</v>
      </c>
      <c r="AF3" s="25"/>
      <c r="AG3">
        <f>SUM(AD3:AF3)</f>
        <v>19.068467999999999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19.23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0.16153199999999998</v>
      </c>
      <c r="AD4">
        <f t="shared" ref="AD4:AD67" si="1">SUM(B4:AB4,AI4:AV4)-AC4</f>
        <v>19.068467999999999</v>
      </c>
      <c r="AE4">
        <v>0</v>
      </c>
      <c r="AF4" s="25"/>
      <c r="AG4">
        <f t="shared" ref="AG4:AG67" si="2">SUM(AD4:AF4)</f>
        <v>19.068467999999999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19.23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0.16153199999999998</v>
      </c>
      <c r="AD5">
        <f t="shared" si="1"/>
        <v>19.068467999999999</v>
      </c>
      <c r="AE5">
        <v>0</v>
      </c>
      <c r="AF5" s="25"/>
      <c r="AG5">
        <f t="shared" si="2"/>
        <v>19.068467999999999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19.23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0.16153199999999998</v>
      </c>
      <c r="AD6">
        <f t="shared" si="1"/>
        <v>19.068467999999999</v>
      </c>
      <c r="AE6">
        <v>0</v>
      </c>
      <c r="AF6" s="25"/>
      <c r="AG6">
        <f t="shared" si="2"/>
        <v>19.068467999999999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19.23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0.16153199999999998</v>
      </c>
      <c r="AD7">
        <f t="shared" si="1"/>
        <v>19.068467999999999</v>
      </c>
      <c r="AE7">
        <v>0</v>
      </c>
      <c r="AF7" s="25"/>
      <c r="AG7">
        <f t="shared" si="2"/>
        <v>19.068467999999999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19.23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0.16153199999999998</v>
      </c>
      <c r="AD8">
        <f t="shared" si="1"/>
        <v>19.068467999999999</v>
      </c>
      <c r="AE8">
        <v>0</v>
      </c>
      <c r="AF8" s="25"/>
      <c r="AG8">
        <f t="shared" si="2"/>
        <v>19.068467999999999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10.58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8.8871999999999993E-2</v>
      </c>
      <c r="AD9">
        <f t="shared" si="1"/>
        <v>10.491128</v>
      </c>
      <c r="AE9">
        <v>0</v>
      </c>
      <c r="AF9" s="25"/>
      <c r="AG9">
        <f t="shared" si="2"/>
        <v>10.491128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10.58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8.8871999999999993E-2</v>
      </c>
      <c r="AD10">
        <f t="shared" si="1"/>
        <v>10.491128</v>
      </c>
      <c r="AE10">
        <v>0</v>
      </c>
      <c r="AF10" s="25"/>
      <c r="AG10">
        <f t="shared" si="2"/>
        <v>10.491128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10.74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9.0215999999999991E-2</v>
      </c>
      <c r="AD11">
        <f t="shared" si="1"/>
        <v>10.649784</v>
      </c>
      <c r="AE11">
        <v>0</v>
      </c>
      <c r="AF11" s="25"/>
      <c r="AG11">
        <f t="shared" si="2"/>
        <v>10.649784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10.92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9.172799999999999E-2</v>
      </c>
      <c r="AD12">
        <f t="shared" si="1"/>
        <v>10.828272</v>
      </c>
      <c r="AE12">
        <v>0</v>
      </c>
      <c r="AF12" s="25"/>
      <c r="AG12">
        <f t="shared" si="2"/>
        <v>10.828272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13.23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0.11113199999999999</v>
      </c>
      <c r="AD13">
        <f t="shared" si="1"/>
        <v>13.118868000000001</v>
      </c>
      <c r="AE13">
        <v>0</v>
      </c>
      <c r="AF13" s="25"/>
      <c r="AG13">
        <f t="shared" si="2"/>
        <v>13.118868000000001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13.05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0.10962</v>
      </c>
      <c r="AD14">
        <f t="shared" si="1"/>
        <v>12.940380000000001</v>
      </c>
      <c r="AE14">
        <v>0</v>
      </c>
      <c r="AF14" s="25"/>
      <c r="AG14">
        <f t="shared" si="2"/>
        <v>12.940380000000001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13.17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0.11062799999999999</v>
      </c>
      <c r="AD15">
        <f t="shared" si="1"/>
        <v>13.059372</v>
      </c>
      <c r="AE15">
        <v>0</v>
      </c>
      <c r="AF15" s="25"/>
      <c r="AG15">
        <f t="shared" si="2"/>
        <v>13.059372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16.600000000000001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0.13944000000000001</v>
      </c>
      <c r="AD16">
        <f t="shared" si="1"/>
        <v>16.460560000000001</v>
      </c>
      <c r="AE16">
        <v>0</v>
      </c>
      <c r="AF16" s="25"/>
      <c r="AG16">
        <f t="shared" si="2"/>
        <v>16.460560000000001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17.829999999999998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0.14977199999999999</v>
      </c>
      <c r="AD17">
        <f t="shared" si="1"/>
        <v>17.680228</v>
      </c>
      <c r="AE17">
        <v>0</v>
      </c>
      <c r="AF17" s="25"/>
      <c r="AG17">
        <f t="shared" si="2"/>
        <v>17.680228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18.39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0.154476</v>
      </c>
      <c r="AD18">
        <f t="shared" si="1"/>
        <v>18.235524000000002</v>
      </c>
      <c r="AE18">
        <v>0</v>
      </c>
      <c r="AF18" s="25"/>
      <c r="AG18">
        <f t="shared" si="2"/>
        <v>18.235524000000002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19.149999999999999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0.16085999999999998</v>
      </c>
      <c r="AD19">
        <f t="shared" si="1"/>
        <v>18.989139999999999</v>
      </c>
      <c r="AE19">
        <v>0</v>
      </c>
      <c r="AF19" s="25"/>
      <c r="AG19">
        <f t="shared" si="2"/>
        <v>18.989139999999999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19.23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0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0.16959599999999997</v>
      </c>
      <c r="AD20">
        <f t="shared" si="1"/>
        <v>20.020404000000003</v>
      </c>
      <c r="AE20">
        <v>0</v>
      </c>
      <c r="AF20" s="25"/>
      <c r="AG20">
        <f t="shared" si="2"/>
        <v>20.020404000000003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0.96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19.23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0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0.17119199999999998</v>
      </c>
      <c r="AD21">
        <f t="shared" si="1"/>
        <v>20.208807999999998</v>
      </c>
      <c r="AE21">
        <v>0</v>
      </c>
      <c r="AF21" s="25"/>
      <c r="AG21">
        <f t="shared" si="2"/>
        <v>20.208807999999998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1.1499999999999999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19.23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0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0.17606399999999997</v>
      </c>
      <c r="AD22">
        <f t="shared" si="1"/>
        <v>20.783936000000001</v>
      </c>
      <c r="AE22">
        <v>0</v>
      </c>
      <c r="AF22" s="25"/>
      <c r="AG22">
        <f t="shared" si="2"/>
        <v>20.783936000000001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1.73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19.23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0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0.21487199999999998</v>
      </c>
      <c r="AD23">
        <f t="shared" si="1"/>
        <v>25.365127999999999</v>
      </c>
      <c r="AE23">
        <v>0</v>
      </c>
      <c r="AF23" s="25"/>
      <c r="AG23">
        <f t="shared" si="2"/>
        <v>25.365127999999999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6.35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19.23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0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0.24553199999999997</v>
      </c>
      <c r="AD24">
        <f t="shared" si="1"/>
        <v>28.984468</v>
      </c>
      <c r="AE24">
        <v>0</v>
      </c>
      <c r="AF24" s="25"/>
      <c r="AG24">
        <f t="shared" si="2"/>
        <v>28.984468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10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19.23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0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0.24956399999999998</v>
      </c>
      <c r="AD25">
        <f t="shared" si="1"/>
        <v>29.460436000000001</v>
      </c>
      <c r="AE25">
        <v>0</v>
      </c>
      <c r="AF25" s="25"/>
      <c r="AG25">
        <f t="shared" si="2"/>
        <v>29.460436000000001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10.48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19.23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0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0.21487199999999998</v>
      </c>
      <c r="AD26">
        <f t="shared" si="1"/>
        <v>25.365127999999999</v>
      </c>
      <c r="AE26">
        <v>0</v>
      </c>
      <c r="AF26" s="25"/>
      <c r="AG26">
        <f t="shared" si="2"/>
        <v>25.365127999999999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6.35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19.23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2.79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0.20084399999999999</v>
      </c>
      <c r="AD27">
        <f t="shared" si="1"/>
        <v>23.709156</v>
      </c>
      <c r="AE27">
        <v>0</v>
      </c>
      <c r="AF27" s="25"/>
      <c r="AG27">
        <f t="shared" si="2"/>
        <v>23.709156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1.89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19.23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5.87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0.23671200000000001</v>
      </c>
      <c r="AD28">
        <f t="shared" si="1"/>
        <v>27.943287999999999</v>
      </c>
      <c r="AE28">
        <v>0</v>
      </c>
      <c r="AF28" s="25"/>
      <c r="AG28">
        <f t="shared" si="2"/>
        <v>27.943287999999999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3.08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19.23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5.29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0.238728</v>
      </c>
      <c r="AD29">
        <f t="shared" si="1"/>
        <v>28.181272</v>
      </c>
      <c r="AE29">
        <v>0</v>
      </c>
      <c r="AF29" s="25"/>
      <c r="AG29">
        <f t="shared" si="2"/>
        <v>28.181272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3.9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19.23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3.17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0.22184399999999996</v>
      </c>
      <c r="AD30">
        <f t="shared" si="1"/>
        <v>26.188155999999996</v>
      </c>
      <c r="AE30">
        <v>0</v>
      </c>
      <c r="AF30" s="25"/>
      <c r="AG30">
        <f t="shared" si="2"/>
        <v>26.188155999999996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4.01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19.23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6.44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0.21562800000000001</v>
      </c>
      <c r="AD31">
        <f t="shared" si="1"/>
        <v>25.454372000000003</v>
      </c>
      <c r="AE31">
        <v>0</v>
      </c>
      <c r="AF31" s="25"/>
      <c r="AG31">
        <f t="shared" si="2"/>
        <v>25.454372000000003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19.23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5.58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0.20840400000000001</v>
      </c>
      <c r="AD32">
        <f t="shared" si="1"/>
        <v>24.601596000000001</v>
      </c>
      <c r="AE32">
        <v>0</v>
      </c>
      <c r="AF32" s="25"/>
      <c r="AG32">
        <f t="shared" si="2"/>
        <v>24.601596000000001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19.23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4.1399999999999997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0.19630799999999998</v>
      </c>
      <c r="AD33">
        <f t="shared" si="1"/>
        <v>23.173692000000003</v>
      </c>
      <c r="AE33">
        <v>0</v>
      </c>
      <c r="AF33" s="25"/>
      <c r="AG33">
        <f t="shared" si="2"/>
        <v>23.173692000000003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19.23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2.31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0.18093599999999999</v>
      </c>
      <c r="AD34">
        <f t="shared" si="1"/>
        <v>21.359064</v>
      </c>
      <c r="AE34">
        <v>0</v>
      </c>
      <c r="AF34" s="25"/>
      <c r="AG34">
        <f t="shared" si="2"/>
        <v>21.359064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19.23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0.20756399999999997</v>
      </c>
      <c r="AD35">
        <f t="shared" si="1"/>
        <v>24.502435999999999</v>
      </c>
      <c r="AE35">
        <v>0</v>
      </c>
      <c r="AF35" s="25"/>
      <c r="AG35">
        <f t="shared" si="2"/>
        <v>24.502435999999999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5.48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19.23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0.21806399999999998</v>
      </c>
      <c r="AD36">
        <f t="shared" si="1"/>
        <v>25.741936000000003</v>
      </c>
      <c r="AE36">
        <v>0</v>
      </c>
      <c r="AF36" s="25"/>
      <c r="AG36">
        <f t="shared" si="2"/>
        <v>25.741936000000003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6.73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19.23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0.20596799999999998</v>
      </c>
      <c r="AD37">
        <f t="shared" si="1"/>
        <v>24.314032000000001</v>
      </c>
      <c r="AE37">
        <v>0</v>
      </c>
      <c r="AF37" s="25"/>
      <c r="AG37">
        <f t="shared" si="2"/>
        <v>24.314032000000001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5.29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19.23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0.21403199999999997</v>
      </c>
      <c r="AD38">
        <f t="shared" si="1"/>
        <v>25.265968000000001</v>
      </c>
      <c r="AE38">
        <v>0</v>
      </c>
      <c r="AF38" s="25"/>
      <c r="AG38">
        <f t="shared" si="2"/>
        <v>25.265968000000001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6.25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19.23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0.19546799999999998</v>
      </c>
      <c r="AD39">
        <f t="shared" si="1"/>
        <v>23.074531999999998</v>
      </c>
      <c r="AE39">
        <v>0</v>
      </c>
      <c r="AF39" s="25"/>
      <c r="AG39">
        <f t="shared" si="2"/>
        <v>23.074531999999998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4.04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19.23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0.18253199999999997</v>
      </c>
      <c r="AD40">
        <f t="shared" si="1"/>
        <v>21.547468000000002</v>
      </c>
      <c r="AE40">
        <v>0</v>
      </c>
      <c r="AF40" s="25"/>
      <c r="AG40">
        <f t="shared" si="2"/>
        <v>21.547468000000002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2.5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19.23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0.20109599999999997</v>
      </c>
      <c r="AD41">
        <f t="shared" si="1"/>
        <v>23.738904000000002</v>
      </c>
      <c r="AE41">
        <v>0</v>
      </c>
      <c r="AF41" s="25"/>
      <c r="AG41">
        <f t="shared" si="2"/>
        <v>23.738904000000002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4.71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19.23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0.18580799999999997</v>
      </c>
      <c r="AD42">
        <f t="shared" si="1"/>
        <v>21.934191999999999</v>
      </c>
      <c r="AE42">
        <v>0</v>
      </c>
      <c r="AF42" s="25"/>
      <c r="AG42">
        <f t="shared" si="2"/>
        <v>21.934191999999999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2.89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19.23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0.18253199999999997</v>
      </c>
      <c r="AD43">
        <f t="shared" si="1"/>
        <v>21.547468000000002</v>
      </c>
      <c r="AE43">
        <v>0</v>
      </c>
      <c r="AF43" s="25"/>
      <c r="AG43">
        <f t="shared" si="2"/>
        <v>21.547468000000002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2.5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19.23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0.17849999999999999</v>
      </c>
      <c r="AD44">
        <f t="shared" si="1"/>
        <v>21.0715</v>
      </c>
      <c r="AE44">
        <v>0</v>
      </c>
      <c r="AF44" s="25"/>
      <c r="AG44">
        <f t="shared" si="2"/>
        <v>21.0715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2.02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19.23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0.17203199999999999</v>
      </c>
      <c r="AD45">
        <f t="shared" si="1"/>
        <v>20.307967999999999</v>
      </c>
      <c r="AE45">
        <v>0</v>
      </c>
      <c r="AF45" s="25"/>
      <c r="AG45">
        <f t="shared" si="2"/>
        <v>20.307967999999999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1.25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19.23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0.17043599999999998</v>
      </c>
      <c r="AD46">
        <f t="shared" si="1"/>
        <v>20.119564</v>
      </c>
      <c r="AE46">
        <v>0</v>
      </c>
      <c r="AF46" s="25"/>
      <c r="AG46">
        <f t="shared" si="2"/>
        <v>20.119564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1.06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19.23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0.18412799999999999</v>
      </c>
      <c r="AD47">
        <f t="shared" si="1"/>
        <v>21.735872000000001</v>
      </c>
      <c r="AE47">
        <v>0</v>
      </c>
      <c r="AF47" s="25"/>
      <c r="AG47">
        <f t="shared" si="2"/>
        <v>21.735872000000001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2.69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19.23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0.16959599999999997</v>
      </c>
      <c r="AD48">
        <f t="shared" si="1"/>
        <v>20.020404000000003</v>
      </c>
      <c r="AE48">
        <v>0</v>
      </c>
      <c r="AF48" s="25"/>
      <c r="AG48">
        <f t="shared" si="2"/>
        <v>20.020404000000003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0.96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19.23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0.17606399999999997</v>
      </c>
      <c r="AD49">
        <f t="shared" si="1"/>
        <v>20.783936000000001</v>
      </c>
      <c r="AE49">
        <v>0</v>
      </c>
      <c r="AF49" s="25"/>
      <c r="AG49">
        <f t="shared" si="2"/>
        <v>20.783936000000001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1.73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19.23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0.18009599999999998</v>
      </c>
      <c r="AD50">
        <f t="shared" si="1"/>
        <v>21.259904000000002</v>
      </c>
      <c r="AE50">
        <v>0</v>
      </c>
      <c r="AF50" s="25"/>
      <c r="AG50">
        <f t="shared" si="2"/>
        <v>21.259904000000002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2.21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19.23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0.21806399999999998</v>
      </c>
      <c r="AD51">
        <f t="shared" si="1"/>
        <v>25.741936000000003</v>
      </c>
      <c r="AE51">
        <v>0</v>
      </c>
      <c r="AF51" s="25"/>
      <c r="AG51">
        <f t="shared" si="2"/>
        <v>25.741936000000003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6.73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19.23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0.22377599999999997</v>
      </c>
      <c r="AD52">
        <f t="shared" si="1"/>
        <v>26.416224</v>
      </c>
      <c r="AE52">
        <v>0</v>
      </c>
      <c r="AF52" s="25"/>
      <c r="AG52">
        <f t="shared" si="2"/>
        <v>26.416224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7.41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19.23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0.20437199999999997</v>
      </c>
      <c r="AD53">
        <f t="shared" si="1"/>
        <v>24.125627999999999</v>
      </c>
      <c r="AE53">
        <v>0</v>
      </c>
      <c r="AF53" s="25"/>
      <c r="AG53">
        <f t="shared" si="2"/>
        <v>24.125627999999999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5.0999999999999996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19.23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0.18740399999999999</v>
      </c>
      <c r="AD54">
        <f t="shared" si="1"/>
        <v>22.122596000000001</v>
      </c>
      <c r="AE54">
        <v>0</v>
      </c>
      <c r="AF54" s="25"/>
      <c r="AG54">
        <f t="shared" si="2"/>
        <v>22.122596000000001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3.08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19.23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0.18496799999999997</v>
      </c>
      <c r="AD55">
        <f t="shared" si="1"/>
        <v>21.835031999999998</v>
      </c>
      <c r="AE55">
        <v>0</v>
      </c>
      <c r="AF55" s="25"/>
      <c r="AG55">
        <f t="shared" si="2"/>
        <v>21.835031999999998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2.79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19.23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0.20109599999999997</v>
      </c>
      <c r="AD56">
        <f t="shared" si="1"/>
        <v>23.738904000000002</v>
      </c>
      <c r="AE56">
        <v>0</v>
      </c>
      <c r="AF56" s="25"/>
      <c r="AG56">
        <f t="shared" si="2"/>
        <v>23.738904000000002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4.71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19.23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0.21965999999999997</v>
      </c>
      <c r="AD57">
        <f t="shared" si="1"/>
        <v>25.930339999999998</v>
      </c>
      <c r="AE57">
        <v>0</v>
      </c>
      <c r="AF57" s="25"/>
      <c r="AG57">
        <f t="shared" si="2"/>
        <v>25.930339999999998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6.92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19.23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0.19630799999999998</v>
      </c>
      <c r="AD58">
        <f t="shared" si="1"/>
        <v>23.173692000000003</v>
      </c>
      <c r="AE58">
        <v>0</v>
      </c>
      <c r="AF58" s="25"/>
      <c r="AG58">
        <f t="shared" si="2"/>
        <v>23.173692000000003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4.1399999999999997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19.23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0.19790399999999997</v>
      </c>
      <c r="AD59">
        <f t="shared" si="1"/>
        <v>23.362096000000001</v>
      </c>
      <c r="AE59">
        <v>0</v>
      </c>
      <c r="AF59" s="25"/>
      <c r="AG59">
        <f t="shared" si="2"/>
        <v>23.362096000000001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4.33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19.23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0.21730799999999997</v>
      </c>
      <c r="AD60">
        <f t="shared" si="1"/>
        <v>25.652692000000002</v>
      </c>
      <c r="AE60">
        <v>0</v>
      </c>
      <c r="AF60" s="25"/>
      <c r="AG60">
        <f t="shared" si="2"/>
        <v>25.652692000000002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6.64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19.23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0.20109599999999997</v>
      </c>
      <c r="AD61">
        <f t="shared" si="1"/>
        <v>23.738904000000002</v>
      </c>
      <c r="AE61">
        <v>0</v>
      </c>
      <c r="AF61" s="25"/>
      <c r="AG61">
        <f t="shared" si="2"/>
        <v>23.738904000000002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4.71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19.23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0.18983999999999998</v>
      </c>
      <c r="AD62">
        <f t="shared" si="1"/>
        <v>22.410160000000001</v>
      </c>
      <c r="AE62">
        <v>0</v>
      </c>
      <c r="AF62" s="25"/>
      <c r="AG62">
        <f t="shared" si="2"/>
        <v>22.410160000000001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3.37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19.23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0.17446799999999998</v>
      </c>
      <c r="AD63">
        <f t="shared" si="1"/>
        <v>20.595531999999999</v>
      </c>
      <c r="AE63">
        <v>0</v>
      </c>
      <c r="AF63" s="25"/>
      <c r="AG63">
        <f t="shared" si="2"/>
        <v>20.595531999999999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1.54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19.23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0.18899999999999997</v>
      </c>
      <c r="AD64">
        <f t="shared" si="1"/>
        <v>22.311</v>
      </c>
      <c r="AE64">
        <v>0</v>
      </c>
      <c r="AF64" s="25"/>
      <c r="AG64">
        <f t="shared" si="2"/>
        <v>22.311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3.27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19.23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0.20193599999999998</v>
      </c>
      <c r="AD65">
        <f t="shared" si="1"/>
        <v>23.838063999999999</v>
      </c>
      <c r="AE65">
        <v>0</v>
      </c>
      <c r="AF65" s="25"/>
      <c r="AG65">
        <f t="shared" si="2"/>
        <v>23.838063999999999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4.8099999999999996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19.23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5.0999999999999996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0.20437199999999997</v>
      </c>
      <c r="AD66">
        <f t="shared" si="1"/>
        <v>24.125627999999999</v>
      </c>
      <c r="AE66">
        <v>0</v>
      </c>
      <c r="AF66" s="25"/>
      <c r="AG66">
        <f t="shared" si="2"/>
        <v>24.125627999999999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19.23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0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0.21159599999999998</v>
      </c>
      <c r="AD67">
        <f t="shared" si="1"/>
        <v>24.978404000000001</v>
      </c>
      <c r="AE67">
        <v>0</v>
      </c>
      <c r="AF67" s="25"/>
      <c r="AG67">
        <f t="shared" si="2"/>
        <v>24.978404000000001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5.96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19.23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5.58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0.20840400000000001</v>
      </c>
      <c r="AD68">
        <f t="shared" ref="AD68:AD98" si="4">SUM(B68:AB68,AI68:AV68)-AC68</f>
        <v>24.601596000000001</v>
      </c>
      <c r="AE68">
        <v>0</v>
      </c>
      <c r="AF68" s="25"/>
      <c r="AG68">
        <f t="shared" ref="AG68:AG98" si="5">SUM(AD68:AF68)</f>
        <v>24.601596000000001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19.23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0.21730799999999997</v>
      </c>
      <c r="AD69">
        <f t="shared" si="4"/>
        <v>25.652692000000002</v>
      </c>
      <c r="AE69">
        <v>0</v>
      </c>
      <c r="AF69" s="25"/>
      <c r="AG69">
        <f t="shared" si="5"/>
        <v>25.652692000000002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6.64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19.23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0.22209599999999996</v>
      </c>
      <c r="AD70">
        <f t="shared" si="4"/>
        <v>26.217904000000001</v>
      </c>
      <c r="AE70">
        <v>0</v>
      </c>
      <c r="AF70" s="25"/>
      <c r="AG70">
        <f t="shared" si="5"/>
        <v>26.217904000000001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7.21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19.23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0.21159599999999998</v>
      </c>
      <c r="AD71">
        <f t="shared" si="4"/>
        <v>24.978404000000001</v>
      </c>
      <c r="AE71">
        <v>0</v>
      </c>
      <c r="AF71" s="25"/>
      <c r="AG71">
        <f t="shared" si="5"/>
        <v>24.978404000000001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5.96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19.23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0.21806399999999998</v>
      </c>
      <c r="AD72">
        <f t="shared" si="4"/>
        <v>25.741936000000003</v>
      </c>
      <c r="AE72">
        <v>0</v>
      </c>
      <c r="AF72" s="25"/>
      <c r="AG72">
        <f t="shared" si="5"/>
        <v>25.741936000000003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6.73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19.23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0.21890399999999999</v>
      </c>
      <c r="AD73">
        <f t="shared" si="4"/>
        <v>25.841096000000004</v>
      </c>
      <c r="AE73">
        <v>0</v>
      </c>
      <c r="AF73" s="25"/>
      <c r="AG73">
        <f t="shared" si="5"/>
        <v>25.841096000000004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6.83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19.23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0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0.21806399999999998</v>
      </c>
      <c r="AD74">
        <f t="shared" si="4"/>
        <v>25.741936000000003</v>
      </c>
      <c r="AE74">
        <v>0</v>
      </c>
      <c r="AF74" s="25"/>
      <c r="AG74">
        <f t="shared" si="5"/>
        <v>25.741936000000003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6.73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19.23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0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0.26090399999999997</v>
      </c>
      <c r="AD75">
        <f t="shared" si="4"/>
        <v>30.799096000000002</v>
      </c>
      <c r="AE75">
        <v>0</v>
      </c>
      <c r="AF75" s="25"/>
      <c r="AG75">
        <f t="shared" si="5"/>
        <v>30.799096000000002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11.83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19.23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4.5199999999999996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0.22654799999999997</v>
      </c>
      <c r="AD76">
        <f t="shared" si="4"/>
        <v>26.743452000000001</v>
      </c>
      <c r="AE76">
        <v>0</v>
      </c>
      <c r="AF76" s="25"/>
      <c r="AG76">
        <f t="shared" si="5"/>
        <v>26.743452000000001</v>
      </c>
      <c r="AI76" s="35">
        <f>PXIL!M76</f>
        <v>0</v>
      </c>
      <c r="AJ76" s="35">
        <f>PXIL!S76</f>
        <v>0</v>
      </c>
      <c r="AK76" s="35">
        <f>RTM_IEX!M76</f>
        <v>0.1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3.12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19.23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5.92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0.21419999999999997</v>
      </c>
      <c r="AD77">
        <f t="shared" si="4"/>
        <v>25.285799999999998</v>
      </c>
      <c r="AE77">
        <v>0</v>
      </c>
      <c r="AF77" s="25"/>
      <c r="AG77">
        <f t="shared" si="5"/>
        <v>25.285799999999998</v>
      </c>
      <c r="AI77" s="35">
        <f>PXIL!M77</f>
        <v>0</v>
      </c>
      <c r="AJ77" s="35">
        <f>PXIL!S77</f>
        <v>0</v>
      </c>
      <c r="AK77" s="35">
        <f>RTM_IEX!M77</f>
        <v>0.35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19.23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0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0.18026399999999998</v>
      </c>
      <c r="AD78">
        <f t="shared" si="4"/>
        <v>21.279736</v>
      </c>
      <c r="AE78">
        <v>0</v>
      </c>
      <c r="AF78" s="25"/>
      <c r="AG78">
        <f t="shared" si="5"/>
        <v>21.279736</v>
      </c>
      <c r="AI78" s="35">
        <f>PXIL!M78</f>
        <v>0</v>
      </c>
      <c r="AJ78" s="35">
        <f>PXIL!S78</f>
        <v>0</v>
      </c>
      <c r="AK78" s="35">
        <f>RTM_IEX!M78</f>
        <v>2.23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19.23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0.22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0.172704</v>
      </c>
      <c r="AD79">
        <f t="shared" si="4"/>
        <v>20.387295999999999</v>
      </c>
      <c r="AE79">
        <v>0</v>
      </c>
      <c r="AF79" s="25"/>
      <c r="AG79">
        <f t="shared" si="5"/>
        <v>20.387295999999999</v>
      </c>
      <c r="AI79" s="35">
        <f>PXIL!M79</f>
        <v>0</v>
      </c>
      <c r="AJ79" s="35">
        <f>PXIL!S79</f>
        <v>0</v>
      </c>
      <c r="AK79" s="35">
        <f>RTM_IEX!M79</f>
        <v>0.25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0.86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19.23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0.45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0.18009599999999998</v>
      </c>
      <c r="AD80">
        <f t="shared" si="4"/>
        <v>21.259904000000002</v>
      </c>
      <c r="AE80">
        <v>0</v>
      </c>
      <c r="AF80" s="25"/>
      <c r="AG80">
        <f t="shared" si="5"/>
        <v>21.259904000000002</v>
      </c>
      <c r="AI80" s="35">
        <f>PXIL!M80</f>
        <v>0</v>
      </c>
      <c r="AJ80" s="35">
        <f>PXIL!S80</f>
        <v>0</v>
      </c>
      <c r="AK80" s="35">
        <f>RTM_IEX!M80</f>
        <v>0.5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1.26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19.23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0.23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0.17144399999999999</v>
      </c>
      <c r="AD81">
        <f t="shared" si="4"/>
        <v>20.238555999999999</v>
      </c>
      <c r="AE81">
        <v>0</v>
      </c>
      <c r="AF81" s="25"/>
      <c r="AG81">
        <f t="shared" si="5"/>
        <v>20.238555999999999</v>
      </c>
      <c r="AI81" s="35">
        <f>PXIL!M81</f>
        <v>0</v>
      </c>
      <c r="AJ81" s="35">
        <f>PXIL!S81</f>
        <v>0</v>
      </c>
      <c r="AK81" s="35">
        <f>RTM_IEX!M81</f>
        <v>0.12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0.83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19.23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0.24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0.17329199999999997</v>
      </c>
      <c r="AD82">
        <f t="shared" si="4"/>
        <v>20.456707999999999</v>
      </c>
      <c r="AE82">
        <v>0</v>
      </c>
      <c r="AF82" s="25"/>
      <c r="AG82">
        <f t="shared" si="5"/>
        <v>20.456707999999999</v>
      </c>
      <c r="AI82" s="35">
        <f>PXIL!M82</f>
        <v>0</v>
      </c>
      <c r="AJ82" s="35">
        <f>PXIL!S82</f>
        <v>0</v>
      </c>
      <c r="AK82" s="35">
        <f>RTM_IEX!M82</f>
        <v>0.13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1.03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19.23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0.69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0.18387600000000001</v>
      </c>
      <c r="AD83">
        <f t="shared" si="4"/>
        <v>21.706123999999999</v>
      </c>
      <c r="AE83">
        <v>0</v>
      </c>
      <c r="AF83" s="25"/>
      <c r="AG83">
        <f t="shared" si="5"/>
        <v>21.706123999999999</v>
      </c>
      <c r="AI83" s="35">
        <f>PXIL!M83</f>
        <v>0</v>
      </c>
      <c r="AJ83" s="35">
        <f>PXIL!S83</f>
        <v>0</v>
      </c>
      <c r="AK83" s="35">
        <f>RTM_IEX!M83</f>
        <v>0.2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1.77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19.23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0.88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0.19252799999999998</v>
      </c>
      <c r="AD84">
        <f t="shared" si="4"/>
        <v>22.727471999999999</v>
      </c>
      <c r="AE84">
        <v>0</v>
      </c>
      <c r="AF84" s="25"/>
      <c r="AG84">
        <f t="shared" si="5"/>
        <v>22.727471999999999</v>
      </c>
      <c r="AI84" s="35">
        <f>PXIL!M84</f>
        <v>0</v>
      </c>
      <c r="AJ84" s="35">
        <f>PXIL!S84</f>
        <v>0</v>
      </c>
      <c r="AK84" s="35">
        <f>RTM_IEX!M84</f>
        <v>0.22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2.59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19.23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1.88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0.20806799999999998</v>
      </c>
      <c r="AD85">
        <f t="shared" si="4"/>
        <v>24.561931999999999</v>
      </c>
      <c r="AE85">
        <v>0</v>
      </c>
      <c r="AF85" s="25"/>
      <c r="AG85">
        <f t="shared" si="5"/>
        <v>24.561931999999999</v>
      </c>
      <c r="AI85" s="35">
        <f>PXIL!M85</f>
        <v>0</v>
      </c>
      <c r="AJ85" s="35">
        <f>PXIL!S85</f>
        <v>0</v>
      </c>
      <c r="AK85" s="35">
        <f>RTM_IEX!M85</f>
        <v>0.3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3.36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19.23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1.29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0.19076399999999999</v>
      </c>
      <c r="AD86">
        <f t="shared" si="4"/>
        <v>22.519235999999996</v>
      </c>
      <c r="AE86">
        <v>0</v>
      </c>
      <c r="AF86" s="25"/>
      <c r="AG86">
        <f t="shared" si="5"/>
        <v>22.519235999999996</v>
      </c>
      <c r="AI86" s="35">
        <f>PXIL!M86</f>
        <v>0</v>
      </c>
      <c r="AJ86" s="35">
        <f>PXIL!S86</f>
        <v>0</v>
      </c>
      <c r="AK86" s="35">
        <f>RTM_IEX!M86</f>
        <v>0.22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1.97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19.23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0.56000000000000005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0.17077200000000001</v>
      </c>
      <c r="AD87">
        <f t="shared" si="4"/>
        <v>20.159227999999999</v>
      </c>
      <c r="AE87">
        <v>0</v>
      </c>
      <c r="AF87" s="25"/>
      <c r="AG87">
        <f t="shared" si="5"/>
        <v>20.159227999999999</v>
      </c>
      <c r="AI87" s="35">
        <f>PXIL!M87</f>
        <v>0</v>
      </c>
      <c r="AJ87" s="35">
        <f>PXIL!S87</f>
        <v>0</v>
      </c>
      <c r="AK87" s="35">
        <f>RTM_IEX!M87</f>
        <v>0.21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0.33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19.23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0.22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0.166404</v>
      </c>
      <c r="AD88">
        <f t="shared" si="4"/>
        <v>19.643595999999999</v>
      </c>
      <c r="AE88">
        <v>0</v>
      </c>
      <c r="AF88" s="25"/>
      <c r="AG88">
        <f t="shared" si="5"/>
        <v>19.643595999999999</v>
      </c>
      <c r="AI88" s="35">
        <f>PXIL!M88</f>
        <v>0</v>
      </c>
      <c r="AJ88" s="35">
        <f>PXIL!S88</f>
        <v>0</v>
      </c>
      <c r="AK88" s="35">
        <f>RTM_IEX!M88</f>
        <v>0.15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0.21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19.23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0.2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0.166908</v>
      </c>
      <c r="AD89">
        <f t="shared" si="4"/>
        <v>19.703092000000002</v>
      </c>
      <c r="AE89">
        <v>0</v>
      </c>
      <c r="AF89" s="25"/>
      <c r="AG89">
        <f t="shared" si="5"/>
        <v>19.703092000000002</v>
      </c>
      <c r="AI89" s="35">
        <f>PXIL!M89</f>
        <v>0</v>
      </c>
      <c r="AJ89" s="35">
        <f>PXIL!S89</f>
        <v>0</v>
      </c>
      <c r="AK89" s="35">
        <f>RTM_IEX!M89</f>
        <v>0.14000000000000001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0.3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19.23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0.33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0.16959599999999997</v>
      </c>
      <c r="AD90">
        <f t="shared" si="4"/>
        <v>20.020404000000003</v>
      </c>
      <c r="AE90">
        <v>0</v>
      </c>
      <c r="AF90" s="25"/>
      <c r="AG90">
        <f t="shared" si="5"/>
        <v>20.020404000000003</v>
      </c>
      <c r="AI90" s="35">
        <f>PXIL!M90</f>
        <v>0</v>
      </c>
      <c r="AJ90" s="35">
        <f>PXIL!S90</f>
        <v>0</v>
      </c>
      <c r="AK90" s="35">
        <f>RTM_IEX!M90</f>
        <v>0.17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0.46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19.23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0.15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0.167244</v>
      </c>
      <c r="AD91">
        <f t="shared" si="4"/>
        <v>19.742756</v>
      </c>
      <c r="AE91">
        <v>0</v>
      </c>
      <c r="AF91" s="25"/>
      <c r="AG91">
        <f t="shared" si="5"/>
        <v>19.742756</v>
      </c>
      <c r="AI91" s="35">
        <f>PXIL!M91</f>
        <v>0</v>
      </c>
      <c r="AJ91" s="35">
        <f>PXIL!S91</f>
        <v>0</v>
      </c>
      <c r="AK91" s="35">
        <f>RTM_IEX!M91</f>
        <v>0.09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0.44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19.23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0.28000000000000003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0.17127600000000001</v>
      </c>
      <c r="AD92">
        <f t="shared" si="4"/>
        <v>20.218724000000002</v>
      </c>
      <c r="AE92">
        <v>0</v>
      </c>
      <c r="AF92" s="25"/>
      <c r="AG92">
        <f t="shared" si="5"/>
        <v>20.218724000000002</v>
      </c>
      <c r="AI92" s="35">
        <f>PXIL!M92</f>
        <v>0</v>
      </c>
      <c r="AJ92" s="35">
        <f>PXIL!S92</f>
        <v>0</v>
      </c>
      <c r="AK92" s="35">
        <f>RTM_IEX!M92</f>
        <v>0.15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0.73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19.23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0.41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0.17161199999999999</v>
      </c>
      <c r="AD93">
        <f t="shared" si="4"/>
        <v>20.258388000000004</v>
      </c>
      <c r="AE93">
        <v>0</v>
      </c>
      <c r="AF93" s="25"/>
      <c r="AG93">
        <f t="shared" si="5"/>
        <v>20.258388000000004</v>
      </c>
      <c r="AI93" s="35">
        <f>PXIL!M93</f>
        <v>0</v>
      </c>
      <c r="AJ93" s="35">
        <f>PXIL!S93</f>
        <v>0</v>
      </c>
      <c r="AK93" s="35">
        <f>RTM_IEX!M93</f>
        <v>0.12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0.67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19.23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0.64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0.17438400000000001</v>
      </c>
      <c r="AD94">
        <f t="shared" si="4"/>
        <v>20.585616000000002</v>
      </c>
      <c r="AE94">
        <v>0</v>
      </c>
      <c r="AF94" s="25"/>
      <c r="AG94">
        <f t="shared" si="5"/>
        <v>20.585616000000002</v>
      </c>
      <c r="AI94" s="35">
        <f>PXIL!M94</f>
        <v>0</v>
      </c>
      <c r="AJ94" s="35">
        <f>PXIL!S94</f>
        <v>0</v>
      </c>
      <c r="AK94" s="35">
        <f>RTM_IEX!M94</f>
        <v>0.13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0.76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19.23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0.03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0.18093600000000001</v>
      </c>
      <c r="AD95">
        <f t="shared" si="4"/>
        <v>21.359064000000004</v>
      </c>
      <c r="AE95">
        <v>0</v>
      </c>
      <c r="AF95" s="25"/>
      <c r="AG95">
        <f t="shared" si="5"/>
        <v>21.359064000000004</v>
      </c>
      <c r="AI95" s="35">
        <f>PXIL!M95</f>
        <v>0</v>
      </c>
      <c r="AJ95" s="35">
        <f>PXIL!S95</f>
        <v>0</v>
      </c>
      <c r="AK95" s="35">
        <f>RTM_IEX!M95</f>
        <v>0.14000000000000001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2.14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19.23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0.24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0.17421599999999998</v>
      </c>
      <c r="AD96">
        <f t="shared" si="4"/>
        <v>20.565783999999997</v>
      </c>
      <c r="AE96">
        <v>0</v>
      </c>
      <c r="AF96" s="25"/>
      <c r="AG96">
        <f t="shared" si="5"/>
        <v>20.565783999999997</v>
      </c>
      <c r="AI96" s="35">
        <f>PXIL!M96</f>
        <v>0</v>
      </c>
      <c r="AJ96" s="35">
        <f>PXIL!S96</f>
        <v>0</v>
      </c>
      <c r="AK96" s="35">
        <f>RTM_IEX!M96</f>
        <v>0.09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1.18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19.23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0.1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0.16514400000000001</v>
      </c>
      <c r="AD97">
        <f t="shared" si="4"/>
        <v>19.494855999999999</v>
      </c>
      <c r="AE97">
        <v>0</v>
      </c>
      <c r="AF97" s="25"/>
      <c r="AG97">
        <f t="shared" si="5"/>
        <v>19.494855999999999</v>
      </c>
      <c r="AI97" s="35">
        <f>PXIL!M97</f>
        <v>0</v>
      </c>
      <c r="AJ97" s="35">
        <f>PXIL!S97</f>
        <v>0</v>
      </c>
      <c r="AK97" s="35">
        <f>RTM_IEX!M97</f>
        <v>0.02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0.31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18.78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0.157752</v>
      </c>
      <c r="AD98">
        <f t="shared" si="4"/>
        <v>18.622248000000003</v>
      </c>
      <c r="AE98">
        <v>0</v>
      </c>
      <c r="AF98" s="25"/>
      <c r="AG98">
        <f t="shared" si="5"/>
        <v>18.622248000000003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0.44708500000000034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1.6437500000000001E-2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4.4395889999999973E-3</v>
      </c>
      <c r="AD99">
        <f t="shared" si="6"/>
        <v>0.52408291099999993</v>
      </c>
      <c r="AE99">
        <f t="shared" ref="AE99:AT99" si="8">SUM(AE3:AE98)/4000</f>
        <v>0</v>
      </c>
      <c r="AG99">
        <f t="shared" si="8"/>
        <v>0.52408291099999993</v>
      </c>
      <c r="AI99">
        <f t="shared" si="8"/>
        <v>0</v>
      </c>
      <c r="AJ99">
        <f t="shared" si="8"/>
        <v>0</v>
      </c>
      <c r="AK99">
        <f t="shared" si="8"/>
        <v>1.5074999999999997E-3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6.3492500000000007E-2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45517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'[1]13'!B5</f>
        <v>290</v>
      </c>
      <c r="C3" s="16">
        <f>'[1]13'!C5</f>
        <v>0</v>
      </c>
      <c r="D3" s="16">
        <f>'[1]13'!D5</f>
        <v>0</v>
      </c>
      <c r="E3" s="16">
        <f>'[1]13'!E5</f>
        <v>0</v>
      </c>
      <c r="F3" s="15">
        <f>SUM(B3:E3)</f>
        <v>290</v>
      </c>
      <c r="G3" s="15">
        <f>'[1]13'!H5</f>
        <v>135</v>
      </c>
      <c r="H3" s="16">
        <f>'[1]13'!I5</f>
        <v>0</v>
      </c>
      <c r="I3" s="16">
        <f>'[1]13'!J5</f>
        <v>0</v>
      </c>
      <c r="J3" s="16">
        <f>'[1]13'!K5</f>
        <v>0</v>
      </c>
      <c r="K3" s="15">
        <f>SUM(G3:J3)</f>
        <v>135</v>
      </c>
      <c r="L3" s="18">
        <f>frq!C3</f>
        <v>1</v>
      </c>
      <c r="M3" s="16">
        <f t="shared" ref="M3:M34" si="0">IF($L3=1,G3,IF(AND($L3=0.985,G3&gt;0.985*B3),B3*0.985,IF(AND($L3=0.965,G3&gt;0.965*B3),0.965*B3,G3)))</f>
        <v>135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135</v>
      </c>
      <c r="R3" s="17"/>
    </row>
    <row r="4" spans="1:18">
      <c r="A4" s="8" t="s">
        <v>46</v>
      </c>
      <c r="B4" s="15">
        <f>'[1]13'!B6</f>
        <v>290</v>
      </c>
      <c r="C4" s="16">
        <f>'[1]13'!C6</f>
        <v>0</v>
      </c>
      <c r="D4" s="16">
        <f>'[1]13'!D6</f>
        <v>0</v>
      </c>
      <c r="E4" s="16">
        <f>'[1]13'!E6</f>
        <v>0</v>
      </c>
      <c r="F4" s="15">
        <f>SUM(B4:E4)</f>
        <v>290</v>
      </c>
      <c r="G4" s="15">
        <f>'[1]13'!H6</f>
        <v>135</v>
      </c>
      <c r="H4" s="16">
        <f>'[1]13'!I6</f>
        <v>0</v>
      </c>
      <c r="I4" s="16">
        <f>'[1]13'!J6</f>
        <v>0</v>
      </c>
      <c r="J4" s="16">
        <f>'[1]13'!K6</f>
        <v>0</v>
      </c>
      <c r="K4" s="15">
        <f t="shared" ref="K4:K67" si="4">SUM(G4:J4)</f>
        <v>135</v>
      </c>
      <c r="L4" s="18">
        <f>frq!C4</f>
        <v>1</v>
      </c>
      <c r="M4" s="16">
        <f t="shared" si="0"/>
        <v>135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135</v>
      </c>
      <c r="R4" s="17"/>
    </row>
    <row r="5" spans="1:18">
      <c r="A5" s="8" t="s">
        <v>47</v>
      </c>
      <c r="B5" s="15">
        <f>'[1]13'!B7</f>
        <v>290</v>
      </c>
      <c r="C5" s="16">
        <f>'[1]13'!C7</f>
        <v>0</v>
      </c>
      <c r="D5" s="16">
        <f>'[1]13'!D7</f>
        <v>0</v>
      </c>
      <c r="E5" s="16">
        <f>'[1]13'!E7</f>
        <v>0</v>
      </c>
      <c r="F5" s="15">
        <f t="shared" ref="F5:F68" si="6">SUM(B5:E5)</f>
        <v>290</v>
      </c>
      <c r="G5" s="15">
        <f>'[1]13'!H7</f>
        <v>135</v>
      </c>
      <c r="H5" s="16">
        <f>'[1]13'!I7</f>
        <v>0</v>
      </c>
      <c r="I5" s="16">
        <f>'[1]13'!J7</f>
        <v>0</v>
      </c>
      <c r="J5" s="16">
        <f>'[1]13'!K7</f>
        <v>0</v>
      </c>
      <c r="K5" s="15">
        <f t="shared" si="4"/>
        <v>135</v>
      </c>
      <c r="L5" s="18">
        <f>frq!C5</f>
        <v>1</v>
      </c>
      <c r="M5" s="16">
        <f t="shared" si="0"/>
        <v>135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135</v>
      </c>
      <c r="R5" s="17"/>
    </row>
    <row r="6" spans="1:18">
      <c r="A6" s="8" t="s">
        <v>48</v>
      </c>
      <c r="B6" s="15">
        <f>'[1]13'!B8</f>
        <v>290</v>
      </c>
      <c r="C6" s="16">
        <f>'[1]13'!C8</f>
        <v>0</v>
      </c>
      <c r="D6" s="16">
        <f>'[1]13'!D8</f>
        <v>0</v>
      </c>
      <c r="E6" s="16">
        <f>'[1]13'!E8</f>
        <v>0</v>
      </c>
      <c r="F6" s="15">
        <f t="shared" si="6"/>
        <v>290</v>
      </c>
      <c r="G6" s="15">
        <f>'[1]13'!H8</f>
        <v>135</v>
      </c>
      <c r="H6" s="16">
        <f>'[1]13'!I8</f>
        <v>0</v>
      </c>
      <c r="I6" s="16">
        <f>'[1]13'!J8</f>
        <v>0</v>
      </c>
      <c r="J6" s="16">
        <f>'[1]13'!K8</f>
        <v>0</v>
      </c>
      <c r="K6" s="15">
        <f t="shared" si="4"/>
        <v>135</v>
      </c>
      <c r="L6" s="18">
        <f>frq!C6</f>
        <v>1</v>
      </c>
      <c r="M6" s="16">
        <f t="shared" si="0"/>
        <v>135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135</v>
      </c>
      <c r="R6" s="17"/>
    </row>
    <row r="7" spans="1:18">
      <c r="A7" s="8" t="s">
        <v>49</v>
      </c>
      <c r="B7" s="15">
        <f>'[1]13'!B9</f>
        <v>290</v>
      </c>
      <c r="C7" s="16">
        <f>'[1]13'!C9</f>
        <v>0</v>
      </c>
      <c r="D7" s="16">
        <f>'[1]13'!D9</f>
        <v>0</v>
      </c>
      <c r="E7" s="16">
        <f>'[1]13'!E9</f>
        <v>0</v>
      </c>
      <c r="F7" s="15">
        <f t="shared" si="6"/>
        <v>290</v>
      </c>
      <c r="G7" s="15">
        <f>'[1]13'!H9</f>
        <v>135</v>
      </c>
      <c r="H7" s="16">
        <f>'[1]13'!I9</f>
        <v>0</v>
      </c>
      <c r="I7" s="16">
        <f>'[1]13'!J9</f>
        <v>0</v>
      </c>
      <c r="J7" s="16">
        <f>'[1]13'!K9</f>
        <v>0</v>
      </c>
      <c r="K7" s="15">
        <f t="shared" si="4"/>
        <v>135</v>
      </c>
      <c r="L7" s="18">
        <f>frq!C7</f>
        <v>1</v>
      </c>
      <c r="M7" s="16">
        <f t="shared" si="0"/>
        <v>135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135</v>
      </c>
      <c r="R7" s="17"/>
    </row>
    <row r="8" spans="1:18">
      <c r="A8" s="8" t="s">
        <v>50</v>
      </c>
      <c r="B8" s="15">
        <f>'[1]13'!B10</f>
        <v>290</v>
      </c>
      <c r="C8" s="16">
        <f>'[1]13'!C10</f>
        <v>0</v>
      </c>
      <c r="D8" s="16">
        <f>'[1]13'!D10</f>
        <v>0</v>
      </c>
      <c r="E8" s="16">
        <f>'[1]13'!E10</f>
        <v>0</v>
      </c>
      <c r="F8" s="15">
        <f t="shared" si="6"/>
        <v>290</v>
      </c>
      <c r="G8" s="15">
        <f>'[1]13'!H10</f>
        <v>135</v>
      </c>
      <c r="H8" s="16">
        <f>'[1]13'!I10</f>
        <v>0</v>
      </c>
      <c r="I8" s="16">
        <f>'[1]13'!J10</f>
        <v>0</v>
      </c>
      <c r="J8" s="16">
        <f>'[1]13'!K10</f>
        <v>0</v>
      </c>
      <c r="K8" s="15">
        <f t="shared" si="4"/>
        <v>135</v>
      </c>
      <c r="L8" s="18">
        <f>frq!C8</f>
        <v>1</v>
      </c>
      <c r="M8" s="16">
        <f t="shared" si="0"/>
        <v>135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135</v>
      </c>
      <c r="R8" s="17"/>
    </row>
    <row r="9" spans="1:18">
      <c r="A9" s="8" t="s">
        <v>51</v>
      </c>
      <c r="B9" s="15">
        <f>'[1]13'!B11</f>
        <v>290</v>
      </c>
      <c r="C9" s="16">
        <f>'[1]13'!C11</f>
        <v>0</v>
      </c>
      <c r="D9" s="16">
        <f>'[1]13'!D11</f>
        <v>0</v>
      </c>
      <c r="E9" s="16">
        <f>'[1]13'!E11</f>
        <v>0</v>
      </c>
      <c r="F9" s="15">
        <f t="shared" si="6"/>
        <v>290</v>
      </c>
      <c r="G9" s="15">
        <f>'[1]13'!H11</f>
        <v>135</v>
      </c>
      <c r="H9" s="16">
        <f>'[1]13'!I11</f>
        <v>0</v>
      </c>
      <c r="I9" s="16">
        <f>'[1]13'!J11</f>
        <v>0</v>
      </c>
      <c r="J9" s="16">
        <f>'[1]13'!K11</f>
        <v>0</v>
      </c>
      <c r="K9" s="15">
        <f t="shared" si="4"/>
        <v>135</v>
      </c>
      <c r="L9" s="18">
        <f>frq!C9</f>
        <v>1</v>
      </c>
      <c r="M9" s="16">
        <f t="shared" si="0"/>
        <v>135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135</v>
      </c>
      <c r="R9" s="17"/>
    </row>
    <row r="10" spans="1:18">
      <c r="A10" s="8" t="s">
        <v>52</v>
      </c>
      <c r="B10" s="15">
        <f>'[1]13'!B12</f>
        <v>290</v>
      </c>
      <c r="C10" s="16">
        <f>'[1]13'!C12</f>
        <v>0</v>
      </c>
      <c r="D10" s="16">
        <f>'[1]13'!D12</f>
        <v>0</v>
      </c>
      <c r="E10" s="16">
        <f>'[1]13'!E12</f>
        <v>0</v>
      </c>
      <c r="F10" s="15">
        <f t="shared" si="6"/>
        <v>290</v>
      </c>
      <c r="G10" s="15">
        <f>'[1]13'!H12</f>
        <v>135</v>
      </c>
      <c r="H10" s="16">
        <f>'[1]13'!I12</f>
        <v>0</v>
      </c>
      <c r="I10" s="16">
        <f>'[1]13'!J12</f>
        <v>0</v>
      </c>
      <c r="J10" s="16">
        <f>'[1]13'!K12</f>
        <v>0</v>
      </c>
      <c r="K10" s="15">
        <f t="shared" si="4"/>
        <v>135</v>
      </c>
      <c r="L10" s="18">
        <f>frq!C10</f>
        <v>1</v>
      </c>
      <c r="M10" s="16">
        <f t="shared" si="0"/>
        <v>135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135</v>
      </c>
      <c r="R10" s="17"/>
    </row>
    <row r="11" spans="1:18">
      <c r="A11" s="8" t="s">
        <v>53</v>
      </c>
      <c r="B11" s="15">
        <f>'[1]13'!B13</f>
        <v>290</v>
      </c>
      <c r="C11" s="16">
        <f>'[1]13'!C13</f>
        <v>0</v>
      </c>
      <c r="D11" s="16">
        <f>'[1]13'!D13</f>
        <v>0</v>
      </c>
      <c r="E11" s="16">
        <f>'[1]13'!E13</f>
        <v>0</v>
      </c>
      <c r="F11" s="15">
        <f t="shared" si="6"/>
        <v>290</v>
      </c>
      <c r="G11" s="15">
        <f>'[1]13'!H13</f>
        <v>130</v>
      </c>
      <c r="H11" s="16">
        <f>'[1]13'!I13</f>
        <v>0</v>
      </c>
      <c r="I11" s="16">
        <f>'[1]13'!J13</f>
        <v>0</v>
      </c>
      <c r="J11" s="16">
        <f>'[1]13'!K13</f>
        <v>0</v>
      </c>
      <c r="K11" s="15">
        <f t="shared" si="4"/>
        <v>130</v>
      </c>
      <c r="L11" s="18">
        <f>frq!C11</f>
        <v>1</v>
      </c>
      <c r="M11" s="16">
        <f t="shared" si="0"/>
        <v>130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130</v>
      </c>
      <c r="R11" s="17"/>
    </row>
    <row r="12" spans="1:18">
      <c r="A12" s="8" t="s">
        <v>54</v>
      </c>
      <c r="B12" s="15">
        <f>'[1]13'!B14</f>
        <v>290</v>
      </c>
      <c r="C12" s="16">
        <f>'[1]13'!C14</f>
        <v>0</v>
      </c>
      <c r="D12" s="16">
        <f>'[1]13'!D14</f>
        <v>0</v>
      </c>
      <c r="E12" s="16">
        <f>'[1]13'!E14</f>
        <v>0</v>
      </c>
      <c r="F12" s="15">
        <f t="shared" si="6"/>
        <v>290</v>
      </c>
      <c r="G12" s="15">
        <f>'[1]13'!H14</f>
        <v>130</v>
      </c>
      <c r="H12" s="16">
        <f>'[1]13'!I14</f>
        <v>0</v>
      </c>
      <c r="I12" s="16">
        <f>'[1]13'!J14</f>
        <v>0</v>
      </c>
      <c r="J12" s="16">
        <f>'[1]13'!K14</f>
        <v>0</v>
      </c>
      <c r="K12" s="15">
        <f t="shared" si="4"/>
        <v>130</v>
      </c>
      <c r="L12" s="18">
        <f>frq!C12</f>
        <v>1</v>
      </c>
      <c r="M12" s="16">
        <f t="shared" si="0"/>
        <v>130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130</v>
      </c>
      <c r="R12" s="17"/>
    </row>
    <row r="13" spans="1:18">
      <c r="A13" s="8" t="s">
        <v>55</v>
      </c>
      <c r="B13" s="15">
        <f>'[1]13'!B15</f>
        <v>290</v>
      </c>
      <c r="C13" s="16">
        <f>'[1]13'!C15</f>
        <v>0</v>
      </c>
      <c r="D13" s="16">
        <f>'[1]13'!D15</f>
        <v>0</v>
      </c>
      <c r="E13" s="16">
        <f>'[1]13'!E15</f>
        <v>0</v>
      </c>
      <c r="F13" s="15">
        <f t="shared" si="6"/>
        <v>290</v>
      </c>
      <c r="G13" s="15">
        <f>'[1]13'!H15</f>
        <v>130</v>
      </c>
      <c r="H13" s="16">
        <f>'[1]13'!I15</f>
        <v>0</v>
      </c>
      <c r="I13" s="16">
        <f>'[1]13'!J15</f>
        <v>0</v>
      </c>
      <c r="J13" s="16">
        <f>'[1]13'!K15</f>
        <v>0</v>
      </c>
      <c r="K13" s="15">
        <f t="shared" si="4"/>
        <v>130</v>
      </c>
      <c r="L13" s="18">
        <f>frq!C13</f>
        <v>1</v>
      </c>
      <c r="M13" s="16">
        <f t="shared" si="0"/>
        <v>130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130</v>
      </c>
      <c r="R13" s="17"/>
    </row>
    <row r="14" spans="1:18">
      <c r="A14" s="8" t="s">
        <v>56</v>
      </c>
      <c r="B14" s="15">
        <f>'[1]13'!B16</f>
        <v>290</v>
      </c>
      <c r="C14" s="16">
        <f>'[1]13'!C16</f>
        <v>0</v>
      </c>
      <c r="D14" s="16">
        <f>'[1]13'!D16</f>
        <v>0</v>
      </c>
      <c r="E14" s="16">
        <f>'[1]13'!E16</f>
        <v>0</v>
      </c>
      <c r="F14" s="15">
        <f t="shared" si="6"/>
        <v>290</v>
      </c>
      <c r="G14" s="15">
        <f>'[1]13'!H16</f>
        <v>130</v>
      </c>
      <c r="H14" s="16">
        <f>'[1]13'!I16</f>
        <v>0</v>
      </c>
      <c r="I14" s="16">
        <f>'[1]13'!J16</f>
        <v>0</v>
      </c>
      <c r="J14" s="16">
        <f>'[1]13'!K16</f>
        <v>0</v>
      </c>
      <c r="K14" s="15">
        <f t="shared" si="4"/>
        <v>130</v>
      </c>
      <c r="L14" s="18">
        <f>frq!C14</f>
        <v>1</v>
      </c>
      <c r="M14" s="16">
        <f t="shared" si="0"/>
        <v>130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130</v>
      </c>
      <c r="R14" s="17"/>
    </row>
    <row r="15" spans="1:18">
      <c r="A15" s="8" t="s">
        <v>57</v>
      </c>
      <c r="B15" s="15">
        <f>'[1]13'!B17</f>
        <v>290</v>
      </c>
      <c r="C15" s="16">
        <f>'[1]13'!C17</f>
        <v>0</v>
      </c>
      <c r="D15" s="16">
        <f>'[1]13'!D17</f>
        <v>0</v>
      </c>
      <c r="E15" s="16">
        <f>'[1]13'!E17</f>
        <v>0</v>
      </c>
      <c r="F15" s="15">
        <f t="shared" si="6"/>
        <v>290</v>
      </c>
      <c r="G15" s="15">
        <f>'[1]13'!H17</f>
        <v>130</v>
      </c>
      <c r="H15" s="16">
        <f>'[1]13'!I17</f>
        <v>0</v>
      </c>
      <c r="I15" s="16">
        <f>'[1]13'!J17</f>
        <v>0</v>
      </c>
      <c r="J15" s="16">
        <f>'[1]13'!K17</f>
        <v>0</v>
      </c>
      <c r="K15" s="15">
        <f t="shared" si="4"/>
        <v>130</v>
      </c>
      <c r="L15" s="18">
        <f>frq!C15</f>
        <v>1</v>
      </c>
      <c r="M15" s="16">
        <f t="shared" si="0"/>
        <v>130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130</v>
      </c>
      <c r="R15" s="17"/>
    </row>
    <row r="16" spans="1:18">
      <c r="A16" s="8" t="s">
        <v>58</v>
      </c>
      <c r="B16" s="15">
        <f>'[1]13'!B18</f>
        <v>290</v>
      </c>
      <c r="C16" s="16">
        <f>'[1]13'!C18</f>
        <v>0</v>
      </c>
      <c r="D16" s="16">
        <f>'[1]13'!D18</f>
        <v>0</v>
      </c>
      <c r="E16" s="16">
        <f>'[1]13'!E18</f>
        <v>0</v>
      </c>
      <c r="F16" s="15">
        <f t="shared" si="6"/>
        <v>290</v>
      </c>
      <c r="G16" s="15">
        <f>'[1]13'!H18</f>
        <v>130</v>
      </c>
      <c r="H16" s="16">
        <f>'[1]13'!I18</f>
        <v>0</v>
      </c>
      <c r="I16" s="16">
        <f>'[1]13'!J18</f>
        <v>0</v>
      </c>
      <c r="J16" s="16">
        <f>'[1]13'!K18</f>
        <v>0</v>
      </c>
      <c r="K16" s="15">
        <f t="shared" si="4"/>
        <v>130</v>
      </c>
      <c r="L16" s="18">
        <f>frq!C16</f>
        <v>1</v>
      </c>
      <c r="M16" s="16">
        <f t="shared" si="0"/>
        <v>130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130</v>
      </c>
      <c r="R16" s="17"/>
    </row>
    <row r="17" spans="1:18">
      <c r="A17" s="8" t="s">
        <v>59</v>
      </c>
      <c r="B17" s="15">
        <f>'[1]13'!B19</f>
        <v>290</v>
      </c>
      <c r="C17" s="16">
        <f>'[1]13'!C19</f>
        <v>0</v>
      </c>
      <c r="D17" s="16">
        <f>'[1]13'!D19</f>
        <v>0</v>
      </c>
      <c r="E17" s="16">
        <f>'[1]13'!E19</f>
        <v>0</v>
      </c>
      <c r="F17" s="15">
        <f t="shared" si="6"/>
        <v>290</v>
      </c>
      <c r="G17" s="15">
        <f>'[1]13'!H19</f>
        <v>130</v>
      </c>
      <c r="H17" s="16">
        <f>'[1]13'!I19</f>
        <v>0</v>
      </c>
      <c r="I17" s="16">
        <f>'[1]13'!J19</f>
        <v>0</v>
      </c>
      <c r="J17" s="16">
        <f>'[1]13'!K19</f>
        <v>0</v>
      </c>
      <c r="K17" s="15">
        <f t="shared" si="4"/>
        <v>130</v>
      </c>
      <c r="L17" s="18">
        <f>frq!C17</f>
        <v>1</v>
      </c>
      <c r="M17" s="16">
        <f t="shared" si="0"/>
        <v>130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130</v>
      </c>
      <c r="R17" s="17"/>
    </row>
    <row r="18" spans="1:18">
      <c r="A18" s="8" t="s">
        <v>60</v>
      </c>
      <c r="B18" s="15">
        <f>'[1]13'!B20</f>
        <v>290</v>
      </c>
      <c r="C18" s="16">
        <f>'[1]13'!C20</f>
        <v>0</v>
      </c>
      <c r="D18" s="16">
        <f>'[1]13'!D20</f>
        <v>0</v>
      </c>
      <c r="E18" s="16">
        <f>'[1]13'!E20</f>
        <v>0</v>
      </c>
      <c r="F18" s="15">
        <f t="shared" si="6"/>
        <v>290</v>
      </c>
      <c r="G18" s="15">
        <f>'[1]13'!H20</f>
        <v>130</v>
      </c>
      <c r="H18" s="16">
        <f>'[1]13'!I20</f>
        <v>0</v>
      </c>
      <c r="I18" s="16">
        <f>'[1]13'!J20</f>
        <v>0</v>
      </c>
      <c r="J18" s="16">
        <f>'[1]13'!K20</f>
        <v>0</v>
      </c>
      <c r="K18" s="15">
        <f t="shared" si="4"/>
        <v>130</v>
      </c>
      <c r="L18" s="18">
        <f>frq!C18</f>
        <v>1</v>
      </c>
      <c r="M18" s="16">
        <f t="shared" si="0"/>
        <v>130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130</v>
      </c>
      <c r="R18" s="17"/>
    </row>
    <row r="19" spans="1:18">
      <c r="A19" s="8" t="s">
        <v>61</v>
      </c>
      <c r="B19" s="15">
        <f>'[1]13'!B21</f>
        <v>290</v>
      </c>
      <c r="C19" s="16">
        <f>'[1]13'!C21</f>
        <v>0</v>
      </c>
      <c r="D19" s="16">
        <f>'[1]13'!D21</f>
        <v>0</v>
      </c>
      <c r="E19" s="16">
        <f>'[1]13'!E21</f>
        <v>0</v>
      </c>
      <c r="F19" s="15">
        <f t="shared" si="6"/>
        <v>290</v>
      </c>
      <c r="G19" s="15">
        <f>'[1]13'!H21</f>
        <v>130</v>
      </c>
      <c r="H19" s="16">
        <f>'[1]13'!I21</f>
        <v>0</v>
      </c>
      <c r="I19" s="16">
        <f>'[1]13'!J21</f>
        <v>0</v>
      </c>
      <c r="J19" s="16">
        <f>'[1]13'!K21</f>
        <v>0</v>
      </c>
      <c r="K19" s="15">
        <f t="shared" si="4"/>
        <v>130</v>
      </c>
      <c r="L19" s="18">
        <f>frq!C19</f>
        <v>1</v>
      </c>
      <c r="M19" s="16">
        <f t="shared" si="0"/>
        <v>130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130</v>
      </c>
      <c r="R19" s="17"/>
    </row>
    <row r="20" spans="1:18">
      <c r="A20" s="8" t="s">
        <v>62</v>
      </c>
      <c r="B20" s="15">
        <f>'[1]13'!B22</f>
        <v>290</v>
      </c>
      <c r="C20" s="16">
        <f>'[1]13'!C22</f>
        <v>0</v>
      </c>
      <c r="D20" s="16">
        <f>'[1]13'!D22</f>
        <v>0</v>
      </c>
      <c r="E20" s="16">
        <f>'[1]13'!E22</f>
        <v>0</v>
      </c>
      <c r="F20" s="15">
        <f t="shared" si="6"/>
        <v>290</v>
      </c>
      <c r="G20" s="15">
        <f>'[1]13'!H22</f>
        <v>130</v>
      </c>
      <c r="H20" s="16">
        <f>'[1]13'!I22</f>
        <v>0</v>
      </c>
      <c r="I20" s="16">
        <f>'[1]13'!J22</f>
        <v>0</v>
      </c>
      <c r="J20" s="16">
        <f>'[1]13'!K22</f>
        <v>0</v>
      </c>
      <c r="K20" s="15">
        <f t="shared" si="4"/>
        <v>130</v>
      </c>
      <c r="L20" s="18">
        <f>frq!C20</f>
        <v>1</v>
      </c>
      <c r="M20" s="16">
        <f t="shared" si="0"/>
        <v>130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130</v>
      </c>
      <c r="R20" s="17"/>
    </row>
    <row r="21" spans="1:18">
      <c r="A21" s="8" t="s">
        <v>63</v>
      </c>
      <c r="B21" s="15">
        <f>'[1]13'!B23</f>
        <v>290</v>
      </c>
      <c r="C21" s="16">
        <f>'[1]13'!C23</f>
        <v>0</v>
      </c>
      <c r="D21" s="16">
        <f>'[1]13'!D23</f>
        <v>0</v>
      </c>
      <c r="E21" s="16">
        <f>'[1]13'!E23</f>
        <v>0</v>
      </c>
      <c r="F21" s="15">
        <f t="shared" si="6"/>
        <v>290</v>
      </c>
      <c r="G21" s="15">
        <f>'[1]13'!H23</f>
        <v>130</v>
      </c>
      <c r="H21" s="16">
        <f>'[1]13'!I23</f>
        <v>0</v>
      </c>
      <c r="I21" s="16">
        <f>'[1]13'!J23</f>
        <v>0</v>
      </c>
      <c r="J21" s="16">
        <f>'[1]13'!K23</f>
        <v>0</v>
      </c>
      <c r="K21" s="15">
        <f t="shared" si="4"/>
        <v>130</v>
      </c>
      <c r="L21" s="18">
        <f>frq!C21</f>
        <v>1</v>
      </c>
      <c r="M21" s="16">
        <f t="shared" si="0"/>
        <v>130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130</v>
      </c>
      <c r="R21" s="17"/>
    </row>
    <row r="22" spans="1:18">
      <c r="A22" s="8" t="s">
        <v>64</v>
      </c>
      <c r="B22" s="15">
        <f>'[1]13'!B24</f>
        <v>290</v>
      </c>
      <c r="C22" s="16">
        <f>'[1]13'!C24</f>
        <v>0</v>
      </c>
      <c r="D22" s="16">
        <f>'[1]13'!D24</f>
        <v>0</v>
      </c>
      <c r="E22" s="16">
        <f>'[1]13'!E24</f>
        <v>0</v>
      </c>
      <c r="F22" s="15">
        <f t="shared" si="6"/>
        <v>290</v>
      </c>
      <c r="G22" s="15">
        <f>'[1]13'!H24</f>
        <v>130</v>
      </c>
      <c r="H22" s="16">
        <f>'[1]13'!I24</f>
        <v>0</v>
      </c>
      <c r="I22" s="16">
        <f>'[1]13'!J24</f>
        <v>0</v>
      </c>
      <c r="J22" s="16">
        <f>'[1]13'!K24</f>
        <v>0</v>
      </c>
      <c r="K22" s="15">
        <f t="shared" si="4"/>
        <v>130</v>
      </c>
      <c r="L22" s="18">
        <f>frq!C22</f>
        <v>1</v>
      </c>
      <c r="M22" s="16">
        <f t="shared" si="0"/>
        <v>130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130</v>
      </c>
      <c r="R22" s="17"/>
    </row>
    <row r="23" spans="1:18">
      <c r="A23" s="8" t="s">
        <v>65</v>
      </c>
      <c r="B23" s="15">
        <f>'[1]13'!B25</f>
        <v>290</v>
      </c>
      <c r="C23" s="16">
        <f>'[1]13'!C25</f>
        <v>0</v>
      </c>
      <c r="D23" s="16">
        <f>'[1]13'!D25</f>
        <v>0</v>
      </c>
      <c r="E23" s="16">
        <f>'[1]13'!E25</f>
        <v>0</v>
      </c>
      <c r="F23" s="15">
        <f t="shared" si="6"/>
        <v>290</v>
      </c>
      <c r="G23" s="15">
        <f>'[1]13'!H25</f>
        <v>130</v>
      </c>
      <c r="H23" s="16">
        <f>'[1]13'!I25</f>
        <v>0</v>
      </c>
      <c r="I23" s="16">
        <f>'[1]13'!J25</f>
        <v>0</v>
      </c>
      <c r="J23" s="16">
        <f>'[1]13'!K25</f>
        <v>0</v>
      </c>
      <c r="K23" s="15">
        <f t="shared" si="4"/>
        <v>130</v>
      </c>
      <c r="L23" s="18">
        <f>frq!C23</f>
        <v>1</v>
      </c>
      <c r="M23" s="16">
        <f t="shared" si="0"/>
        <v>130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130</v>
      </c>
      <c r="R23" s="17"/>
    </row>
    <row r="24" spans="1:18">
      <c r="A24" s="8" t="s">
        <v>66</v>
      </c>
      <c r="B24" s="15">
        <f>'[1]13'!B26</f>
        <v>290</v>
      </c>
      <c r="C24" s="16">
        <f>'[1]13'!C26</f>
        <v>0</v>
      </c>
      <c r="D24" s="16">
        <f>'[1]13'!D26</f>
        <v>0</v>
      </c>
      <c r="E24" s="16">
        <f>'[1]13'!E26</f>
        <v>0</v>
      </c>
      <c r="F24" s="15">
        <f t="shared" si="6"/>
        <v>290</v>
      </c>
      <c r="G24" s="15">
        <f>'[1]13'!H26</f>
        <v>130</v>
      </c>
      <c r="H24" s="16">
        <f>'[1]13'!I26</f>
        <v>0</v>
      </c>
      <c r="I24" s="16">
        <f>'[1]13'!J26</f>
        <v>0</v>
      </c>
      <c r="J24" s="16">
        <f>'[1]13'!K26</f>
        <v>0</v>
      </c>
      <c r="K24" s="15">
        <f t="shared" si="4"/>
        <v>130</v>
      </c>
      <c r="L24" s="18">
        <f>frq!C24</f>
        <v>1</v>
      </c>
      <c r="M24" s="16">
        <f t="shared" si="0"/>
        <v>130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130</v>
      </c>
      <c r="R24" s="17"/>
    </row>
    <row r="25" spans="1:18">
      <c r="A25" s="8" t="s">
        <v>67</v>
      </c>
      <c r="B25" s="15">
        <f>'[1]13'!B27</f>
        <v>290</v>
      </c>
      <c r="C25" s="16">
        <f>'[1]13'!C27</f>
        <v>0</v>
      </c>
      <c r="D25" s="16">
        <f>'[1]13'!D27</f>
        <v>0</v>
      </c>
      <c r="E25" s="16">
        <f>'[1]13'!E27</f>
        <v>0</v>
      </c>
      <c r="F25" s="15">
        <f t="shared" si="6"/>
        <v>290</v>
      </c>
      <c r="G25" s="15">
        <f>'[1]13'!H27</f>
        <v>130</v>
      </c>
      <c r="H25" s="16">
        <f>'[1]13'!I27</f>
        <v>0</v>
      </c>
      <c r="I25" s="16">
        <f>'[1]13'!J27</f>
        <v>0</v>
      </c>
      <c r="J25" s="16">
        <f>'[1]13'!K27</f>
        <v>0</v>
      </c>
      <c r="K25" s="15">
        <f t="shared" si="4"/>
        <v>130</v>
      </c>
      <c r="L25" s="18">
        <f>frq!C25</f>
        <v>1</v>
      </c>
      <c r="M25" s="16">
        <f t="shared" si="0"/>
        <v>130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130</v>
      </c>
      <c r="R25" s="17"/>
    </row>
    <row r="26" spans="1:18">
      <c r="A26" s="8" t="s">
        <v>68</v>
      </c>
      <c r="B26" s="15">
        <f>'[1]13'!B28</f>
        <v>290</v>
      </c>
      <c r="C26" s="16">
        <f>'[1]13'!C28</f>
        <v>0</v>
      </c>
      <c r="D26" s="16">
        <f>'[1]13'!D28</f>
        <v>0</v>
      </c>
      <c r="E26" s="16">
        <f>'[1]13'!E28</f>
        <v>0</v>
      </c>
      <c r="F26" s="15">
        <f t="shared" si="6"/>
        <v>290</v>
      </c>
      <c r="G26" s="15">
        <f>'[1]13'!H28</f>
        <v>130</v>
      </c>
      <c r="H26" s="16">
        <f>'[1]13'!I28</f>
        <v>0</v>
      </c>
      <c r="I26" s="16">
        <f>'[1]13'!J28</f>
        <v>0</v>
      </c>
      <c r="J26" s="16">
        <f>'[1]13'!K28</f>
        <v>0</v>
      </c>
      <c r="K26" s="15">
        <f t="shared" si="4"/>
        <v>130</v>
      </c>
      <c r="L26" s="18">
        <f>frq!C26</f>
        <v>1</v>
      </c>
      <c r="M26" s="16">
        <f t="shared" si="0"/>
        <v>130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130</v>
      </c>
      <c r="R26" s="17"/>
    </row>
    <row r="27" spans="1:18">
      <c r="A27" s="8" t="s">
        <v>69</v>
      </c>
      <c r="B27" s="15">
        <f>'[1]13'!B29</f>
        <v>290</v>
      </c>
      <c r="C27" s="16">
        <f>'[1]13'!C29</f>
        <v>0</v>
      </c>
      <c r="D27" s="16">
        <f>'[1]13'!D29</f>
        <v>0</v>
      </c>
      <c r="E27" s="16">
        <f>'[1]13'!E29</f>
        <v>0</v>
      </c>
      <c r="F27" s="15">
        <f t="shared" si="6"/>
        <v>290</v>
      </c>
      <c r="G27" s="15">
        <f>'[1]13'!H29</f>
        <v>130</v>
      </c>
      <c r="H27" s="16">
        <f>'[1]13'!I29</f>
        <v>0</v>
      </c>
      <c r="I27" s="16">
        <f>'[1]13'!J29</f>
        <v>0</v>
      </c>
      <c r="J27" s="16">
        <f>'[1]13'!K29</f>
        <v>0</v>
      </c>
      <c r="K27" s="15">
        <f t="shared" si="4"/>
        <v>130</v>
      </c>
      <c r="L27" s="18">
        <f>frq!C27</f>
        <v>1</v>
      </c>
      <c r="M27" s="16">
        <f t="shared" si="0"/>
        <v>130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130</v>
      </c>
      <c r="R27" s="17"/>
    </row>
    <row r="28" spans="1:18">
      <c r="A28" s="8" t="s">
        <v>70</v>
      </c>
      <c r="B28" s="15">
        <f>'[1]13'!B30</f>
        <v>290</v>
      </c>
      <c r="C28" s="16">
        <f>'[1]13'!C30</f>
        <v>0</v>
      </c>
      <c r="D28" s="16">
        <f>'[1]13'!D30</f>
        <v>0</v>
      </c>
      <c r="E28" s="16">
        <f>'[1]13'!E30</f>
        <v>0</v>
      </c>
      <c r="F28" s="15">
        <f t="shared" si="6"/>
        <v>290</v>
      </c>
      <c r="G28" s="15">
        <f>'[1]13'!H30</f>
        <v>130</v>
      </c>
      <c r="H28" s="16">
        <f>'[1]13'!I30</f>
        <v>0</v>
      </c>
      <c r="I28" s="16">
        <f>'[1]13'!J30</f>
        <v>0</v>
      </c>
      <c r="J28" s="16">
        <f>'[1]13'!K30</f>
        <v>0</v>
      </c>
      <c r="K28" s="15">
        <f t="shared" si="4"/>
        <v>130</v>
      </c>
      <c r="L28" s="18">
        <f>frq!C28</f>
        <v>1</v>
      </c>
      <c r="M28" s="16">
        <f t="shared" si="0"/>
        <v>130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130</v>
      </c>
      <c r="R28" s="17"/>
    </row>
    <row r="29" spans="1:18">
      <c r="A29" s="8" t="s">
        <v>71</v>
      </c>
      <c r="B29" s="15">
        <f>'[1]13'!B31</f>
        <v>290</v>
      </c>
      <c r="C29" s="16">
        <f>'[1]13'!C31</f>
        <v>0</v>
      </c>
      <c r="D29" s="16">
        <f>'[1]13'!D31</f>
        <v>0</v>
      </c>
      <c r="E29" s="16">
        <f>'[1]13'!E31</f>
        <v>0</v>
      </c>
      <c r="F29" s="15">
        <f t="shared" si="6"/>
        <v>290</v>
      </c>
      <c r="G29" s="15">
        <f>'[1]13'!H31</f>
        <v>130</v>
      </c>
      <c r="H29" s="16">
        <f>'[1]13'!I31</f>
        <v>0</v>
      </c>
      <c r="I29" s="16">
        <f>'[1]13'!J31</f>
        <v>0</v>
      </c>
      <c r="J29" s="16">
        <f>'[1]13'!K31</f>
        <v>0</v>
      </c>
      <c r="K29" s="15">
        <f t="shared" si="4"/>
        <v>130</v>
      </c>
      <c r="L29" s="18">
        <f>frq!C29</f>
        <v>1</v>
      </c>
      <c r="M29" s="16">
        <f t="shared" si="0"/>
        <v>130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130</v>
      </c>
      <c r="R29" s="17"/>
    </row>
    <row r="30" spans="1:18">
      <c r="A30" s="8" t="s">
        <v>72</v>
      </c>
      <c r="B30" s="15">
        <f>'[1]13'!B32</f>
        <v>290</v>
      </c>
      <c r="C30" s="16">
        <f>'[1]13'!C32</f>
        <v>0</v>
      </c>
      <c r="D30" s="16">
        <f>'[1]13'!D32</f>
        <v>0</v>
      </c>
      <c r="E30" s="16">
        <f>'[1]13'!E32</f>
        <v>0</v>
      </c>
      <c r="F30" s="15">
        <f t="shared" si="6"/>
        <v>290</v>
      </c>
      <c r="G30" s="15">
        <f>'[1]13'!H32</f>
        <v>130</v>
      </c>
      <c r="H30" s="16">
        <f>'[1]13'!I32</f>
        <v>0</v>
      </c>
      <c r="I30" s="16">
        <f>'[1]13'!J32</f>
        <v>0</v>
      </c>
      <c r="J30" s="16">
        <f>'[1]13'!K32</f>
        <v>0</v>
      </c>
      <c r="K30" s="15">
        <f t="shared" si="4"/>
        <v>130</v>
      </c>
      <c r="L30" s="18">
        <f>frq!C30</f>
        <v>1</v>
      </c>
      <c r="M30" s="16">
        <f t="shared" si="0"/>
        <v>130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130</v>
      </c>
      <c r="R30" s="17"/>
    </row>
    <row r="31" spans="1:18">
      <c r="A31" s="8" t="s">
        <v>73</v>
      </c>
      <c r="B31" s="15">
        <f>'[1]13'!B33</f>
        <v>290</v>
      </c>
      <c r="C31" s="16">
        <f>'[1]13'!C33</f>
        <v>0</v>
      </c>
      <c r="D31" s="16">
        <f>'[1]13'!D33</f>
        <v>0</v>
      </c>
      <c r="E31" s="16">
        <f>'[1]13'!E33</f>
        <v>0</v>
      </c>
      <c r="F31" s="15">
        <f t="shared" si="6"/>
        <v>290</v>
      </c>
      <c r="G31" s="15">
        <f>'[1]13'!H33</f>
        <v>135</v>
      </c>
      <c r="H31" s="16">
        <f>'[1]13'!I33</f>
        <v>0</v>
      </c>
      <c r="I31" s="16">
        <f>'[1]13'!J33</f>
        <v>0</v>
      </c>
      <c r="J31" s="16">
        <f>'[1]13'!K33</f>
        <v>0</v>
      </c>
      <c r="K31" s="15">
        <f t="shared" si="4"/>
        <v>135</v>
      </c>
      <c r="L31" s="18">
        <f>frq!C31</f>
        <v>1</v>
      </c>
      <c r="M31" s="16">
        <f t="shared" si="0"/>
        <v>135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135</v>
      </c>
      <c r="R31" s="17"/>
    </row>
    <row r="32" spans="1:18">
      <c r="A32" s="8" t="s">
        <v>74</v>
      </c>
      <c r="B32" s="15">
        <f>'[1]13'!B34</f>
        <v>290</v>
      </c>
      <c r="C32" s="16">
        <f>'[1]13'!C34</f>
        <v>0</v>
      </c>
      <c r="D32" s="16">
        <f>'[1]13'!D34</f>
        <v>0</v>
      </c>
      <c r="E32" s="16">
        <f>'[1]13'!E34</f>
        <v>0</v>
      </c>
      <c r="F32" s="15">
        <f t="shared" si="6"/>
        <v>290</v>
      </c>
      <c r="G32" s="15">
        <f>'[1]13'!H34</f>
        <v>135</v>
      </c>
      <c r="H32" s="16">
        <f>'[1]13'!I34</f>
        <v>0</v>
      </c>
      <c r="I32" s="16">
        <f>'[1]13'!J34</f>
        <v>0</v>
      </c>
      <c r="J32" s="16">
        <f>'[1]13'!K34</f>
        <v>0</v>
      </c>
      <c r="K32" s="15">
        <f t="shared" si="4"/>
        <v>135</v>
      </c>
      <c r="L32" s="18">
        <f>frq!C32</f>
        <v>1</v>
      </c>
      <c r="M32" s="16">
        <f t="shared" si="0"/>
        <v>135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135</v>
      </c>
      <c r="R32" s="17"/>
    </row>
    <row r="33" spans="1:18">
      <c r="A33" s="8" t="s">
        <v>75</v>
      </c>
      <c r="B33" s="15">
        <f>'[1]13'!B35</f>
        <v>290</v>
      </c>
      <c r="C33" s="16">
        <f>'[1]13'!C35</f>
        <v>0</v>
      </c>
      <c r="D33" s="16">
        <f>'[1]13'!D35</f>
        <v>0</v>
      </c>
      <c r="E33" s="16">
        <f>'[1]13'!E35</f>
        <v>0</v>
      </c>
      <c r="F33" s="15">
        <f t="shared" si="6"/>
        <v>290</v>
      </c>
      <c r="G33" s="15">
        <f>'[1]13'!H35</f>
        <v>135</v>
      </c>
      <c r="H33" s="16">
        <f>'[1]13'!I35</f>
        <v>0</v>
      </c>
      <c r="I33" s="16">
        <f>'[1]13'!J35</f>
        <v>0</v>
      </c>
      <c r="J33" s="16">
        <f>'[1]13'!K35</f>
        <v>0</v>
      </c>
      <c r="K33" s="15">
        <f t="shared" si="4"/>
        <v>135</v>
      </c>
      <c r="L33" s="18">
        <f>frq!C33</f>
        <v>1</v>
      </c>
      <c r="M33" s="16">
        <f t="shared" si="0"/>
        <v>135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135</v>
      </c>
      <c r="R33" s="17"/>
    </row>
    <row r="34" spans="1:18">
      <c r="A34" s="8" t="s">
        <v>76</v>
      </c>
      <c r="B34" s="15">
        <f>'[1]13'!B36</f>
        <v>290</v>
      </c>
      <c r="C34" s="16">
        <f>'[1]13'!C36</f>
        <v>0</v>
      </c>
      <c r="D34" s="16">
        <f>'[1]13'!D36</f>
        <v>0</v>
      </c>
      <c r="E34" s="16">
        <f>'[1]13'!E36</f>
        <v>0</v>
      </c>
      <c r="F34" s="15">
        <f t="shared" si="6"/>
        <v>290</v>
      </c>
      <c r="G34" s="15">
        <f>'[1]13'!H36</f>
        <v>135</v>
      </c>
      <c r="H34" s="16">
        <f>'[1]13'!I36</f>
        <v>0</v>
      </c>
      <c r="I34" s="16">
        <f>'[1]13'!J36</f>
        <v>0</v>
      </c>
      <c r="J34" s="16">
        <f>'[1]13'!K36</f>
        <v>0</v>
      </c>
      <c r="K34" s="15">
        <f t="shared" si="4"/>
        <v>135</v>
      </c>
      <c r="L34" s="18">
        <f>frq!C34</f>
        <v>1</v>
      </c>
      <c r="M34" s="16">
        <f t="shared" si="0"/>
        <v>135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135</v>
      </c>
      <c r="R34" s="17"/>
    </row>
    <row r="35" spans="1:18">
      <c r="A35" s="8" t="s">
        <v>77</v>
      </c>
      <c r="B35" s="15">
        <f>'[1]13'!B37</f>
        <v>290</v>
      </c>
      <c r="C35" s="16">
        <f>'[1]13'!C37</f>
        <v>0</v>
      </c>
      <c r="D35" s="16">
        <f>'[1]13'!D37</f>
        <v>0</v>
      </c>
      <c r="E35" s="16">
        <f>'[1]13'!E37</f>
        <v>0</v>
      </c>
      <c r="F35" s="15">
        <f t="shared" si="6"/>
        <v>290</v>
      </c>
      <c r="G35" s="15">
        <f>'[1]13'!H37</f>
        <v>140</v>
      </c>
      <c r="H35" s="16">
        <f>'[1]13'!I37</f>
        <v>0</v>
      </c>
      <c r="I35" s="16">
        <f>'[1]13'!J37</f>
        <v>0</v>
      </c>
      <c r="J35" s="16">
        <f>'[1]13'!K37</f>
        <v>0</v>
      </c>
      <c r="K35" s="15">
        <f t="shared" si="4"/>
        <v>140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140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140</v>
      </c>
      <c r="R35" s="17"/>
    </row>
    <row r="36" spans="1:18">
      <c r="A36" s="8" t="s">
        <v>78</v>
      </c>
      <c r="B36" s="15">
        <f>'[1]13'!B38</f>
        <v>290</v>
      </c>
      <c r="C36" s="16">
        <f>'[1]13'!C38</f>
        <v>0</v>
      </c>
      <c r="D36" s="16">
        <f>'[1]13'!D38</f>
        <v>0</v>
      </c>
      <c r="E36" s="16">
        <f>'[1]13'!E38</f>
        <v>0</v>
      </c>
      <c r="F36" s="15">
        <f t="shared" si="6"/>
        <v>290</v>
      </c>
      <c r="G36" s="15">
        <f>'[1]13'!H38</f>
        <v>140</v>
      </c>
      <c r="H36" s="16">
        <f>'[1]13'!I38</f>
        <v>0</v>
      </c>
      <c r="I36" s="16">
        <f>'[1]13'!J38</f>
        <v>0</v>
      </c>
      <c r="J36" s="16">
        <f>'[1]13'!K38</f>
        <v>0</v>
      </c>
      <c r="K36" s="15">
        <f t="shared" si="4"/>
        <v>140</v>
      </c>
      <c r="L36" s="18">
        <f>frq!C36</f>
        <v>1</v>
      </c>
      <c r="M36" s="16">
        <f t="shared" si="7"/>
        <v>140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140</v>
      </c>
      <c r="R36" s="17"/>
    </row>
    <row r="37" spans="1:18">
      <c r="A37" s="8" t="s">
        <v>79</v>
      </c>
      <c r="B37" s="15">
        <f>'[1]13'!B39</f>
        <v>290</v>
      </c>
      <c r="C37" s="16">
        <f>'[1]13'!C39</f>
        <v>0</v>
      </c>
      <c r="D37" s="16">
        <f>'[1]13'!D39</f>
        <v>0</v>
      </c>
      <c r="E37" s="16">
        <f>'[1]13'!E39</f>
        <v>0</v>
      </c>
      <c r="F37" s="15">
        <f t="shared" si="6"/>
        <v>290</v>
      </c>
      <c r="G37" s="15">
        <f>'[1]13'!H39</f>
        <v>152</v>
      </c>
      <c r="H37" s="16">
        <f>'[1]13'!I39</f>
        <v>0</v>
      </c>
      <c r="I37" s="16">
        <f>'[1]13'!J39</f>
        <v>0</v>
      </c>
      <c r="J37" s="16">
        <f>'[1]13'!K39</f>
        <v>0</v>
      </c>
      <c r="K37" s="15">
        <f t="shared" si="4"/>
        <v>152</v>
      </c>
      <c r="L37" s="18">
        <f>frq!C37</f>
        <v>1</v>
      </c>
      <c r="M37" s="16">
        <f t="shared" si="7"/>
        <v>152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152</v>
      </c>
      <c r="R37" s="17"/>
    </row>
    <row r="38" spans="1:18">
      <c r="A38" s="8" t="s">
        <v>80</v>
      </c>
      <c r="B38" s="15">
        <f>'[1]13'!B40</f>
        <v>290</v>
      </c>
      <c r="C38" s="16">
        <f>'[1]13'!C40</f>
        <v>0</v>
      </c>
      <c r="D38" s="16">
        <f>'[1]13'!D40</f>
        <v>0</v>
      </c>
      <c r="E38" s="16">
        <f>'[1]13'!E40</f>
        <v>0</v>
      </c>
      <c r="F38" s="15">
        <f t="shared" si="6"/>
        <v>290</v>
      </c>
      <c r="G38" s="15">
        <f>'[1]13'!H40</f>
        <v>152</v>
      </c>
      <c r="H38" s="16">
        <f>'[1]13'!I40</f>
        <v>0</v>
      </c>
      <c r="I38" s="16">
        <f>'[1]13'!J40</f>
        <v>0</v>
      </c>
      <c r="J38" s="16">
        <f>'[1]13'!K40</f>
        <v>0</v>
      </c>
      <c r="K38" s="15">
        <f t="shared" si="4"/>
        <v>152</v>
      </c>
      <c r="L38" s="18">
        <f>frq!C38</f>
        <v>1</v>
      </c>
      <c r="M38" s="16">
        <f t="shared" si="7"/>
        <v>152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152</v>
      </c>
      <c r="R38" s="17"/>
    </row>
    <row r="39" spans="1:18">
      <c r="A39" s="8" t="s">
        <v>81</v>
      </c>
      <c r="B39" s="15">
        <f>'[1]13'!B41</f>
        <v>290</v>
      </c>
      <c r="C39" s="16">
        <f>'[1]13'!C41</f>
        <v>0</v>
      </c>
      <c r="D39" s="16">
        <f>'[1]13'!D41</f>
        <v>0</v>
      </c>
      <c r="E39" s="16">
        <f>'[1]13'!E41</f>
        <v>0</v>
      </c>
      <c r="F39" s="15">
        <f t="shared" si="6"/>
        <v>290</v>
      </c>
      <c r="G39" s="15">
        <f>'[1]13'!H41</f>
        <v>152</v>
      </c>
      <c r="H39" s="16">
        <f>'[1]13'!I41</f>
        <v>0</v>
      </c>
      <c r="I39" s="16">
        <f>'[1]13'!J41</f>
        <v>0</v>
      </c>
      <c r="J39" s="16">
        <f>'[1]13'!K41</f>
        <v>0</v>
      </c>
      <c r="K39" s="15">
        <f t="shared" si="4"/>
        <v>152</v>
      </c>
      <c r="L39" s="18">
        <f>frq!C39</f>
        <v>1</v>
      </c>
      <c r="M39" s="16">
        <f t="shared" si="7"/>
        <v>152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152</v>
      </c>
      <c r="R39" s="17"/>
    </row>
    <row r="40" spans="1:18">
      <c r="A40" s="8" t="s">
        <v>82</v>
      </c>
      <c r="B40" s="15">
        <f>'[1]13'!B42</f>
        <v>290</v>
      </c>
      <c r="C40" s="16">
        <f>'[1]13'!C42</f>
        <v>0</v>
      </c>
      <c r="D40" s="16">
        <f>'[1]13'!D42</f>
        <v>0</v>
      </c>
      <c r="E40" s="16">
        <f>'[1]13'!E42</f>
        <v>0</v>
      </c>
      <c r="F40" s="15">
        <f t="shared" si="6"/>
        <v>290</v>
      </c>
      <c r="G40" s="15">
        <f>'[1]13'!H42</f>
        <v>152</v>
      </c>
      <c r="H40" s="16">
        <f>'[1]13'!I42</f>
        <v>0</v>
      </c>
      <c r="I40" s="16">
        <f>'[1]13'!J42</f>
        <v>0</v>
      </c>
      <c r="J40" s="16">
        <f>'[1]13'!K42</f>
        <v>0</v>
      </c>
      <c r="K40" s="15">
        <f t="shared" si="4"/>
        <v>152</v>
      </c>
      <c r="L40" s="18">
        <f>frq!C40</f>
        <v>1</v>
      </c>
      <c r="M40" s="16">
        <f t="shared" si="7"/>
        <v>152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152</v>
      </c>
      <c r="R40" s="17"/>
    </row>
    <row r="41" spans="1:18">
      <c r="A41" s="8" t="s">
        <v>83</v>
      </c>
      <c r="B41" s="15">
        <f>'[1]13'!B43</f>
        <v>290</v>
      </c>
      <c r="C41" s="16">
        <f>'[1]13'!C43</f>
        <v>0</v>
      </c>
      <c r="D41" s="16">
        <f>'[1]13'!D43</f>
        <v>0</v>
      </c>
      <c r="E41" s="16">
        <f>'[1]13'!E43</f>
        <v>0</v>
      </c>
      <c r="F41" s="15">
        <f t="shared" si="6"/>
        <v>290</v>
      </c>
      <c r="G41" s="15">
        <f>'[1]13'!H43</f>
        <v>152</v>
      </c>
      <c r="H41" s="16">
        <f>'[1]13'!I43</f>
        <v>0</v>
      </c>
      <c r="I41" s="16">
        <f>'[1]13'!J43</f>
        <v>0</v>
      </c>
      <c r="J41" s="16">
        <f>'[1]13'!K43</f>
        <v>0</v>
      </c>
      <c r="K41" s="15">
        <f t="shared" si="4"/>
        <v>152</v>
      </c>
      <c r="L41" s="18">
        <f>frq!C41</f>
        <v>1</v>
      </c>
      <c r="M41" s="16">
        <f t="shared" si="7"/>
        <v>152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152</v>
      </c>
      <c r="R41" s="17"/>
    </row>
    <row r="42" spans="1:18">
      <c r="A42" s="8" t="s">
        <v>84</v>
      </c>
      <c r="B42" s="15">
        <f>'[1]13'!B44</f>
        <v>290</v>
      </c>
      <c r="C42" s="16">
        <f>'[1]13'!C44</f>
        <v>0</v>
      </c>
      <c r="D42" s="16">
        <f>'[1]13'!D44</f>
        <v>0</v>
      </c>
      <c r="E42" s="16">
        <f>'[1]13'!E44</f>
        <v>0</v>
      </c>
      <c r="F42" s="15">
        <f t="shared" si="6"/>
        <v>290</v>
      </c>
      <c r="G42" s="15">
        <f>'[1]13'!H44</f>
        <v>152</v>
      </c>
      <c r="H42" s="16">
        <f>'[1]13'!I44</f>
        <v>0</v>
      </c>
      <c r="I42" s="16">
        <f>'[1]13'!J44</f>
        <v>0</v>
      </c>
      <c r="J42" s="16">
        <f>'[1]13'!K44</f>
        <v>0</v>
      </c>
      <c r="K42" s="15">
        <f t="shared" si="4"/>
        <v>152</v>
      </c>
      <c r="L42" s="18">
        <f>frq!C42</f>
        <v>1</v>
      </c>
      <c r="M42" s="16">
        <f t="shared" si="7"/>
        <v>152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152</v>
      </c>
      <c r="R42" s="17"/>
    </row>
    <row r="43" spans="1:18">
      <c r="A43" s="8" t="s">
        <v>85</v>
      </c>
      <c r="B43" s="15">
        <f>'[1]13'!B45</f>
        <v>290</v>
      </c>
      <c r="C43" s="16">
        <f>'[1]13'!C45</f>
        <v>0</v>
      </c>
      <c r="D43" s="16">
        <f>'[1]13'!D45</f>
        <v>0</v>
      </c>
      <c r="E43" s="16">
        <f>'[1]13'!E45</f>
        <v>0</v>
      </c>
      <c r="F43" s="15">
        <f t="shared" si="6"/>
        <v>290</v>
      </c>
      <c r="G43" s="15">
        <f>'[1]13'!H45</f>
        <v>152</v>
      </c>
      <c r="H43" s="16">
        <f>'[1]13'!I45</f>
        <v>0</v>
      </c>
      <c r="I43" s="16">
        <f>'[1]13'!J45</f>
        <v>0</v>
      </c>
      <c r="J43" s="16">
        <f>'[1]13'!K45</f>
        <v>0</v>
      </c>
      <c r="K43" s="15">
        <f t="shared" si="4"/>
        <v>152</v>
      </c>
      <c r="L43" s="18">
        <f>frq!C43</f>
        <v>1</v>
      </c>
      <c r="M43" s="16">
        <f t="shared" si="7"/>
        <v>152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152</v>
      </c>
      <c r="R43" s="17"/>
    </row>
    <row r="44" spans="1:18">
      <c r="A44" s="8" t="s">
        <v>86</v>
      </c>
      <c r="B44" s="15">
        <f>'[1]13'!B46</f>
        <v>290</v>
      </c>
      <c r="C44" s="16">
        <f>'[1]13'!C46</f>
        <v>0</v>
      </c>
      <c r="D44" s="16">
        <f>'[1]13'!D46</f>
        <v>0</v>
      </c>
      <c r="E44" s="16">
        <f>'[1]13'!E46</f>
        <v>0</v>
      </c>
      <c r="F44" s="15">
        <f t="shared" si="6"/>
        <v>290</v>
      </c>
      <c r="G44" s="15">
        <f>'[1]13'!H46</f>
        <v>152</v>
      </c>
      <c r="H44" s="16">
        <f>'[1]13'!I46</f>
        <v>0</v>
      </c>
      <c r="I44" s="16">
        <f>'[1]13'!J46</f>
        <v>0</v>
      </c>
      <c r="J44" s="16">
        <f>'[1]13'!K46</f>
        <v>0</v>
      </c>
      <c r="K44" s="15">
        <f t="shared" si="4"/>
        <v>152</v>
      </c>
      <c r="L44" s="18">
        <f>frq!C44</f>
        <v>1</v>
      </c>
      <c r="M44" s="16">
        <f t="shared" si="7"/>
        <v>152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152</v>
      </c>
      <c r="R44" s="17"/>
    </row>
    <row r="45" spans="1:18">
      <c r="A45" s="8" t="s">
        <v>87</v>
      </c>
      <c r="B45" s="15">
        <f>'[1]13'!B47</f>
        <v>290</v>
      </c>
      <c r="C45" s="16">
        <f>'[1]13'!C47</f>
        <v>0</v>
      </c>
      <c r="D45" s="16">
        <f>'[1]13'!D47</f>
        <v>0</v>
      </c>
      <c r="E45" s="16">
        <f>'[1]13'!E47</f>
        <v>0</v>
      </c>
      <c r="F45" s="15">
        <f t="shared" si="6"/>
        <v>290</v>
      </c>
      <c r="G45" s="15">
        <f>'[1]13'!H47</f>
        <v>152</v>
      </c>
      <c r="H45" s="16">
        <f>'[1]13'!I47</f>
        <v>0</v>
      </c>
      <c r="I45" s="16">
        <f>'[1]13'!J47</f>
        <v>0</v>
      </c>
      <c r="J45" s="16">
        <f>'[1]13'!K47</f>
        <v>0</v>
      </c>
      <c r="K45" s="15">
        <f t="shared" si="4"/>
        <v>152</v>
      </c>
      <c r="L45" s="18">
        <f>frq!C45</f>
        <v>1</v>
      </c>
      <c r="M45" s="16">
        <f t="shared" si="7"/>
        <v>152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152</v>
      </c>
      <c r="R45" s="17"/>
    </row>
    <row r="46" spans="1:18">
      <c r="A46" s="8" t="s">
        <v>88</v>
      </c>
      <c r="B46" s="15">
        <f>'[1]13'!B48</f>
        <v>290</v>
      </c>
      <c r="C46" s="16">
        <f>'[1]13'!C48</f>
        <v>0</v>
      </c>
      <c r="D46" s="16">
        <f>'[1]13'!D48</f>
        <v>0</v>
      </c>
      <c r="E46" s="16">
        <f>'[1]13'!E48</f>
        <v>0</v>
      </c>
      <c r="F46" s="15">
        <f t="shared" si="6"/>
        <v>290</v>
      </c>
      <c r="G46" s="15">
        <f>'[1]13'!H48</f>
        <v>152</v>
      </c>
      <c r="H46" s="16">
        <f>'[1]13'!I48</f>
        <v>0</v>
      </c>
      <c r="I46" s="16">
        <f>'[1]13'!J48</f>
        <v>0</v>
      </c>
      <c r="J46" s="16">
        <f>'[1]13'!K48</f>
        <v>0</v>
      </c>
      <c r="K46" s="15">
        <f t="shared" si="4"/>
        <v>152</v>
      </c>
      <c r="L46" s="18">
        <f>frq!C46</f>
        <v>1</v>
      </c>
      <c r="M46" s="16">
        <f t="shared" si="7"/>
        <v>152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152</v>
      </c>
      <c r="R46" s="17"/>
    </row>
    <row r="47" spans="1:18">
      <c r="A47" s="8" t="s">
        <v>89</v>
      </c>
      <c r="B47" s="15">
        <f>'[1]13'!B49</f>
        <v>290</v>
      </c>
      <c r="C47" s="16">
        <f>'[1]13'!C49</f>
        <v>0</v>
      </c>
      <c r="D47" s="16">
        <f>'[1]13'!D49</f>
        <v>0</v>
      </c>
      <c r="E47" s="16">
        <f>'[1]13'!E49</f>
        <v>0</v>
      </c>
      <c r="F47" s="15">
        <f t="shared" si="6"/>
        <v>290</v>
      </c>
      <c r="G47" s="15">
        <f>'[1]13'!H49</f>
        <v>152</v>
      </c>
      <c r="H47" s="16">
        <f>'[1]13'!I49</f>
        <v>0</v>
      </c>
      <c r="I47" s="16">
        <f>'[1]13'!J49</f>
        <v>0</v>
      </c>
      <c r="J47" s="16">
        <f>'[1]13'!K49</f>
        <v>0</v>
      </c>
      <c r="K47" s="15">
        <f t="shared" si="4"/>
        <v>152</v>
      </c>
      <c r="L47" s="18">
        <f>frq!C47</f>
        <v>1</v>
      </c>
      <c r="M47" s="16">
        <f t="shared" si="7"/>
        <v>152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152</v>
      </c>
      <c r="R47" s="17"/>
    </row>
    <row r="48" spans="1:18">
      <c r="A48" s="8" t="s">
        <v>90</v>
      </c>
      <c r="B48" s="15">
        <f>'[1]13'!B50</f>
        <v>290</v>
      </c>
      <c r="C48" s="16">
        <f>'[1]13'!C50</f>
        <v>0</v>
      </c>
      <c r="D48" s="16">
        <f>'[1]13'!D50</f>
        <v>0</v>
      </c>
      <c r="E48" s="16">
        <f>'[1]13'!E50</f>
        <v>0</v>
      </c>
      <c r="F48" s="15">
        <f t="shared" si="6"/>
        <v>290</v>
      </c>
      <c r="G48" s="15">
        <f>'[1]13'!H50</f>
        <v>152</v>
      </c>
      <c r="H48" s="16">
        <f>'[1]13'!I50</f>
        <v>0</v>
      </c>
      <c r="I48" s="16">
        <f>'[1]13'!J50</f>
        <v>0</v>
      </c>
      <c r="J48" s="16">
        <f>'[1]13'!K50</f>
        <v>0</v>
      </c>
      <c r="K48" s="15">
        <f t="shared" si="4"/>
        <v>152</v>
      </c>
      <c r="L48" s="18">
        <f>frq!C48</f>
        <v>1</v>
      </c>
      <c r="M48" s="16">
        <f t="shared" si="7"/>
        <v>152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152</v>
      </c>
      <c r="R48" s="17"/>
    </row>
    <row r="49" spans="1:18">
      <c r="A49" s="8" t="s">
        <v>91</v>
      </c>
      <c r="B49" s="15">
        <f>'[1]13'!B51</f>
        <v>290</v>
      </c>
      <c r="C49" s="16">
        <f>'[1]13'!C51</f>
        <v>0</v>
      </c>
      <c r="D49" s="16">
        <f>'[1]13'!D51</f>
        <v>0</v>
      </c>
      <c r="E49" s="16">
        <f>'[1]13'!E51</f>
        <v>0</v>
      </c>
      <c r="F49" s="15">
        <f t="shared" si="6"/>
        <v>290</v>
      </c>
      <c r="G49" s="15">
        <f>'[1]13'!H51</f>
        <v>152</v>
      </c>
      <c r="H49" s="16">
        <f>'[1]13'!I51</f>
        <v>0</v>
      </c>
      <c r="I49" s="16">
        <f>'[1]13'!J51</f>
        <v>0</v>
      </c>
      <c r="J49" s="16">
        <f>'[1]13'!K51</f>
        <v>0</v>
      </c>
      <c r="K49" s="15">
        <f t="shared" si="4"/>
        <v>152</v>
      </c>
      <c r="L49" s="18">
        <f>frq!C49</f>
        <v>1</v>
      </c>
      <c r="M49" s="16">
        <f t="shared" si="7"/>
        <v>152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152</v>
      </c>
      <c r="R49" s="17"/>
    </row>
    <row r="50" spans="1:18">
      <c r="A50" s="8" t="s">
        <v>92</v>
      </c>
      <c r="B50" s="15">
        <f>'[1]13'!B52</f>
        <v>290</v>
      </c>
      <c r="C50" s="16">
        <f>'[1]13'!C52</f>
        <v>0</v>
      </c>
      <c r="D50" s="16">
        <f>'[1]13'!D52</f>
        <v>0</v>
      </c>
      <c r="E50" s="16">
        <f>'[1]13'!E52</f>
        <v>0</v>
      </c>
      <c r="F50" s="15">
        <f t="shared" si="6"/>
        <v>290</v>
      </c>
      <c r="G50" s="15">
        <f>'[1]13'!H52</f>
        <v>152</v>
      </c>
      <c r="H50" s="16">
        <f>'[1]13'!I52</f>
        <v>0</v>
      </c>
      <c r="I50" s="16">
        <f>'[1]13'!J52</f>
        <v>0</v>
      </c>
      <c r="J50" s="16">
        <f>'[1]13'!K52</f>
        <v>0</v>
      </c>
      <c r="K50" s="15">
        <f t="shared" si="4"/>
        <v>152</v>
      </c>
      <c r="L50" s="18">
        <f>frq!C50</f>
        <v>1</v>
      </c>
      <c r="M50" s="16">
        <f t="shared" si="7"/>
        <v>152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152</v>
      </c>
      <c r="R50" s="17"/>
    </row>
    <row r="51" spans="1:18">
      <c r="A51" s="8" t="s">
        <v>93</v>
      </c>
      <c r="B51" s="15">
        <f>'[1]13'!B53</f>
        <v>290</v>
      </c>
      <c r="C51" s="16">
        <f>'[1]13'!C53</f>
        <v>0</v>
      </c>
      <c r="D51" s="16">
        <f>'[1]13'!D53</f>
        <v>0</v>
      </c>
      <c r="E51" s="16">
        <f>'[1]13'!E53</f>
        <v>0</v>
      </c>
      <c r="F51" s="15">
        <f t="shared" si="6"/>
        <v>290</v>
      </c>
      <c r="G51" s="15">
        <f>'[1]13'!H53</f>
        <v>152</v>
      </c>
      <c r="H51" s="16">
        <f>'[1]13'!I53</f>
        <v>0</v>
      </c>
      <c r="I51" s="16">
        <f>'[1]13'!J53</f>
        <v>0</v>
      </c>
      <c r="J51" s="16">
        <f>'[1]13'!K53</f>
        <v>0</v>
      </c>
      <c r="K51" s="15">
        <f t="shared" si="4"/>
        <v>152</v>
      </c>
      <c r="L51" s="18">
        <f>frq!C51</f>
        <v>1</v>
      </c>
      <c r="M51" s="16">
        <f t="shared" si="7"/>
        <v>152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152</v>
      </c>
      <c r="R51" s="17"/>
    </row>
    <row r="52" spans="1:18">
      <c r="A52" s="8" t="s">
        <v>94</v>
      </c>
      <c r="B52" s="15">
        <f>'[1]13'!B54</f>
        <v>290</v>
      </c>
      <c r="C52" s="16">
        <f>'[1]13'!C54</f>
        <v>0</v>
      </c>
      <c r="D52" s="16">
        <f>'[1]13'!D54</f>
        <v>0</v>
      </c>
      <c r="E52" s="16">
        <f>'[1]13'!E54</f>
        <v>0</v>
      </c>
      <c r="F52" s="15">
        <f t="shared" si="6"/>
        <v>290</v>
      </c>
      <c r="G52" s="15">
        <f>'[1]13'!H54</f>
        <v>152</v>
      </c>
      <c r="H52" s="16">
        <f>'[1]13'!I54</f>
        <v>0</v>
      </c>
      <c r="I52" s="16">
        <f>'[1]13'!J54</f>
        <v>0</v>
      </c>
      <c r="J52" s="16">
        <f>'[1]13'!K54</f>
        <v>0</v>
      </c>
      <c r="K52" s="15">
        <f t="shared" si="4"/>
        <v>152</v>
      </c>
      <c r="L52" s="18">
        <f>frq!C52</f>
        <v>1</v>
      </c>
      <c r="M52" s="16">
        <f t="shared" si="7"/>
        <v>152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152</v>
      </c>
      <c r="R52" s="17"/>
    </row>
    <row r="53" spans="1:18">
      <c r="A53" s="8" t="s">
        <v>95</v>
      </c>
      <c r="B53" s="15">
        <f>'[1]13'!B55</f>
        <v>290</v>
      </c>
      <c r="C53" s="16">
        <f>'[1]13'!C55</f>
        <v>0</v>
      </c>
      <c r="D53" s="16">
        <f>'[1]13'!D55</f>
        <v>0</v>
      </c>
      <c r="E53" s="16">
        <f>'[1]13'!E55</f>
        <v>0</v>
      </c>
      <c r="F53" s="15">
        <f t="shared" si="6"/>
        <v>290</v>
      </c>
      <c r="G53" s="15">
        <f>'[1]13'!H55</f>
        <v>152</v>
      </c>
      <c r="H53" s="16">
        <f>'[1]13'!I55</f>
        <v>0</v>
      </c>
      <c r="I53" s="16">
        <f>'[1]13'!J55</f>
        <v>0</v>
      </c>
      <c r="J53" s="16">
        <f>'[1]13'!K55</f>
        <v>0</v>
      </c>
      <c r="K53" s="15">
        <f t="shared" si="4"/>
        <v>152</v>
      </c>
      <c r="L53" s="18">
        <f>frq!C53</f>
        <v>1</v>
      </c>
      <c r="M53" s="16">
        <f t="shared" si="7"/>
        <v>152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152</v>
      </c>
      <c r="R53" s="17"/>
    </row>
    <row r="54" spans="1:18">
      <c r="A54" s="8" t="s">
        <v>96</v>
      </c>
      <c r="B54" s="15">
        <f>'[1]13'!B56</f>
        <v>290</v>
      </c>
      <c r="C54" s="16">
        <f>'[1]13'!C56</f>
        <v>0</v>
      </c>
      <c r="D54" s="16">
        <f>'[1]13'!D56</f>
        <v>0</v>
      </c>
      <c r="E54" s="16">
        <f>'[1]13'!E56</f>
        <v>0</v>
      </c>
      <c r="F54" s="15">
        <f t="shared" si="6"/>
        <v>290</v>
      </c>
      <c r="G54" s="15">
        <f>'[1]13'!H56</f>
        <v>152</v>
      </c>
      <c r="H54" s="16">
        <f>'[1]13'!I56</f>
        <v>0</v>
      </c>
      <c r="I54" s="16">
        <f>'[1]13'!J56</f>
        <v>0</v>
      </c>
      <c r="J54" s="16">
        <f>'[1]13'!K56</f>
        <v>0</v>
      </c>
      <c r="K54" s="15">
        <f t="shared" si="4"/>
        <v>152</v>
      </c>
      <c r="L54" s="18">
        <f>frq!C54</f>
        <v>1</v>
      </c>
      <c r="M54" s="16">
        <f t="shared" si="7"/>
        <v>152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152</v>
      </c>
      <c r="R54" s="17"/>
    </row>
    <row r="55" spans="1:18">
      <c r="A55" s="8" t="s">
        <v>97</v>
      </c>
      <c r="B55" s="15">
        <f>'[1]13'!B57</f>
        <v>290</v>
      </c>
      <c r="C55" s="16">
        <f>'[1]13'!C57</f>
        <v>0</v>
      </c>
      <c r="D55" s="16">
        <f>'[1]13'!D57</f>
        <v>0</v>
      </c>
      <c r="E55" s="16">
        <f>'[1]13'!E57</f>
        <v>0</v>
      </c>
      <c r="F55" s="15">
        <f t="shared" si="6"/>
        <v>290</v>
      </c>
      <c r="G55" s="15">
        <f>'[1]13'!H57</f>
        <v>152</v>
      </c>
      <c r="H55" s="16">
        <f>'[1]13'!I57</f>
        <v>0</v>
      </c>
      <c r="I55" s="16">
        <f>'[1]13'!J57</f>
        <v>0</v>
      </c>
      <c r="J55" s="16">
        <f>'[1]13'!K57</f>
        <v>0</v>
      </c>
      <c r="K55" s="15">
        <f t="shared" si="4"/>
        <v>152</v>
      </c>
      <c r="L55" s="18">
        <f>frq!C55</f>
        <v>1</v>
      </c>
      <c r="M55" s="16">
        <f t="shared" si="7"/>
        <v>152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152</v>
      </c>
      <c r="R55" s="17"/>
    </row>
    <row r="56" spans="1:18">
      <c r="A56" s="8" t="s">
        <v>98</v>
      </c>
      <c r="B56" s="15">
        <f>'[1]13'!B58</f>
        <v>290</v>
      </c>
      <c r="C56" s="16">
        <f>'[1]13'!C58</f>
        <v>0</v>
      </c>
      <c r="D56" s="16">
        <f>'[1]13'!D58</f>
        <v>0</v>
      </c>
      <c r="E56" s="16">
        <f>'[1]13'!E58</f>
        <v>0</v>
      </c>
      <c r="F56" s="15">
        <f t="shared" si="6"/>
        <v>290</v>
      </c>
      <c r="G56" s="15">
        <f>'[1]13'!H58</f>
        <v>152</v>
      </c>
      <c r="H56" s="16">
        <f>'[1]13'!I58</f>
        <v>0</v>
      </c>
      <c r="I56" s="16">
        <f>'[1]13'!J58</f>
        <v>0</v>
      </c>
      <c r="J56" s="16">
        <f>'[1]13'!K58</f>
        <v>0</v>
      </c>
      <c r="K56" s="15">
        <f t="shared" si="4"/>
        <v>152</v>
      </c>
      <c r="L56" s="18">
        <f>frq!C56</f>
        <v>1</v>
      </c>
      <c r="M56" s="16">
        <f t="shared" si="7"/>
        <v>152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152</v>
      </c>
      <c r="R56" s="17"/>
    </row>
    <row r="57" spans="1:18">
      <c r="A57" s="8" t="s">
        <v>99</v>
      </c>
      <c r="B57" s="15">
        <f>'[1]13'!B59</f>
        <v>290</v>
      </c>
      <c r="C57" s="16">
        <f>'[1]13'!C59</f>
        <v>0</v>
      </c>
      <c r="D57" s="16">
        <f>'[1]13'!D59</f>
        <v>0</v>
      </c>
      <c r="E57" s="16">
        <f>'[1]13'!E59</f>
        <v>0</v>
      </c>
      <c r="F57" s="15">
        <f t="shared" si="6"/>
        <v>290</v>
      </c>
      <c r="G57" s="15">
        <f>'[1]13'!H59</f>
        <v>152</v>
      </c>
      <c r="H57" s="16">
        <f>'[1]13'!I59</f>
        <v>0</v>
      </c>
      <c r="I57" s="16">
        <f>'[1]13'!J59</f>
        <v>0</v>
      </c>
      <c r="J57" s="16">
        <f>'[1]13'!K59</f>
        <v>0</v>
      </c>
      <c r="K57" s="15">
        <f t="shared" si="4"/>
        <v>152</v>
      </c>
      <c r="L57" s="18">
        <f>frq!C57</f>
        <v>1</v>
      </c>
      <c r="M57" s="16">
        <f t="shared" si="7"/>
        <v>152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152</v>
      </c>
      <c r="R57" s="17"/>
    </row>
    <row r="58" spans="1:18">
      <c r="A58" s="8" t="s">
        <v>100</v>
      </c>
      <c r="B58" s="15">
        <f>'[1]13'!B60</f>
        <v>290</v>
      </c>
      <c r="C58" s="16">
        <f>'[1]13'!C60</f>
        <v>0</v>
      </c>
      <c r="D58" s="16">
        <f>'[1]13'!D60</f>
        <v>0</v>
      </c>
      <c r="E58" s="16">
        <f>'[1]13'!E60</f>
        <v>0</v>
      </c>
      <c r="F58" s="15">
        <f t="shared" si="6"/>
        <v>290</v>
      </c>
      <c r="G58" s="15">
        <f>'[1]13'!H60</f>
        <v>152</v>
      </c>
      <c r="H58" s="16">
        <f>'[1]13'!I60</f>
        <v>0</v>
      </c>
      <c r="I58" s="16">
        <f>'[1]13'!J60</f>
        <v>0</v>
      </c>
      <c r="J58" s="16">
        <f>'[1]13'!K60</f>
        <v>0</v>
      </c>
      <c r="K58" s="15">
        <f t="shared" si="4"/>
        <v>152</v>
      </c>
      <c r="L58" s="18">
        <f>frq!C58</f>
        <v>1</v>
      </c>
      <c r="M58" s="16">
        <f t="shared" si="7"/>
        <v>152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152</v>
      </c>
      <c r="R58" s="17"/>
    </row>
    <row r="59" spans="1:18">
      <c r="A59" s="8" t="s">
        <v>101</v>
      </c>
      <c r="B59" s="15">
        <f>'[1]13'!B61</f>
        <v>290</v>
      </c>
      <c r="C59" s="16">
        <f>'[1]13'!C61</f>
        <v>0</v>
      </c>
      <c r="D59" s="16">
        <f>'[1]13'!D61</f>
        <v>0</v>
      </c>
      <c r="E59" s="16">
        <f>'[1]13'!E61</f>
        <v>0</v>
      </c>
      <c r="F59" s="15">
        <f t="shared" si="6"/>
        <v>290</v>
      </c>
      <c r="G59" s="15">
        <f>'[1]13'!H61</f>
        <v>152</v>
      </c>
      <c r="H59" s="16">
        <f>'[1]13'!I61</f>
        <v>0</v>
      </c>
      <c r="I59" s="16">
        <f>'[1]13'!J61</f>
        <v>0</v>
      </c>
      <c r="J59" s="16">
        <f>'[1]13'!K61</f>
        <v>0</v>
      </c>
      <c r="K59" s="15">
        <f t="shared" si="4"/>
        <v>152</v>
      </c>
      <c r="L59" s="18">
        <f>frq!C59</f>
        <v>1</v>
      </c>
      <c r="M59" s="16">
        <f t="shared" si="7"/>
        <v>152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152</v>
      </c>
      <c r="R59" s="17"/>
    </row>
    <row r="60" spans="1:18">
      <c r="A60" s="8" t="s">
        <v>102</v>
      </c>
      <c r="B60" s="15">
        <f>'[1]13'!B62</f>
        <v>290</v>
      </c>
      <c r="C60" s="16">
        <f>'[1]13'!C62</f>
        <v>0</v>
      </c>
      <c r="D60" s="16">
        <f>'[1]13'!D62</f>
        <v>0</v>
      </c>
      <c r="E60" s="16">
        <f>'[1]13'!E62</f>
        <v>0</v>
      </c>
      <c r="F60" s="15">
        <f t="shared" si="6"/>
        <v>290</v>
      </c>
      <c r="G60" s="15">
        <f>'[1]13'!H62</f>
        <v>152</v>
      </c>
      <c r="H60" s="16">
        <f>'[1]13'!I62</f>
        <v>0</v>
      </c>
      <c r="I60" s="16">
        <f>'[1]13'!J62</f>
        <v>0</v>
      </c>
      <c r="J60" s="16">
        <f>'[1]13'!K62</f>
        <v>0</v>
      </c>
      <c r="K60" s="15">
        <f t="shared" si="4"/>
        <v>152</v>
      </c>
      <c r="L60" s="18">
        <f>frq!C60</f>
        <v>1</v>
      </c>
      <c r="M60" s="16">
        <f t="shared" si="7"/>
        <v>152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152</v>
      </c>
      <c r="R60" s="17"/>
    </row>
    <row r="61" spans="1:18">
      <c r="A61" s="8" t="s">
        <v>103</v>
      </c>
      <c r="B61" s="15">
        <f>'[1]13'!B63</f>
        <v>290</v>
      </c>
      <c r="C61" s="16">
        <f>'[1]13'!C63</f>
        <v>0</v>
      </c>
      <c r="D61" s="16">
        <f>'[1]13'!D63</f>
        <v>0</v>
      </c>
      <c r="E61" s="16">
        <f>'[1]13'!E63</f>
        <v>0</v>
      </c>
      <c r="F61" s="15">
        <f t="shared" si="6"/>
        <v>290</v>
      </c>
      <c r="G61" s="15">
        <f>'[1]13'!H63</f>
        <v>152</v>
      </c>
      <c r="H61" s="16">
        <f>'[1]13'!I63</f>
        <v>0</v>
      </c>
      <c r="I61" s="16">
        <f>'[1]13'!J63</f>
        <v>0</v>
      </c>
      <c r="J61" s="16">
        <f>'[1]13'!K63</f>
        <v>0</v>
      </c>
      <c r="K61" s="15">
        <f t="shared" si="4"/>
        <v>152</v>
      </c>
      <c r="L61" s="18">
        <f>frq!C61</f>
        <v>1</v>
      </c>
      <c r="M61" s="16">
        <f t="shared" si="7"/>
        <v>152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152</v>
      </c>
      <c r="R61" s="17"/>
    </row>
    <row r="62" spans="1:18">
      <c r="A62" s="8" t="s">
        <v>104</v>
      </c>
      <c r="B62" s="15">
        <f>'[1]13'!B64</f>
        <v>290</v>
      </c>
      <c r="C62" s="16">
        <f>'[1]13'!C64</f>
        <v>0</v>
      </c>
      <c r="D62" s="16">
        <f>'[1]13'!D64</f>
        <v>0</v>
      </c>
      <c r="E62" s="16">
        <f>'[1]13'!E64</f>
        <v>0</v>
      </c>
      <c r="F62" s="15">
        <f t="shared" si="6"/>
        <v>290</v>
      </c>
      <c r="G62" s="15">
        <f>'[1]13'!H64</f>
        <v>152</v>
      </c>
      <c r="H62" s="16">
        <f>'[1]13'!I64</f>
        <v>0</v>
      </c>
      <c r="I62" s="16">
        <f>'[1]13'!J64</f>
        <v>0</v>
      </c>
      <c r="J62" s="16">
        <f>'[1]13'!K64</f>
        <v>0</v>
      </c>
      <c r="K62" s="15">
        <f t="shared" si="4"/>
        <v>152</v>
      </c>
      <c r="L62" s="18">
        <f>frq!C62</f>
        <v>1</v>
      </c>
      <c r="M62" s="16">
        <f t="shared" si="7"/>
        <v>152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152</v>
      </c>
      <c r="R62" s="17"/>
    </row>
    <row r="63" spans="1:18">
      <c r="A63" s="8" t="s">
        <v>105</v>
      </c>
      <c r="B63" s="15">
        <f>'[1]13'!B65</f>
        <v>290</v>
      </c>
      <c r="C63" s="16">
        <f>'[1]13'!C65</f>
        <v>0</v>
      </c>
      <c r="D63" s="16">
        <f>'[1]13'!D65</f>
        <v>0</v>
      </c>
      <c r="E63" s="16">
        <f>'[1]13'!E65</f>
        <v>0</v>
      </c>
      <c r="F63" s="15">
        <f t="shared" si="6"/>
        <v>290</v>
      </c>
      <c r="G63" s="15">
        <f>'[1]13'!H65</f>
        <v>152</v>
      </c>
      <c r="H63" s="16">
        <f>'[1]13'!I65</f>
        <v>0</v>
      </c>
      <c r="I63" s="16">
        <f>'[1]13'!J65</f>
        <v>0</v>
      </c>
      <c r="J63" s="16">
        <f>'[1]13'!K65</f>
        <v>0</v>
      </c>
      <c r="K63" s="15">
        <f t="shared" si="4"/>
        <v>152</v>
      </c>
      <c r="L63" s="18">
        <f>frq!C63</f>
        <v>1</v>
      </c>
      <c r="M63" s="16">
        <f t="shared" si="7"/>
        <v>152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152</v>
      </c>
      <c r="R63" s="17"/>
    </row>
    <row r="64" spans="1:18">
      <c r="A64" s="8" t="s">
        <v>106</v>
      </c>
      <c r="B64" s="15">
        <f>'[1]13'!B66</f>
        <v>290</v>
      </c>
      <c r="C64" s="16">
        <f>'[1]13'!C66</f>
        <v>0</v>
      </c>
      <c r="D64" s="16">
        <f>'[1]13'!D66</f>
        <v>0</v>
      </c>
      <c r="E64" s="16">
        <f>'[1]13'!E66</f>
        <v>0</v>
      </c>
      <c r="F64" s="15">
        <f t="shared" si="6"/>
        <v>290</v>
      </c>
      <c r="G64" s="15">
        <f>'[1]13'!H66</f>
        <v>152</v>
      </c>
      <c r="H64" s="16">
        <f>'[1]13'!I66</f>
        <v>0</v>
      </c>
      <c r="I64" s="16">
        <f>'[1]13'!J66</f>
        <v>0</v>
      </c>
      <c r="J64" s="16">
        <f>'[1]13'!K66</f>
        <v>0</v>
      </c>
      <c r="K64" s="15">
        <f t="shared" si="4"/>
        <v>152</v>
      </c>
      <c r="L64" s="18">
        <f>frq!C64</f>
        <v>1</v>
      </c>
      <c r="M64" s="16">
        <f t="shared" si="7"/>
        <v>152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152</v>
      </c>
      <c r="R64" s="17"/>
    </row>
    <row r="65" spans="1:19">
      <c r="A65" s="8" t="s">
        <v>107</v>
      </c>
      <c r="B65" s="15">
        <f>'[1]13'!B67</f>
        <v>290</v>
      </c>
      <c r="C65" s="16">
        <f>'[1]13'!C67</f>
        <v>0</v>
      </c>
      <c r="D65" s="16">
        <f>'[1]13'!D67</f>
        <v>0</v>
      </c>
      <c r="E65" s="16">
        <f>'[1]13'!E67</f>
        <v>0</v>
      </c>
      <c r="F65" s="15">
        <f t="shared" si="6"/>
        <v>290</v>
      </c>
      <c r="G65" s="15">
        <f>'[1]13'!H67</f>
        <v>152</v>
      </c>
      <c r="H65" s="16">
        <f>'[1]13'!I67</f>
        <v>0</v>
      </c>
      <c r="I65" s="16">
        <f>'[1]13'!J67</f>
        <v>0</v>
      </c>
      <c r="J65" s="16">
        <f>'[1]13'!K67</f>
        <v>0</v>
      </c>
      <c r="K65" s="15">
        <f t="shared" si="4"/>
        <v>152</v>
      </c>
      <c r="L65" s="18">
        <f>frq!C65</f>
        <v>1</v>
      </c>
      <c r="M65" s="16">
        <f t="shared" si="7"/>
        <v>152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152</v>
      </c>
      <c r="R65" s="17"/>
    </row>
    <row r="66" spans="1:19">
      <c r="A66" s="8" t="s">
        <v>108</v>
      </c>
      <c r="B66" s="15">
        <f>'[1]13'!B68</f>
        <v>290</v>
      </c>
      <c r="C66" s="16">
        <f>'[1]13'!C68</f>
        <v>0</v>
      </c>
      <c r="D66" s="16">
        <f>'[1]13'!D68</f>
        <v>0</v>
      </c>
      <c r="E66" s="16">
        <f>'[1]13'!E68</f>
        <v>0</v>
      </c>
      <c r="F66" s="15">
        <f t="shared" si="6"/>
        <v>290</v>
      </c>
      <c r="G66" s="15">
        <f>'[1]13'!H68</f>
        <v>152</v>
      </c>
      <c r="H66" s="16">
        <f>'[1]13'!I68</f>
        <v>0</v>
      </c>
      <c r="I66" s="16">
        <f>'[1]13'!J68</f>
        <v>0</v>
      </c>
      <c r="J66" s="16">
        <f>'[1]13'!K68</f>
        <v>0</v>
      </c>
      <c r="K66" s="15">
        <f t="shared" si="4"/>
        <v>152</v>
      </c>
      <c r="L66" s="18">
        <f>frq!C66</f>
        <v>1</v>
      </c>
      <c r="M66" s="16">
        <f t="shared" si="7"/>
        <v>152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152</v>
      </c>
      <c r="R66" s="17"/>
    </row>
    <row r="67" spans="1:19">
      <c r="A67" s="8" t="s">
        <v>109</v>
      </c>
      <c r="B67" s="15">
        <f>'[1]13'!B69</f>
        <v>290</v>
      </c>
      <c r="C67" s="16">
        <f>'[1]13'!C69</f>
        <v>0</v>
      </c>
      <c r="D67" s="16">
        <f>'[1]13'!D69</f>
        <v>0</v>
      </c>
      <c r="E67" s="16">
        <f>'[1]13'!E69</f>
        <v>0</v>
      </c>
      <c r="F67" s="15">
        <f t="shared" si="6"/>
        <v>290</v>
      </c>
      <c r="G67" s="15">
        <f>'[1]13'!H69</f>
        <v>152</v>
      </c>
      <c r="H67" s="16">
        <f>'[1]13'!I69</f>
        <v>0</v>
      </c>
      <c r="I67" s="16">
        <f>'[1]13'!J69</f>
        <v>0</v>
      </c>
      <c r="J67" s="16">
        <f>'[1]13'!K69</f>
        <v>0</v>
      </c>
      <c r="K67" s="15">
        <f t="shared" si="4"/>
        <v>152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152</v>
      </c>
      <c r="R67" s="17"/>
    </row>
    <row r="68" spans="1:19">
      <c r="A68" s="8" t="s">
        <v>110</v>
      </c>
      <c r="B68" s="15">
        <f>'[1]13'!B70</f>
        <v>290</v>
      </c>
      <c r="C68" s="16">
        <f>'[1]13'!C70</f>
        <v>0</v>
      </c>
      <c r="D68" s="16">
        <f>'[1]13'!D70</f>
        <v>0</v>
      </c>
      <c r="E68" s="16">
        <f>'[1]13'!E70</f>
        <v>0</v>
      </c>
      <c r="F68" s="15">
        <f t="shared" si="6"/>
        <v>290</v>
      </c>
      <c r="G68" s="15">
        <f>'[1]13'!H70</f>
        <v>152</v>
      </c>
      <c r="H68" s="16">
        <f>'[1]13'!I70</f>
        <v>0</v>
      </c>
      <c r="I68" s="16">
        <f>'[1]13'!J70</f>
        <v>0</v>
      </c>
      <c r="J68" s="16">
        <f>'[1]13'!K70</f>
        <v>0</v>
      </c>
      <c r="K68" s="15">
        <f t="shared" ref="K68:K98" si="15">SUM(G68:J68)</f>
        <v>152</v>
      </c>
      <c r="L68" s="18">
        <f>frq!C68</f>
        <v>1</v>
      </c>
      <c r="M68" s="16">
        <f t="shared" si="11"/>
        <v>152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152</v>
      </c>
      <c r="R68" s="17"/>
    </row>
    <row r="69" spans="1:19">
      <c r="A69" s="8" t="s">
        <v>111</v>
      </c>
      <c r="B69" s="15">
        <f>'[1]13'!B71</f>
        <v>290</v>
      </c>
      <c r="C69" s="16">
        <f>'[1]13'!C71</f>
        <v>0</v>
      </c>
      <c r="D69" s="16">
        <f>'[1]13'!D71</f>
        <v>0</v>
      </c>
      <c r="E69" s="16">
        <f>'[1]13'!E71</f>
        <v>0</v>
      </c>
      <c r="F69" s="15">
        <f t="shared" ref="F69:F98" si="17">SUM(B69:E69)</f>
        <v>290</v>
      </c>
      <c r="G69" s="15">
        <f>'[1]13'!H71</f>
        <v>152</v>
      </c>
      <c r="H69" s="16">
        <f>'[1]13'!I71</f>
        <v>0</v>
      </c>
      <c r="I69" s="16">
        <f>'[1]13'!J71</f>
        <v>0</v>
      </c>
      <c r="J69" s="16">
        <f>'[1]13'!K71</f>
        <v>0</v>
      </c>
      <c r="K69" s="15">
        <f t="shared" si="15"/>
        <v>152</v>
      </c>
      <c r="L69" s="18">
        <f>frq!C69</f>
        <v>1</v>
      </c>
      <c r="M69" s="16">
        <f t="shared" si="11"/>
        <v>152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152</v>
      </c>
      <c r="R69" s="17"/>
      <c r="S69">
        <f>96*4</f>
        <v>384</v>
      </c>
    </row>
    <row r="70" spans="1:19">
      <c r="A70" s="8" t="s">
        <v>112</v>
      </c>
      <c r="B70" s="15">
        <f>'[1]13'!B72</f>
        <v>290</v>
      </c>
      <c r="C70" s="16">
        <f>'[1]13'!C72</f>
        <v>0</v>
      </c>
      <c r="D70" s="16">
        <f>'[1]13'!D72</f>
        <v>0</v>
      </c>
      <c r="E70" s="16">
        <f>'[1]13'!E72</f>
        <v>0</v>
      </c>
      <c r="F70" s="15">
        <f t="shared" si="17"/>
        <v>290</v>
      </c>
      <c r="G70" s="15">
        <f>'[1]13'!H72</f>
        <v>152</v>
      </c>
      <c r="H70" s="16">
        <f>'[1]13'!I72</f>
        <v>0</v>
      </c>
      <c r="I70" s="16">
        <f>'[1]13'!J72</f>
        <v>0</v>
      </c>
      <c r="J70" s="16">
        <f>'[1]13'!K72</f>
        <v>0</v>
      </c>
      <c r="K70" s="15">
        <f t="shared" si="15"/>
        <v>152</v>
      </c>
      <c r="L70" s="18">
        <f>frq!C70</f>
        <v>1</v>
      </c>
      <c r="M70" s="16">
        <f t="shared" si="11"/>
        <v>152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152</v>
      </c>
      <c r="R70" s="17"/>
    </row>
    <row r="71" spans="1:19">
      <c r="A71" s="8" t="s">
        <v>113</v>
      </c>
      <c r="B71" s="15">
        <f>'[1]13'!B73</f>
        <v>290</v>
      </c>
      <c r="C71" s="16">
        <f>'[1]13'!C73</f>
        <v>0</v>
      </c>
      <c r="D71" s="16">
        <f>'[1]13'!D73</f>
        <v>0</v>
      </c>
      <c r="E71" s="16">
        <f>'[1]13'!E73</f>
        <v>0</v>
      </c>
      <c r="F71" s="15">
        <f t="shared" si="17"/>
        <v>290</v>
      </c>
      <c r="G71" s="15">
        <f>'[1]13'!H73</f>
        <v>152</v>
      </c>
      <c r="H71" s="16">
        <f>'[1]13'!I73</f>
        <v>0</v>
      </c>
      <c r="I71" s="16">
        <f>'[1]13'!J73</f>
        <v>0</v>
      </c>
      <c r="J71" s="16">
        <f>'[1]13'!K73</f>
        <v>0</v>
      </c>
      <c r="K71" s="15">
        <f t="shared" si="15"/>
        <v>152</v>
      </c>
      <c r="L71" s="18">
        <f>frq!C71</f>
        <v>1</v>
      </c>
      <c r="M71" s="16">
        <f t="shared" si="11"/>
        <v>152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152</v>
      </c>
      <c r="R71" s="17"/>
    </row>
    <row r="72" spans="1:19">
      <c r="A72" s="8" t="s">
        <v>114</v>
      </c>
      <c r="B72" s="15">
        <f>'[1]13'!B74</f>
        <v>290</v>
      </c>
      <c r="C72" s="16">
        <f>'[1]13'!C74</f>
        <v>0</v>
      </c>
      <c r="D72" s="16">
        <f>'[1]13'!D74</f>
        <v>0</v>
      </c>
      <c r="E72" s="16">
        <f>'[1]13'!E74</f>
        <v>0</v>
      </c>
      <c r="F72" s="15">
        <f t="shared" si="17"/>
        <v>290</v>
      </c>
      <c r="G72" s="15">
        <f>'[1]13'!H74</f>
        <v>152</v>
      </c>
      <c r="H72" s="16">
        <f>'[1]13'!I74</f>
        <v>0</v>
      </c>
      <c r="I72" s="16">
        <f>'[1]13'!J74</f>
        <v>0</v>
      </c>
      <c r="J72" s="16">
        <f>'[1]13'!K74</f>
        <v>0</v>
      </c>
      <c r="K72" s="15">
        <f t="shared" si="15"/>
        <v>152</v>
      </c>
      <c r="L72" s="18">
        <f>frq!C72</f>
        <v>1</v>
      </c>
      <c r="M72" s="16">
        <f t="shared" si="11"/>
        <v>152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152</v>
      </c>
      <c r="R72" s="17"/>
    </row>
    <row r="73" spans="1:19">
      <c r="A73" s="8" t="s">
        <v>115</v>
      </c>
      <c r="B73" s="15">
        <f>'[1]13'!B75</f>
        <v>290</v>
      </c>
      <c r="C73" s="16">
        <f>'[1]13'!C75</f>
        <v>0</v>
      </c>
      <c r="D73" s="16">
        <f>'[1]13'!D75</f>
        <v>0</v>
      </c>
      <c r="E73" s="16">
        <f>'[1]13'!E75</f>
        <v>0</v>
      </c>
      <c r="F73" s="15">
        <f t="shared" si="17"/>
        <v>290</v>
      </c>
      <c r="G73" s="15">
        <f>'[1]13'!H75</f>
        <v>152</v>
      </c>
      <c r="H73" s="16">
        <f>'[1]13'!I75</f>
        <v>0</v>
      </c>
      <c r="I73" s="16">
        <f>'[1]13'!J75</f>
        <v>0</v>
      </c>
      <c r="J73" s="16">
        <f>'[1]13'!K75</f>
        <v>0</v>
      </c>
      <c r="K73" s="15">
        <f t="shared" si="15"/>
        <v>152</v>
      </c>
      <c r="L73" s="18">
        <f>frq!C73</f>
        <v>1</v>
      </c>
      <c r="M73" s="16">
        <f t="shared" si="11"/>
        <v>152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152</v>
      </c>
      <c r="R73" s="17"/>
    </row>
    <row r="74" spans="1:19">
      <c r="A74" s="8" t="s">
        <v>116</v>
      </c>
      <c r="B74" s="15">
        <f>'[1]13'!B76</f>
        <v>290</v>
      </c>
      <c r="C74" s="16">
        <f>'[1]13'!C76</f>
        <v>0</v>
      </c>
      <c r="D74" s="16">
        <f>'[1]13'!D76</f>
        <v>0</v>
      </c>
      <c r="E74" s="16">
        <f>'[1]13'!E76</f>
        <v>0</v>
      </c>
      <c r="F74" s="15">
        <f t="shared" si="17"/>
        <v>290</v>
      </c>
      <c r="G74" s="15">
        <f>'[1]13'!H76</f>
        <v>152</v>
      </c>
      <c r="H74" s="16">
        <f>'[1]13'!I76</f>
        <v>0</v>
      </c>
      <c r="I74" s="16">
        <f>'[1]13'!J76</f>
        <v>0</v>
      </c>
      <c r="J74" s="16">
        <f>'[1]13'!K76</f>
        <v>0</v>
      </c>
      <c r="K74" s="15">
        <f t="shared" si="15"/>
        <v>152</v>
      </c>
      <c r="L74" s="18">
        <f>frq!C74</f>
        <v>1</v>
      </c>
      <c r="M74" s="16">
        <f t="shared" si="11"/>
        <v>152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152</v>
      </c>
      <c r="R74" s="17"/>
    </row>
    <row r="75" spans="1:19">
      <c r="A75" s="8" t="s">
        <v>117</v>
      </c>
      <c r="B75" s="15">
        <f>'[1]13'!B77</f>
        <v>290</v>
      </c>
      <c r="C75" s="16">
        <f>'[1]13'!C77</f>
        <v>0</v>
      </c>
      <c r="D75" s="16">
        <f>'[1]13'!D77</f>
        <v>0</v>
      </c>
      <c r="E75" s="16">
        <f>'[1]13'!E77</f>
        <v>0</v>
      </c>
      <c r="F75" s="15">
        <f t="shared" si="17"/>
        <v>290</v>
      </c>
      <c r="G75" s="15">
        <f>'[1]13'!H77</f>
        <v>152</v>
      </c>
      <c r="H75" s="16">
        <f>'[1]13'!I77</f>
        <v>0</v>
      </c>
      <c r="I75" s="16">
        <f>'[1]13'!J77</f>
        <v>0</v>
      </c>
      <c r="J75" s="16">
        <f>'[1]13'!K77</f>
        <v>0</v>
      </c>
      <c r="K75" s="15">
        <f t="shared" si="15"/>
        <v>152</v>
      </c>
      <c r="L75" s="18">
        <f>frq!C75</f>
        <v>1</v>
      </c>
      <c r="M75" s="16">
        <f t="shared" si="11"/>
        <v>152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152</v>
      </c>
      <c r="R75" s="17"/>
    </row>
    <row r="76" spans="1:19">
      <c r="A76" s="8" t="s">
        <v>118</v>
      </c>
      <c r="B76" s="15">
        <f>'[1]13'!B78</f>
        <v>290</v>
      </c>
      <c r="C76" s="16">
        <f>'[1]13'!C78</f>
        <v>0</v>
      </c>
      <c r="D76" s="16">
        <f>'[1]13'!D78</f>
        <v>0</v>
      </c>
      <c r="E76" s="16">
        <f>'[1]13'!E78</f>
        <v>0</v>
      </c>
      <c r="F76" s="15">
        <f t="shared" si="17"/>
        <v>290</v>
      </c>
      <c r="G76" s="15">
        <f>'[1]13'!H78</f>
        <v>152</v>
      </c>
      <c r="H76" s="16">
        <f>'[1]13'!I78</f>
        <v>0</v>
      </c>
      <c r="I76" s="16">
        <f>'[1]13'!J78</f>
        <v>0</v>
      </c>
      <c r="J76" s="16">
        <f>'[1]13'!K78</f>
        <v>0</v>
      </c>
      <c r="K76" s="15">
        <f t="shared" si="15"/>
        <v>152</v>
      </c>
      <c r="L76" s="18">
        <f>frq!C76</f>
        <v>1</v>
      </c>
      <c r="M76" s="16">
        <f t="shared" si="11"/>
        <v>152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152</v>
      </c>
      <c r="R76" s="17"/>
    </row>
    <row r="77" spans="1:19">
      <c r="A77" s="8" t="s">
        <v>119</v>
      </c>
      <c r="B77" s="15">
        <f>'[1]13'!B79</f>
        <v>290</v>
      </c>
      <c r="C77" s="16">
        <f>'[1]13'!C79</f>
        <v>0</v>
      </c>
      <c r="D77" s="16">
        <f>'[1]13'!D79</f>
        <v>0</v>
      </c>
      <c r="E77" s="16">
        <f>'[1]13'!E79</f>
        <v>0</v>
      </c>
      <c r="F77" s="15">
        <f t="shared" si="17"/>
        <v>290</v>
      </c>
      <c r="G77" s="15">
        <f>'[1]13'!H79</f>
        <v>152</v>
      </c>
      <c r="H77" s="16">
        <f>'[1]13'!I79</f>
        <v>0</v>
      </c>
      <c r="I77" s="16">
        <f>'[1]13'!J79</f>
        <v>0</v>
      </c>
      <c r="J77" s="16">
        <f>'[1]13'!K79</f>
        <v>0</v>
      </c>
      <c r="K77" s="15">
        <f t="shared" si="15"/>
        <v>152</v>
      </c>
      <c r="L77" s="18">
        <f>frq!C77</f>
        <v>1</v>
      </c>
      <c r="M77" s="16">
        <f t="shared" si="11"/>
        <v>152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152</v>
      </c>
      <c r="R77" s="17"/>
    </row>
    <row r="78" spans="1:19">
      <c r="A78" s="8" t="s">
        <v>120</v>
      </c>
      <c r="B78" s="15">
        <f>'[1]13'!B80</f>
        <v>290</v>
      </c>
      <c r="C78" s="16">
        <f>'[1]13'!C80</f>
        <v>0</v>
      </c>
      <c r="D78" s="16">
        <f>'[1]13'!D80</f>
        <v>0</v>
      </c>
      <c r="E78" s="16">
        <f>'[1]13'!E80</f>
        <v>0</v>
      </c>
      <c r="F78" s="15">
        <f t="shared" si="17"/>
        <v>290</v>
      </c>
      <c r="G78" s="15">
        <f>'[1]13'!H80</f>
        <v>152</v>
      </c>
      <c r="H78" s="16">
        <f>'[1]13'!I80</f>
        <v>0</v>
      </c>
      <c r="I78" s="16">
        <f>'[1]13'!J80</f>
        <v>0</v>
      </c>
      <c r="J78" s="16">
        <f>'[1]13'!K80</f>
        <v>0</v>
      </c>
      <c r="K78" s="15">
        <f t="shared" si="15"/>
        <v>152</v>
      </c>
      <c r="L78" s="18">
        <f>frq!C78</f>
        <v>1</v>
      </c>
      <c r="M78" s="16">
        <f t="shared" si="11"/>
        <v>152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152</v>
      </c>
      <c r="R78" s="17"/>
    </row>
    <row r="79" spans="1:19">
      <c r="A79" s="8" t="s">
        <v>121</v>
      </c>
      <c r="B79" s="15">
        <f>'[1]13'!B81</f>
        <v>290</v>
      </c>
      <c r="C79" s="16">
        <f>'[1]13'!C81</f>
        <v>0</v>
      </c>
      <c r="D79" s="16">
        <f>'[1]13'!D81</f>
        <v>0</v>
      </c>
      <c r="E79" s="16">
        <f>'[1]13'!E81</f>
        <v>0</v>
      </c>
      <c r="F79" s="15">
        <f t="shared" si="17"/>
        <v>290</v>
      </c>
      <c r="G79" s="15">
        <f>'[1]13'!H81</f>
        <v>152</v>
      </c>
      <c r="H79" s="16">
        <f>'[1]13'!I81</f>
        <v>0</v>
      </c>
      <c r="I79" s="16">
        <f>'[1]13'!J81</f>
        <v>0</v>
      </c>
      <c r="J79" s="16">
        <f>'[1]13'!K81</f>
        <v>0</v>
      </c>
      <c r="K79" s="15">
        <f t="shared" si="15"/>
        <v>152</v>
      </c>
      <c r="L79" s="18">
        <f>frq!C79</f>
        <v>1</v>
      </c>
      <c r="M79" s="16">
        <f t="shared" si="11"/>
        <v>152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152</v>
      </c>
      <c r="R79" s="17"/>
    </row>
    <row r="80" spans="1:19">
      <c r="A80" s="8" t="s">
        <v>122</v>
      </c>
      <c r="B80" s="15">
        <f>'[1]13'!B82</f>
        <v>290</v>
      </c>
      <c r="C80" s="16">
        <f>'[1]13'!C82</f>
        <v>0</v>
      </c>
      <c r="D80" s="16">
        <f>'[1]13'!D82</f>
        <v>0</v>
      </c>
      <c r="E80" s="16">
        <f>'[1]13'!E82</f>
        <v>0</v>
      </c>
      <c r="F80" s="15">
        <f t="shared" si="17"/>
        <v>290</v>
      </c>
      <c r="G80" s="15">
        <f>'[1]13'!H82</f>
        <v>150</v>
      </c>
      <c r="H80" s="16">
        <f>'[1]13'!I82</f>
        <v>0</v>
      </c>
      <c r="I80" s="16">
        <f>'[1]13'!J82</f>
        <v>0</v>
      </c>
      <c r="J80" s="16">
        <f>'[1]13'!K82</f>
        <v>0</v>
      </c>
      <c r="K80" s="15">
        <f t="shared" si="15"/>
        <v>150</v>
      </c>
      <c r="L80" s="18">
        <f>frq!C80</f>
        <v>1</v>
      </c>
      <c r="M80" s="16">
        <f t="shared" si="11"/>
        <v>150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150</v>
      </c>
      <c r="R80" s="17"/>
    </row>
    <row r="81" spans="1:18">
      <c r="A81" s="8" t="s">
        <v>123</v>
      </c>
      <c r="B81" s="15">
        <f>'[1]13'!B83</f>
        <v>290</v>
      </c>
      <c r="C81" s="16">
        <f>'[1]13'!C83</f>
        <v>0</v>
      </c>
      <c r="D81" s="16">
        <f>'[1]13'!D83</f>
        <v>0</v>
      </c>
      <c r="E81" s="16">
        <f>'[1]13'!E83</f>
        <v>0</v>
      </c>
      <c r="F81" s="15">
        <f t="shared" si="17"/>
        <v>290</v>
      </c>
      <c r="G81" s="15">
        <f>'[1]13'!H83</f>
        <v>150</v>
      </c>
      <c r="H81" s="16">
        <f>'[1]13'!I83</f>
        <v>0</v>
      </c>
      <c r="I81" s="16">
        <f>'[1]13'!J83</f>
        <v>0</v>
      </c>
      <c r="J81" s="16">
        <f>'[1]13'!K83</f>
        <v>0</v>
      </c>
      <c r="K81" s="15">
        <f t="shared" si="15"/>
        <v>150</v>
      </c>
      <c r="L81" s="18">
        <f>frq!C81</f>
        <v>1</v>
      </c>
      <c r="M81" s="16">
        <f t="shared" si="11"/>
        <v>150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150</v>
      </c>
      <c r="R81" s="17"/>
    </row>
    <row r="82" spans="1:18">
      <c r="A82" s="8" t="s">
        <v>124</v>
      </c>
      <c r="B82" s="15">
        <f>'[1]13'!B84</f>
        <v>290</v>
      </c>
      <c r="C82" s="16">
        <f>'[1]13'!C84</f>
        <v>0</v>
      </c>
      <c r="D82" s="16">
        <f>'[1]13'!D84</f>
        <v>0</v>
      </c>
      <c r="E82" s="16">
        <f>'[1]13'!E84</f>
        <v>0</v>
      </c>
      <c r="F82" s="15">
        <f t="shared" si="17"/>
        <v>290</v>
      </c>
      <c r="G82" s="15">
        <f>'[1]13'!H84</f>
        <v>150</v>
      </c>
      <c r="H82" s="16">
        <f>'[1]13'!I84</f>
        <v>0</v>
      </c>
      <c r="I82" s="16">
        <f>'[1]13'!J84</f>
        <v>0</v>
      </c>
      <c r="J82" s="16">
        <f>'[1]13'!K84</f>
        <v>0</v>
      </c>
      <c r="K82" s="15">
        <f t="shared" si="15"/>
        <v>150</v>
      </c>
      <c r="L82" s="18">
        <f>frq!C82</f>
        <v>1</v>
      </c>
      <c r="M82" s="16">
        <f t="shared" si="11"/>
        <v>150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150</v>
      </c>
      <c r="R82" s="17"/>
    </row>
    <row r="83" spans="1:18">
      <c r="A83" s="8" t="s">
        <v>125</v>
      </c>
      <c r="B83" s="15">
        <f>'[1]13'!B85</f>
        <v>290</v>
      </c>
      <c r="C83" s="16">
        <f>'[1]13'!C85</f>
        <v>0</v>
      </c>
      <c r="D83" s="16">
        <f>'[1]13'!D85</f>
        <v>0</v>
      </c>
      <c r="E83" s="16">
        <f>'[1]13'!E85</f>
        <v>0</v>
      </c>
      <c r="F83" s="15">
        <f t="shared" si="17"/>
        <v>290</v>
      </c>
      <c r="G83" s="15">
        <f>'[1]13'!H85</f>
        <v>150</v>
      </c>
      <c r="H83" s="16">
        <f>'[1]13'!I85</f>
        <v>0</v>
      </c>
      <c r="I83" s="16">
        <f>'[1]13'!J85</f>
        <v>0</v>
      </c>
      <c r="J83" s="16">
        <f>'[1]13'!K85</f>
        <v>0</v>
      </c>
      <c r="K83" s="15">
        <f t="shared" si="15"/>
        <v>150</v>
      </c>
      <c r="L83" s="18">
        <f>frq!C83</f>
        <v>1</v>
      </c>
      <c r="M83" s="16">
        <f t="shared" si="11"/>
        <v>150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150</v>
      </c>
      <c r="R83" s="17"/>
    </row>
    <row r="84" spans="1:18">
      <c r="A84" s="8" t="s">
        <v>126</v>
      </c>
      <c r="B84" s="15">
        <f>'[1]13'!B86</f>
        <v>290</v>
      </c>
      <c r="C84" s="16">
        <f>'[1]13'!C86</f>
        <v>0</v>
      </c>
      <c r="D84" s="16">
        <f>'[1]13'!D86</f>
        <v>0</v>
      </c>
      <c r="E84" s="16">
        <f>'[1]13'!E86</f>
        <v>0</v>
      </c>
      <c r="F84" s="15">
        <f t="shared" si="17"/>
        <v>290</v>
      </c>
      <c r="G84" s="15">
        <f>'[1]13'!H86</f>
        <v>150</v>
      </c>
      <c r="H84" s="16">
        <f>'[1]13'!I86</f>
        <v>0</v>
      </c>
      <c r="I84" s="16">
        <f>'[1]13'!J86</f>
        <v>0</v>
      </c>
      <c r="J84" s="16">
        <f>'[1]13'!K86</f>
        <v>0</v>
      </c>
      <c r="K84" s="15">
        <f t="shared" si="15"/>
        <v>150</v>
      </c>
      <c r="L84" s="18">
        <f>frq!C84</f>
        <v>1</v>
      </c>
      <c r="M84" s="16">
        <f t="shared" si="11"/>
        <v>150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150</v>
      </c>
      <c r="R84" s="17"/>
    </row>
    <row r="85" spans="1:18">
      <c r="A85" s="8" t="s">
        <v>127</v>
      </c>
      <c r="B85" s="15">
        <f>'[1]13'!B87</f>
        <v>290</v>
      </c>
      <c r="C85" s="16">
        <f>'[1]13'!C87</f>
        <v>0</v>
      </c>
      <c r="D85" s="16">
        <f>'[1]13'!D87</f>
        <v>0</v>
      </c>
      <c r="E85" s="16">
        <f>'[1]13'!E87</f>
        <v>0</v>
      </c>
      <c r="F85" s="15">
        <f t="shared" si="17"/>
        <v>290</v>
      </c>
      <c r="G85" s="15">
        <f>'[1]13'!H87</f>
        <v>150</v>
      </c>
      <c r="H85" s="16">
        <f>'[1]13'!I87</f>
        <v>0</v>
      </c>
      <c r="I85" s="16">
        <f>'[1]13'!J87</f>
        <v>0</v>
      </c>
      <c r="J85" s="16">
        <f>'[1]13'!K87</f>
        <v>0</v>
      </c>
      <c r="K85" s="15">
        <f t="shared" si="15"/>
        <v>150</v>
      </c>
      <c r="L85" s="18">
        <f>frq!C85</f>
        <v>1</v>
      </c>
      <c r="M85" s="16">
        <f t="shared" si="11"/>
        <v>150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150</v>
      </c>
      <c r="R85" s="17"/>
    </row>
    <row r="86" spans="1:18">
      <c r="A86" s="8" t="s">
        <v>128</v>
      </c>
      <c r="B86" s="15">
        <f>'[1]13'!B88</f>
        <v>290</v>
      </c>
      <c r="C86" s="16">
        <f>'[1]13'!C88</f>
        <v>0</v>
      </c>
      <c r="D86" s="16">
        <f>'[1]13'!D88</f>
        <v>0</v>
      </c>
      <c r="E86" s="16">
        <f>'[1]13'!E88</f>
        <v>0</v>
      </c>
      <c r="F86" s="15">
        <f t="shared" si="17"/>
        <v>290</v>
      </c>
      <c r="G86" s="15">
        <f>'[1]13'!H88</f>
        <v>150</v>
      </c>
      <c r="H86" s="16">
        <f>'[1]13'!I88</f>
        <v>0</v>
      </c>
      <c r="I86" s="16">
        <f>'[1]13'!J88</f>
        <v>0</v>
      </c>
      <c r="J86" s="16">
        <f>'[1]13'!K88</f>
        <v>0</v>
      </c>
      <c r="K86" s="15">
        <f t="shared" si="15"/>
        <v>150</v>
      </c>
      <c r="L86" s="18">
        <f>frq!C86</f>
        <v>1</v>
      </c>
      <c r="M86" s="16">
        <f t="shared" si="11"/>
        <v>150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150</v>
      </c>
      <c r="R86" s="17"/>
    </row>
    <row r="87" spans="1:18">
      <c r="A87" s="8" t="s">
        <v>129</v>
      </c>
      <c r="B87" s="15">
        <f>'[1]13'!B89</f>
        <v>290</v>
      </c>
      <c r="C87" s="16">
        <f>'[1]13'!C89</f>
        <v>0</v>
      </c>
      <c r="D87" s="16">
        <f>'[1]13'!D89</f>
        <v>0</v>
      </c>
      <c r="E87" s="16">
        <f>'[1]13'!E89</f>
        <v>0</v>
      </c>
      <c r="F87" s="15">
        <f t="shared" si="17"/>
        <v>290</v>
      </c>
      <c r="G87" s="15">
        <f>'[1]13'!H89</f>
        <v>150</v>
      </c>
      <c r="H87" s="16">
        <f>'[1]13'!I89</f>
        <v>0</v>
      </c>
      <c r="I87" s="16">
        <f>'[1]13'!J89</f>
        <v>0</v>
      </c>
      <c r="J87" s="16">
        <f>'[1]13'!K89</f>
        <v>0</v>
      </c>
      <c r="K87" s="15">
        <f t="shared" si="15"/>
        <v>150</v>
      </c>
      <c r="L87" s="18">
        <f>frq!C87</f>
        <v>1</v>
      </c>
      <c r="M87" s="16">
        <f t="shared" si="11"/>
        <v>150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150</v>
      </c>
      <c r="R87" s="17"/>
    </row>
    <row r="88" spans="1:18">
      <c r="A88" s="8" t="s">
        <v>130</v>
      </c>
      <c r="B88" s="15">
        <f>'[1]13'!B90</f>
        <v>290</v>
      </c>
      <c r="C88" s="16">
        <f>'[1]13'!C90</f>
        <v>0</v>
      </c>
      <c r="D88" s="16">
        <f>'[1]13'!D90</f>
        <v>0</v>
      </c>
      <c r="E88" s="16">
        <f>'[1]13'!E90</f>
        <v>0</v>
      </c>
      <c r="F88" s="15">
        <f t="shared" si="17"/>
        <v>290</v>
      </c>
      <c r="G88" s="15">
        <f>'[1]13'!H90</f>
        <v>150</v>
      </c>
      <c r="H88" s="16">
        <f>'[1]13'!I90</f>
        <v>0</v>
      </c>
      <c r="I88" s="16">
        <f>'[1]13'!J90</f>
        <v>0</v>
      </c>
      <c r="J88" s="16">
        <f>'[1]13'!K90</f>
        <v>0</v>
      </c>
      <c r="K88" s="15">
        <f t="shared" si="15"/>
        <v>150</v>
      </c>
      <c r="L88" s="18">
        <f>frq!C88</f>
        <v>1</v>
      </c>
      <c r="M88" s="16">
        <f t="shared" si="11"/>
        <v>150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150</v>
      </c>
      <c r="R88" s="17"/>
    </row>
    <row r="89" spans="1:18">
      <c r="A89" s="8" t="s">
        <v>131</v>
      </c>
      <c r="B89" s="15">
        <f>'[1]13'!B91</f>
        <v>290</v>
      </c>
      <c r="C89" s="16">
        <f>'[1]13'!C91</f>
        <v>0</v>
      </c>
      <c r="D89" s="16">
        <f>'[1]13'!D91</f>
        <v>0</v>
      </c>
      <c r="E89" s="16">
        <f>'[1]13'!E91</f>
        <v>0</v>
      </c>
      <c r="F89" s="15">
        <f t="shared" si="17"/>
        <v>290</v>
      </c>
      <c r="G89" s="15">
        <f>'[1]13'!H91</f>
        <v>150</v>
      </c>
      <c r="H89" s="16">
        <f>'[1]13'!I91</f>
        <v>0</v>
      </c>
      <c r="I89" s="16">
        <f>'[1]13'!J91</f>
        <v>0</v>
      </c>
      <c r="J89" s="16">
        <f>'[1]13'!K91</f>
        <v>0</v>
      </c>
      <c r="K89" s="15">
        <f t="shared" si="15"/>
        <v>150</v>
      </c>
      <c r="L89" s="18">
        <f>frq!C89</f>
        <v>1</v>
      </c>
      <c r="M89" s="16">
        <f t="shared" si="11"/>
        <v>150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150</v>
      </c>
      <c r="R89" s="17"/>
    </row>
    <row r="90" spans="1:18">
      <c r="A90" s="8" t="s">
        <v>132</v>
      </c>
      <c r="B90" s="15">
        <f>'[1]13'!B92</f>
        <v>290</v>
      </c>
      <c r="C90" s="16">
        <f>'[1]13'!C92</f>
        <v>0</v>
      </c>
      <c r="D90" s="16">
        <f>'[1]13'!D92</f>
        <v>0</v>
      </c>
      <c r="E90" s="16">
        <f>'[1]13'!E92</f>
        <v>0</v>
      </c>
      <c r="F90" s="15">
        <f t="shared" si="17"/>
        <v>290</v>
      </c>
      <c r="G90" s="15">
        <f>'[1]13'!H92</f>
        <v>150</v>
      </c>
      <c r="H90" s="16">
        <f>'[1]13'!I92</f>
        <v>0</v>
      </c>
      <c r="I90" s="16">
        <f>'[1]13'!J92</f>
        <v>0</v>
      </c>
      <c r="J90" s="16">
        <f>'[1]13'!K92</f>
        <v>0</v>
      </c>
      <c r="K90" s="15">
        <f t="shared" si="15"/>
        <v>150</v>
      </c>
      <c r="L90" s="18">
        <f>frq!C90</f>
        <v>1</v>
      </c>
      <c r="M90" s="16">
        <f t="shared" si="11"/>
        <v>150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150</v>
      </c>
      <c r="R90" s="17"/>
    </row>
    <row r="91" spans="1:18">
      <c r="A91" s="8" t="s">
        <v>133</v>
      </c>
      <c r="B91" s="15">
        <f>'[1]13'!B93</f>
        <v>290</v>
      </c>
      <c r="C91" s="16">
        <f>'[1]13'!C93</f>
        <v>0</v>
      </c>
      <c r="D91" s="16">
        <f>'[1]13'!D93</f>
        <v>0</v>
      </c>
      <c r="E91" s="16">
        <f>'[1]13'!E93</f>
        <v>0</v>
      </c>
      <c r="F91" s="15">
        <f t="shared" si="17"/>
        <v>290</v>
      </c>
      <c r="G91" s="15">
        <f>'[1]13'!H93</f>
        <v>150</v>
      </c>
      <c r="H91" s="16">
        <f>'[1]13'!I93</f>
        <v>0</v>
      </c>
      <c r="I91" s="16">
        <f>'[1]13'!J93</f>
        <v>0</v>
      </c>
      <c r="J91" s="16">
        <f>'[1]13'!K93</f>
        <v>0</v>
      </c>
      <c r="K91" s="15">
        <f t="shared" si="15"/>
        <v>150</v>
      </c>
      <c r="L91" s="18">
        <f>frq!C91</f>
        <v>1</v>
      </c>
      <c r="M91" s="16">
        <f t="shared" si="11"/>
        <v>150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150</v>
      </c>
      <c r="R91" s="17"/>
    </row>
    <row r="92" spans="1:18">
      <c r="A92" s="8" t="s">
        <v>134</v>
      </c>
      <c r="B92" s="15">
        <f>'[1]13'!B94</f>
        <v>290</v>
      </c>
      <c r="C92" s="16">
        <f>'[1]13'!C94</f>
        <v>0</v>
      </c>
      <c r="D92" s="16">
        <f>'[1]13'!D94</f>
        <v>0</v>
      </c>
      <c r="E92" s="16">
        <f>'[1]13'!E94</f>
        <v>0</v>
      </c>
      <c r="F92" s="15">
        <f t="shared" si="17"/>
        <v>290</v>
      </c>
      <c r="G92" s="15">
        <f>'[1]13'!H94</f>
        <v>150</v>
      </c>
      <c r="H92" s="16">
        <f>'[1]13'!I94</f>
        <v>0</v>
      </c>
      <c r="I92" s="16">
        <f>'[1]13'!J94</f>
        <v>0</v>
      </c>
      <c r="J92" s="16">
        <f>'[1]13'!K94</f>
        <v>0</v>
      </c>
      <c r="K92" s="15">
        <f t="shared" si="15"/>
        <v>150</v>
      </c>
      <c r="L92" s="18">
        <f>frq!C92</f>
        <v>1</v>
      </c>
      <c r="M92" s="16">
        <f t="shared" si="11"/>
        <v>150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150</v>
      </c>
      <c r="R92" s="17"/>
    </row>
    <row r="93" spans="1:18">
      <c r="A93" s="8" t="s">
        <v>135</v>
      </c>
      <c r="B93" s="15">
        <f>'[1]13'!B95</f>
        <v>290</v>
      </c>
      <c r="C93" s="16">
        <f>'[1]13'!C95</f>
        <v>0</v>
      </c>
      <c r="D93" s="16">
        <f>'[1]13'!D95</f>
        <v>0</v>
      </c>
      <c r="E93" s="16">
        <f>'[1]13'!E95</f>
        <v>0</v>
      </c>
      <c r="F93" s="15">
        <f t="shared" si="17"/>
        <v>290</v>
      </c>
      <c r="G93" s="15">
        <f>'[1]13'!H95</f>
        <v>150</v>
      </c>
      <c r="H93" s="16">
        <f>'[1]13'!I95</f>
        <v>0</v>
      </c>
      <c r="I93" s="16">
        <f>'[1]13'!J95</f>
        <v>0</v>
      </c>
      <c r="J93" s="16">
        <f>'[1]13'!K95</f>
        <v>0</v>
      </c>
      <c r="K93" s="15">
        <f t="shared" si="15"/>
        <v>150</v>
      </c>
      <c r="L93" s="18">
        <f>frq!C93</f>
        <v>1</v>
      </c>
      <c r="M93" s="16">
        <f t="shared" si="11"/>
        <v>150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150</v>
      </c>
      <c r="R93" s="17"/>
    </row>
    <row r="94" spans="1:18">
      <c r="A94" s="8" t="s">
        <v>136</v>
      </c>
      <c r="B94" s="15">
        <f>'[1]13'!B96</f>
        <v>290</v>
      </c>
      <c r="C94" s="16">
        <f>'[1]13'!C96</f>
        <v>0</v>
      </c>
      <c r="D94" s="16">
        <f>'[1]13'!D96</f>
        <v>0</v>
      </c>
      <c r="E94" s="16">
        <f>'[1]13'!E96</f>
        <v>0</v>
      </c>
      <c r="F94" s="15">
        <f t="shared" si="17"/>
        <v>290</v>
      </c>
      <c r="G94" s="15">
        <f>'[1]13'!H96</f>
        <v>150</v>
      </c>
      <c r="H94" s="16">
        <f>'[1]13'!I96</f>
        <v>0</v>
      </c>
      <c r="I94" s="16">
        <f>'[1]13'!J96</f>
        <v>0</v>
      </c>
      <c r="J94" s="16">
        <f>'[1]13'!K96</f>
        <v>0</v>
      </c>
      <c r="K94" s="15">
        <f t="shared" si="15"/>
        <v>150</v>
      </c>
      <c r="L94" s="18">
        <f>frq!C94</f>
        <v>1</v>
      </c>
      <c r="M94" s="16">
        <f t="shared" si="11"/>
        <v>150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150</v>
      </c>
      <c r="R94" s="17"/>
    </row>
    <row r="95" spans="1:18">
      <c r="A95" s="8" t="s">
        <v>137</v>
      </c>
      <c r="B95" s="15">
        <f>'[1]13'!B97</f>
        <v>290</v>
      </c>
      <c r="C95" s="16">
        <f>'[1]13'!C97</f>
        <v>0</v>
      </c>
      <c r="D95" s="16">
        <f>'[1]13'!D97</f>
        <v>0</v>
      </c>
      <c r="E95" s="16">
        <f>'[1]13'!E97</f>
        <v>0</v>
      </c>
      <c r="F95" s="15">
        <f t="shared" si="17"/>
        <v>290</v>
      </c>
      <c r="G95" s="15">
        <f>'[1]13'!H97</f>
        <v>150</v>
      </c>
      <c r="H95" s="16">
        <f>'[1]13'!I97</f>
        <v>0</v>
      </c>
      <c r="I95" s="16">
        <f>'[1]13'!J97</f>
        <v>0</v>
      </c>
      <c r="J95" s="16">
        <f>'[1]13'!K97</f>
        <v>0</v>
      </c>
      <c r="K95" s="15">
        <f t="shared" si="15"/>
        <v>150</v>
      </c>
      <c r="L95" s="18">
        <f>frq!C95</f>
        <v>1</v>
      </c>
      <c r="M95" s="16">
        <f t="shared" si="11"/>
        <v>150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150</v>
      </c>
      <c r="R95" s="17"/>
    </row>
    <row r="96" spans="1:18">
      <c r="A96" s="8" t="s">
        <v>138</v>
      </c>
      <c r="B96" s="15">
        <f>'[1]13'!B98</f>
        <v>290</v>
      </c>
      <c r="C96" s="16">
        <f>'[1]13'!C98</f>
        <v>0</v>
      </c>
      <c r="D96" s="16">
        <f>'[1]13'!D98</f>
        <v>0</v>
      </c>
      <c r="E96" s="16">
        <f>'[1]13'!E98</f>
        <v>0</v>
      </c>
      <c r="F96" s="15">
        <f t="shared" si="17"/>
        <v>290</v>
      </c>
      <c r="G96" s="15">
        <f>'[1]13'!H98</f>
        <v>150</v>
      </c>
      <c r="H96" s="16">
        <f>'[1]13'!I98</f>
        <v>0</v>
      </c>
      <c r="I96" s="16">
        <f>'[1]13'!J98</f>
        <v>0</v>
      </c>
      <c r="J96" s="16">
        <f>'[1]13'!K98</f>
        <v>0</v>
      </c>
      <c r="K96" s="15">
        <f t="shared" si="15"/>
        <v>150</v>
      </c>
      <c r="L96" s="18">
        <f>frq!C96</f>
        <v>1</v>
      </c>
      <c r="M96" s="16">
        <f t="shared" si="11"/>
        <v>150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150</v>
      </c>
      <c r="R96" s="17"/>
    </row>
    <row r="97" spans="1:18">
      <c r="A97" s="8" t="s">
        <v>139</v>
      </c>
      <c r="B97" s="15">
        <f>'[1]13'!B99</f>
        <v>290</v>
      </c>
      <c r="C97" s="16">
        <f>'[1]13'!C99</f>
        <v>0</v>
      </c>
      <c r="D97" s="16">
        <f>'[1]13'!D99</f>
        <v>0</v>
      </c>
      <c r="E97" s="16">
        <f>'[1]13'!E99</f>
        <v>0</v>
      </c>
      <c r="F97" s="15">
        <f t="shared" si="17"/>
        <v>290</v>
      </c>
      <c r="G97" s="15">
        <f>'[1]13'!H99</f>
        <v>150</v>
      </c>
      <c r="H97" s="16">
        <f>'[1]13'!I99</f>
        <v>0</v>
      </c>
      <c r="I97" s="16">
        <f>'[1]13'!J99</f>
        <v>0</v>
      </c>
      <c r="J97" s="16">
        <f>'[1]13'!K99</f>
        <v>0</v>
      </c>
      <c r="K97" s="15">
        <f t="shared" si="15"/>
        <v>150</v>
      </c>
      <c r="L97" s="18">
        <f>frq!C97</f>
        <v>1</v>
      </c>
      <c r="M97" s="16">
        <f t="shared" si="11"/>
        <v>150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150</v>
      </c>
      <c r="R97" s="17"/>
    </row>
    <row r="98" spans="1:18">
      <c r="A98" s="8" t="s">
        <v>140</v>
      </c>
      <c r="B98" s="15">
        <f>'[1]13'!B100</f>
        <v>290</v>
      </c>
      <c r="C98" s="16">
        <f>'[1]13'!C100</f>
        <v>0</v>
      </c>
      <c r="D98" s="16">
        <f>'[1]13'!D100</f>
        <v>0</v>
      </c>
      <c r="E98" s="16">
        <f>'[1]13'!E100</f>
        <v>0</v>
      </c>
      <c r="F98" s="15">
        <f t="shared" si="17"/>
        <v>290</v>
      </c>
      <c r="G98" s="15">
        <f>'[1]13'!H100</f>
        <v>150</v>
      </c>
      <c r="H98" s="16">
        <f>'[1]13'!I100</f>
        <v>0</v>
      </c>
      <c r="I98" s="16">
        <f>'[1]13'!J100</f>
        <v>0</v>
      </c>
      <c r="J98" s="16">
        <f>'[1]13'!K100</f>
        <v>0</v>
      </c>
      <c r="K98" s="15">
        <f t="shared" si="15"/>
        <v>150</v>
      </c>
      <c r="L98" s="18">
        <f>frq!C98</f>
        <v>1</v>
      </c>
      <c r="M98" s="16">
        <f t="shared" si="11"/>
        <v>150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150</v>
      </c>
      <c r="R98" s="17"/>
    </row>
    <row r="99" spans="1:18">
      <c r="A99" s="8" t="s">
        <v>171</v>
      </c>
      <c r="B99" s="15">
        <f t="shared" ref="B99:R99" si="18">SUM(B3:B98)/4000</f>
        <v>6.96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6.96</v>
      </c>
      <c r="G99" s="15">
        <f t="shared" si="18"/>
        <v>3.4714999999999998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3.4714999999999998</v>
      </c>
      <c r="L99" s="15">
        <f t="shared" si="18"/>
        <v>2.4E-2</v>
      </c>
      <c r="M99" s="15">
        <f t="shared" si="18"/>
        <v>3.4714999999999998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3.4714999999999998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45517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0">
        <f>'[2]13'!B5</f>
        <v>80</v>
      </c>
      <c r="C3" s="201">
        <f>'[2]13'!C5</f>
        <v>0</v>
      </c>
      <c r="D3" s="201">
        <f>'[2]13'!D5</f>
        <v>0</v>
      </c>
      <c r="E3" s="201">
        <f>'[2]13'!E5</f>
        <v>0</v>
      </c>
      <c r="F3" s="15">
        <f>SUM(B3:E3)</f>
        <v>80</v>
      </c>
      <c r="G3" s="200">
        <f>'[2]13'!H5</f>
        <v>34</v>
      </c>
      <c r="H3" s="201">
        <f>'[2]13'!I5</f>
        <v>0</v>
      </c>
      <c r="I3" s="201">
        <f>'[2]13'!J5</f>
        <v>0</v>
      </c>
      <c r="J3" s="201">
        <f>'[2]13'!K5</f>
        <v>0</v>
      </c>
      <c r="K3" s="15">
        <f>SUM(G3:J3)</f>
        <v>34</v>
      </c>
      <c r="L3" s="18">
        <f>frq!C3</f>
        <v>1</v>
      </c>
      <c r="M3" s="125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  <c r="S3" s="18"/>
    </row>
    <row r="4" spans="1:19">
      <c r="A4" s="8" t="s">
        <v>46</v>
      </c>
      <c r="B4" s="200">
        <f>'[2]13'!B6</f>
        <v>80</v>
      </c>
      <c r="C4" s="201">
        <f>'[2]13'!C6</f>
        <v>0</v>
      </c>
      <c r="D4" s="201">
        <f>'[2]13'!D6</f>
        <v>0</v>
      </c>
      <c r="E4" s="201">
        <f>'[2]13'!E6</f>
        <v>0</v>
      </c>
      <c r="F4" s="15">
        <f>SUM(B4:E4)</f>
        <v>80</v>
      </c>
      <c r="G4" s="200">
        <f>'[2]13'!H6</f>
        <v>35</v>
      </c>
      <c r="H4" s="201">
        <f>'[2]13'!I6</f>
        <v>0</v>
      </c>
      <c r="I4" s="201">
        <f>'[2]13'!J6</f>
        <v>0</v>
      </c>
      <c r="J4" s="201">
        <f>'[2]13'!K6</f>
        <v>0</v>
      </c>
      <c r="K4" s="15">
        <f t="shared" ref="K4:K67" si="3">SUM(G4:J4)</f>
        <v>35</v>
      </c>
      <c r="L4" s="18">
        <f>frq!C4</f>
        <v>1</v>
      </c>
      <c r="M4" s="125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  <c r="S4" s="18"/>
    </row>
    <row r="5" spans="1:19">
      <c r="A5" s="8" t="s">
        <v>47</v>
      </c>
      <c r="B5" s="200">
        <f>'[2]13'!B7</f>
        <v>80</v>
      </c>
      <c r="C5" s="201">
        <f>'[2]13'!C7</f>
        <v>0</v>
      </c>
      <c r="D5" s="201">
        <f>'[2]13'!D7</f>
        <v>0</v>
      </c>
      <c r="E5" s="201">
        <f>'[2]13'!E7</f>
        <v>0</v>
      </c>
      <c r="F5" s="15">
        <f t="shared" ref="F5:F68" si="6">SUM(B5:E5)</f>
        <v>80</v>
      </c>
      <c r="G5" s="200">
        <f>'[2]13'!H7</f>
        <v>35</v>
      </c>
      <c r="H5" s="201">
        <f>'[2]13'!I7</f>
        <v>0</v>
      </c>
      <c r="I5" s="201">
        <f>'[2]13'!J7</f>
        <v>0</v>
      </c>
      <c r="J5" s="201">
        <f>'[2]13'!K7</f>
        <v>0</v>
      </c>
      <c r="K5" s="15">
        <f t="shared" si="3"/>
        <v>35</v>
      </c>
      <c r="L5" s="18">
        <f>frq!C5</f>
        <v>1</v>
      </c>
      <c r="M5" s="125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  <c r="S5" s="18"/>
    </row>
    <row r="6" spans="1:19">
      <c r="A6" s="8" t="s">
        <v>48</v>
      </c>
      <c r="B6" s="200">
        <f>'[2]13'!B8</f>
        <v>80</v>
      </c>
      <c r="C6" s="201">
        <f>'[2]13'!C8</f>
        <v>0</v>
      </c>
      <c r="D6" s="201">
        <f>'[2]13'!D8</f>
        <v>0</v>
      </c>
      <c r="E6" s="201">
        <f>'[2]13'!E8</f>
        <v>0</v>
      </c>
      <c r="F6" s="15">
        <f t="shared" si="6"/>
        <v>80</v>
      </c>
      <c r="G6" s="200">
        <f>'[2]13'!H8</f>
        <v>35</v>
      </c>
      <c r="H6" s="201">
        <f>'[2]13'!I8</f>
        <v>0</v>
      </c>
      <c r="I6" s="201">
        <f>'[2]13'!J8</f>
        <v>0</v>
      </c>
      <c r="J6" s="201">
        <f>'[2]13'!K8</f>
        <v>0</v>
      </c>
      <c r="K6" s="15">
        <f t="shared" si="3"/>
        <v>35</v>
      </c>
      <c r="L6" s="18">
        <f>frq!C6</f>
        <v>1</v>
      </c>
      <c r="M6" s="125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  <c r="S6" s="18"/>
    </row>
    <row r="7" spans="1:19">
      <c r="A7" s="8" t="s">
        <v>49</v>
      </c>
      <c r="B7" s="200">
        <f>'[2]13'!B9</f>
        <v>80</v>
      </c>
      <c r="C7" s="201">
        <f>'[2]13'!C9</f>
        <v>0</v>
      </c>
      <c r="D7" s="201">
        <f>'[2]13'!D9</f>
        <v>0</v>
      </c>
      <c r="E7" s="201">
        <f>'[2]13'!E9</f>
        <v>0</v>
      </c>
      <c r="F7" s="15">
        <f t="shared" si="6"/>
        <v>80</v>
      </c>
      <c r="G7" s="200">
        <f>'[2]13'!H9</f>
        <v>35</v>
      </c>
      <c r="H7" s="201">
        <f>'[2]13'!I9</f>
        <v>0</v>
      </c>
      <c r="I7" s="201">
        <f>'[2]13'!J9</f>
        <v>0</v>
      </c>
      <c r="J7" s="201">
        <f>'[2]13'!K9</f>
        <v>0</v>
      </c>
      <c r="K7" s="15">
        <f t="shared" si="3"/>
        <v>35</v>
      </c>
      <c r="L7" s="18">
        <f>frq!C7</f>
        <v>1</v>
      </c>
      <c r="M7" s="125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  <c r="S7" s="18"/>
    </row>
    <row r="8" spans="1:19">
      <c r="A8" s="8" t="s">
        <v>50</v>
      </c>
      <c r="B8" s="200">
        <f>'[2]13'!B10</f>
        <v>80</v>
      </c>
      <c r="C8" s="201">
        <f>'[2]13'!C10</f>
        <v>0</v>
      </c>
      <c r="D8" s="201">
        <f>'[2]13'!D10</f>
        <v>0</v>
      </c>
      <c r="E8" s="201">
        <f>'[2]13'!E10</f>
        <v>0</v>
      </c>
      <c r="F8" s="15">
        <f t="shared" si="6"/>
        <v>80</v>
      </c>
      <c r="G8" s="200">
        <f>'[2]13'!H10</f>
        <v>35</v>
      </c>
      <c r="H8" s="201">
        <f>'[2]13'!I10</f>
        <v>0</v>
      </c>
      <c r="I8" s="201">
        <f>'[2]13'!J10</f>
        <v>0</v>
      </c>
      <c r="J8" s="201">
        <f>'[2]13'!K10</f>
        <v>0</v>
      </c>
      <c r="K8" s="15">
        <f t="shared" si="3"/>
        <v>35</v>
      </c>
      <c r="L8" s="18">
        <f>frq!C8</f>
        <v>1</v>
      </c>
      <c r="M8" s="125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  <c r="S8" s="18"/>
    </row>
    <row r="9" spans="1:19">
      <c r="A9" s="8" t="s">
        <v>51</v>
      </c>
      <c r="B9" s="200">
        <f>'[2]13'!B11</f>
        <v>80</v>
      </c>
      <c r="C9" s="201">
        <f>'[2]13'!C11</f>
        <v>0</v>
      </c>
      <c r="D9" s="201">
        <f>'[2]13'!D11</f>
        <v>0</v>
      </c>
      <c r="E9" s="201">
        <f>'[2]13'!E11</f>
        <v>0</v>
      </c>
      <c r="F9" s="15">
        <f t="shared" si="6"/>
        <v>80</v>
      </c>
      <c r="G9" s="200">
        <f>'[2]13'!H11</f>
        <v>35</v>
      </c>
      <c r="H9" s="201">
        <f>'[2]13'!I11</f>
        <v>0</v>
      </c>
      <c r="I9" s="201">
        <f>'[2]13'!J11</f>
        <v>0</v>
      </c>
      <c r="J9" s="201">
        <f>'[2]13'!K11</f>
        <v>0</v>
      </c>
      <c r="K9" s="15">
        <f t="shared" si="3"/>
        <v>35</v>
      </c>
      <c r="L9" s="18">
        <f>frq!C9</f>
        <v>1</v>
      </c>
      <c r="M9" s="125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  <c r="S9" s="18"/>
    </row>
    <row r="10" spans="1:19">
      <c r="A10" s="8" t="s">
        <v>52</v>
      </c>
      <c r="B10" s="200">
        <f>'[2]13'!B12</f>
        <v>80</v>
      </c>
      <c r="C10" s="201">
        <f>'[2]13'!C12</f>
        <v>0</v>
      </c>
      <c r="D10" s="201">
        <f>'[2]13'!D12</f>
        <v>0</v>
      </c>
      <c r="E10" s="201">
        <f>'[2]13'!E12</f>
        <v>0</v>
      </c>
      <c r="F10" s="15">
        <f t="shared" si="6"/>
        <v>80</v>
      </c>
      <c r="G10" s="200">
        <f>'[2]13'!H12</f>
        <v>35</v>
      </c>
      <c r="H10" s="201">
        <f>'[2]13'!I12</f>
        <v>0</v>
      </c>
      <c r="I10" s="201">
        <f>'[2]13'!J12</f>
        <v>0</v>
      </c>
      <c r="J10" s="201">
        <f>'[2]13'!K12</f>
        <v>0</v>
      </c>
      <c r="K10" s="15">
        <f t="shared" si="3"/>
        <v>35</v>
      </c>
      <c r="L10" s="18">
        <f>frq!C10</f>
        <v>1</v>
      </c>
      <c r="M10" s="125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  <c r="S10" s="18"/>
    </row>
    <row r="11" spans="1:19">
      <c r="A11" s="8" t="s">
        <v>53</v>
      </c>
      <c r="B11" s="200">
        <f>'[2]13'!B13</f>
        <v>80</v>
      </c>
      <c r="C11" s="201">
        <f>'[2]13'!C13</f>
        <v>0</v>
      </c>
      <c r="D11" s="201">
        <f>'[2]13'!D13</f>
        <v>0</v>
      </c>
      <c r="E11" s="201">
        <f>'[2]13'!E13</f>
        <v>0</v>
      </c>
      <c r="F11" s="15">
        <f t="shared" si="6"/>
        <v>80</v>
      </c>
      <c r="G11" s="200">
        <f>'[2]13'!H13</f>
        <v>35</v>
      </c>
      <c r="H11" s="201">
        <f>'[2]13'!I13</f>
        <v>0</v>
      </c>
      <c r="I11" s="201">
        <f>'[2]13'!J13</f>
        <v>0</v>
      </c>
      <c r="J11" s="201">
        <f>'[2]13'!K13</f>
        <v>0</v>
      </c>
      <c r="K11" s="15">
        <f t="shared" si="3"/>
        <v>35</v>
      </c>
      <c r="L11" s="18">
        <f>frq!C11</f>
        <v>1</v>
      </c>
      <c r="M11" s="125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  <c r="S11" s="18"/>
    </row>
    <row r="12" spans="1:19">
      <c r="A12" s="8" t="s">
        <v>54</v>
      </c>
      <c r="B12" s="200">
        <f>'[2]13'!B14</f>
        <v>80</v>
      </c>
      <c r="C12" s="201">
        <f>'[2]13'!C14</f>
        <v>0</v>
      </c>
      <c r="D12" s="201">
        <f>'[2]13'!D14</f>
        <v>0</v>
      </c>
      <c r="E12" s="201">
        <f>'[2]13'!E14</f>
        <v>0</v>
      </c>
      <c r="F12" s="15">
        <f t="shared" si="6"/>
        <v>80</v>
      </c>
      <c r="G12" s="200">
        <f>'[2]13'!H14</f>
        <v>35</v>
      </c>
      <c r="H12" s="201">
        <f>'[2]13'!I14</f>
        <v>0</v>
      </c>
      <c r="I12" s="201">
        <f>'[2]13'!J14</f>
        <v>0</v>
      </c>
      <c r="J12" s="201">
        <f>'[2]13'!K14</f>
        <v>0</v>
      </c>
      <c r="K12" s="15">
        <f t="shared" si="3"/>
        <v>35</v>
      </c>
      <c r="L12" s="18">
        <f>frq!C12</f>
        <v>1</v>
      </c>
      <c r="M12" s="125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  <c r="S12" s="18"/>
    </row>
    <row r="13" spans="1:19">
      <c r="A13" s="8" t="s">
        <v>55</v>
      </c>
      <c r="B13" s="200">
        <f>'[2]13'!B15</f>
        <v>80</v>
      </c>
      <c r="C13" s="201">
        <f>'[2]13'!C15</f>
        <v>0</v>
      </c>
      <c r="D13" s="201">
        <f>'[2]13'!D15</f>
        <v>0</v>
      </c>
      <c r="E13" s="201">
        <f>'[2]13'!E15</f>
        <v>0</v>
      </c>
      <c r="F13" s="15">
        <f t="shared" si="6"/>
        <v>80</v>
      </c>
      <c r="G13" s="200">
        <f>'[2]13'!H15</f>
        <v>35</v>
      </c>
      <c r="H13" s="201">
        <f>'[2]13'!I15</f>
        <v>0</v>
      </c>
      <c r="I13" s="201">
        <f>'[2]13'!J15</f>
        <v>0</v>
      </c>
      <c r="J13" s="201">
        <f>'[2]13'!K15</f>
        <v>0</v>
      </c>
      <c r="K13" s="15">
        <f t="shared" si="3"/>
        <v>35</v>
      </c>
      <c r="L13" s="18">
        <f>frq!C13</f>
        <v>1</v>
      </c>
      <c r="M13" s="125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  <c r="S13" s="18"/>
    </row>
    <row r="14" spans="1:19">
      <c r="A14" s="8" t="s">
        <v>56</v>
      </c>
      <c r="B14" s="200">
        <f>'[2]13'!B16</f>
        <v>80</v>
      </c>
      <c r="C14" s="201">
        <f>'[2]13'!C16</f>
        <v>0</v>
      </c>
      <c r="D14" s="201">
        <f>'[2]13'!D16</f>
        <v>0</v>
      </c>
      <c r="E14" s="201">
        <f>'[2]13'!E16</f>
        <v>0</v>
      </c>
      <c r="F14" s="15">
        <f t="shared" si="6"/>
        <v>80</v>
      </c>
      <c r="G14" s="200">
        <f>'[2]13'!H16</f>
        <v>35</v>
      </c>
      <c r="H14" s="201">
        <f>'[2]13'!I16</f>
        <v>0</v>
      </c>
      <c r="I14" s="201">
        <f>'[2]13'!J16</f>
        <v>0</v>
      </c>
      <c r="J14" s="201">
        <f>'[2]13'!K16</f>
        <v>0</v>
      </c>
      <c r="K14" s="15">
        <f t="shared" si="3"/>
        <v>35</v>
      </c>
      <c r="L14" s="18">
        <f>frq!C14</f>
        <v>1</v>
      </c>
      <c r="M14" s="125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  <c r="S14" s="18"/>
    </row>
    <row r="15" spans="1:19">
      <c r="A15" s="8" t="s">
        <v>57</v>
      </c>
      <c r="B15" s="200">
        <f>'[2]13'!B17</f>
        <v>80</v>
      </c>
      <c r="C15" s="201">
        <f>'[2]13'!C17</f>
        <v>0</v>
      </c>
      <c r="D15" s="201">
        <f>'[2]13'!D17</f>
        <v>0</v>
      </c>
      <c r="E15" s="201">
        <f>'[2]13'!E17</f>
        <v>0</v>
      </c>
      <c r="F15" s="15">
        <f t="shared" si="6"/>
        <v>80</v>
      </c>
      <c r="G15" s="200">
        <f>'[2]13'!H17</f>
        <v>35</v>
      </c>
      <c r="H15" s="201">
        <f>'[2]13'!I17</f>
        <v>0</v>
      </c>
      <c r="I15" s="201">
        <f>'[2]13'!J17</f>
        <v>0</v>
      </c>
      <c r="J15" s="201">
        <f>'[2]13'!K17</f>
        <v>0</v>
      </c>
      <c r="K15" s="15">
        <f t="shared" si="3"/>
        <v>35</v>
      </c>
      <c r="L15" s="18">
        <f>frq!C15</f>
        <v>1</v>
      </c>
      <c r="M15" s="125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  <c r="S15" s="18"/>
    </row>
    <row r="16" spans="1:19">
      <c r="A16" s="8" t="s">
        <v>58</v>
      </c>
      <c r="B16" s="200">
        <f>'[2]13'!B18</f>
        <v>80</v>
      </c>
      <c r="C16" s="201">
        <f>'[2]13'!C18</f>
        <v>0</v>
      </c>
      <c r="D16" s="201">
        <f>'[2]13'!D18</f>
        <v>0</v>
      </c>
      <c r="E16" s="201">
        <f>'[2]13'!E18</f>
        <v>0</v>
      </c>
      <c r="F16" s="15">
        <f t="shared" si="6"/>
        <v>80</v>
      </c>
      <c r="G16" s="200">
        <f>'[2]13'!H18</f>
        <v>35</v>
      </c>
      <c r="H16" s="201">
        <f>'[2]13'!I18</f>
        <v>0</v>
      </c>
      <c r="I16" s="201">
        <f>'[2]13'!J18</f>
        <v>0</v>
      </c>
      <c r="J16" s="201">
        <f>'[2]13'!K18</f>
        <v>0</v>
      </c>
      <c r="K16" s="15">
        <f t="shared" si="3"/>
        <v>35</v>
      </c>
      <c r="L16" s="18">
        <f>frq!C16</f>
        <v>1</v>
      </c>
      <c r="M16" s="125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  <c r="S16" s="18"/>
    </row>
    <row r="17" spans="1:19">
      <c r="A17" s="8" t="s">
        <v>59</v>
      </c>
      <c r="B17" s="200">
        <f>'[2]13'!B19</f>
        <v>80</v>
      </c>
      <c r="C17" s="201">
        <f>'[2]13'!C19</f>
        <v>0</v>
      </c>
      <c r="D17" s="201">
        <f>'[2]13'!D19</f>
        <v>0</v>
      </c>
      <c r="E17" s="201">
        <f>'[2]13'!E19</f>
        <v>0</v>
      </c>
      <c r="F17" s="15">
        <f t="shared" si="6"/>
        <v>80</v>
      </c>
      <c r="G17" s="200">
        <f>'[2]13'!H19</f>
        <v>35</v>
      </c>
      <c r="H17" s="201">
        <f>'[2]13'!I19</f>
        <v>0</v>
      </c>
      <c r="I17" s="201">
        <f>'[2]13'!J19</f>
        <v>0</v>
      </c>
      <c r="J17" s="201">
        <f>'[2]13'!K19</f>
        <v>0</v>
      </c>
      <c r="K17" s="15">
        <f t="shared" si="3"/>
        <v>35</v>
      </c>
      <c r="L17" s="18">
        <f>frq!C17</f>
        <v>1</v>
      </c>
      <c r="M17" s="125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  <c r="S17" s="18"/>
    </row>
    <row r="18" spans="1:19">
      <c r="A18" s="8" t="s">
        <v>60</v>
      </c>
      <c r="B18" s="200">
        <f>'[2]13'!B20</f>
        <v>80</v>
      </c>
      <c r="C18" s="201">
        <f>'[2]13'!C20</f>
        <v>0</v>
      </c>
      <c r="D18" s="201">
        <f>'[2]13'!D20</f>
        <v>0</v>
      </c>
      <c r="E18" s="201">
        <f>'[2]13'!E20</f>
        <v>0</v>
      </c>
      <c r="F18" s="15">
        <f t="shared" si="6"/>
        <v>80</v>
      </c>
      <c r="G18" s="200">
        <f>'[2]13'!H20</f>
        <v>35</v>
      </c>
      <c r="H18" s="201">
        <f>'[2]13'!I20</f>
        <v>0</v>
      </c>
      <c r="I18" s="201">
        <f>'[2]13'!J20</f>
        <v>0</v>
      </c>
      <c r="J18" s="201">
        <f>'[2]13'!K20</f>
        <v>0</v>
      </c>
      <c r="K18" s="15">
        <f t="shared" si="3"/>
        <v>35</v>
      </c>
      <c r="L18" s="18">
        <f>frq!C18</f>
        <v>1</v>
      </c>
      <c r="M18" s="125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  <c r="S18" s="18"/>
    </row>
    <row r="19" spans="1:19">
      <c r="A19" s="8" t="s">
        <v>61</v>
      </c>
      <c r="B19" s="200">
        <f>'[2]13'!B21</f>
        <v>80</v>
      </c>
      <c r="C19" s="201">
        <f>'[2]13'!C21</f>
        <v>0</v>
      </c>
      <c r="D19" s="201">
        <f>'[2]13'!D21</f>
        <v>0</v>
      </c>
      <c r="E19" s="201">
        <f>'[2]13'!E21</f>
        <v>0</v>
      </c>
      <c r="F19" s="15">
        <f t="shared" si="6"/>
        <v>80</v>
      </c>
      <c r="G19" s="200">
        <f>'[2]13'!H21</f>
        <v>35</v>
      </c>
      <c r="H19" s="201">
        <f>'[2]13'!I21</f>
        <v>0</v>
      </c>
      <c r="I19" s="201">
        <f>'[2]13'!J21</f>
        <v>0</v>
      </c>
      <c r="J19" s="201">
        <f>'[2]13'!K21</f>
        <v>0</v>
      </c>
      <c r="K19" s="15">
        <f t="shared" si="3"/>
        <v>35</v>
      </c>
      <c r="L19" s="18">
        <f>frq!C19</f>
        <v>1</v>
      </c>
      <c r="M19" s="125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  <c r="S19" s="18"/>
    </row>
    <row r="20" spans="1:19">
      <c r="A20" s="8" t="s">
        <v>62</v>
      </c>
      <c r="B20" s="200">
        <f>'[2]13'!B22</f>
        <v>80</v>
      </c>
      <c r="C20" s="201">
        <f>'[2]13'!C22</f>
        <v>0</v>
      </c>
      <c r="D20" s="201">
        <f>'[2]13'!D22</f>
        <v>0</v>
      </c>
      <c r="E20" s="201">
        <f>'[2]13'!E22</f>
        <v>0</v>
      </c>
      <c r="F20" s="15">
        <f t="shared" si="6"/>
        <v>80</v>
      </c>
      <c r="G20" s="200">
        <f>'[2]13'!H22</f>
        <v>35</v>
      </c>
      <c r="H20" s="201">
        <f>'[2]13'!I22</f>
        <v>0</v>
      </c>
      <c r="I20" s="201">
        <f>'[2]13'!J22</f>
        <v>0</v>
      </c>
      <c r="J20" s="201">
        <f>'[2]13'!K22</f>
        <v>0</v>
      </c>
      <c r="K20" s="15">
        <f t="shared" si="3"/>
        <v>35</v>
      </c>
      <c r="L20" s="18">
        <f>frq!C20</f>
        <v>1</v>
      </c>
      <c r="M20" s="125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  <c r="S20" s="18"/>
    </row>
    <row r="21" spans="1:19">
      <c r="A21" s="8" t="s">
        <v>63</v>
      </c>
      <c r="B21" s="200">
        <f>'[2]13'!B23</f>
        <v>80</v>
      </c>
      <c r="C21" s="201">
        <f>'[2]13'!C23</f>
        <v>0</v>
      </c>
      <c r="D21" s="201">
        <f>'[2]13'!D23</f>
        <v>0</v>
      </c>
      <c r="E21" s="201">
        <f>'[2]13'!E23</f>
        <v>0</v>
      </c>
      <c r="F21" s="15">
        <f t="shared" si="6"/>
        <v>80</v>
      </c>
      <c r="G21" s="200">
        <f>'[2]13'!H23</f>
        <v>35</v>
      </c>
      <c r="H21" s="201">
        <f>'[2]13'!I23</f>
        <v>0</v>
      </c>
      <c r="I21" s="201">
        <f>'[2]13'!J23</f>
        <v>0</v>
      </c>
      <c r="J21" s="201">
        <f>'[2]13'!K23</f>
        <v>0</v>
      </c>
      <c r="K21" s="15">
        <f t="shared" si="3"/>
        <v>35</v>
      </c>
      <c r="L21" s="18">
        <f>frq!C21</f>
        <v>1</v>
      </c>
      <c r="M21" s="125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  <c r="S21" s="18"/>
    </row>
    <row r="22" spans="1:19">
      <c r="A22" s="8" t="s">
        <v>64</v>
      </c>
      <c r="B22" s="200">
        <f>'[2]13'!B24</f>
        <v>80</v>
      </c>
      <c r="C22" s="201">
        <f>'[2]13'!C24</f>
        <v>0</v>
      </c>
      <c r="D22" s="201">
        <f>'[2]13'!D24</f>
        <v>0</v>
      </c>
      <c r="E22" s="201">
        <f>'[2]13'!E24</f>
        <v>0</v>
      </c>
      <c r="F22" s="15">
        <f t="shared" si="6"/>
        <v>80</v>
      </c>
      <c r="G22" s="200">
        <f>'[2]13'!H24</f>
        <v>35</v>
      </c>
      <c r="H22" s="201">
        <f>'[2]13'!I24</f>
        <v>0</v>
      </c>
      <c r="I22" s="201">
        <f>'[2]13'!J24</f>
        <v>0</v>
      </c>
      <c r="J22" s="201">
        <f>'[2]13'!K24</f>
        <v>0</v>
      </c>
      <c r="K22" s="15">
        <f t="shared" si="3"/>
        <v>35</v>
      </c>
      <c r="L22" s="18">
        <f>frq!C22</f>
        <v>1</v>
      </c>
      <c r="M22" s="125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  <c r="S22" s="18"/>
    </row>
    <row r="23" spans="1:19">
      <c r="A23" s="8" t="s">
        <v>65</v>
      </c>
      <c r="B23" s="200">
        <f>'[2]13'!B25</f>
        <v>80</v>
      </c>
      <c r="C23" s="201">
        <f>'[2]13'!C25</f>
        <v>0</v>
      </c>
      <c r="D23" s="201">
        <f>'[2]13'!D25</f>
        <v>0</v>
      </c>
      <c r="E23" s="201">
        <f>'[2]13'!E25</f>
        <v>0</v>
      </c>
      <c r="F23" s="15">
        <f t="shared" si="6"/>
        <v>80</v>
      </c>
      <c r="G23" s="200">
        <f>'[2]13'!H25</f>
        <v>35</v>
      </c>
      <c r="H23" s="201">
        <f>'[2]13'!I25</f>
        <v>0</v>
      </c>
      <c r="I23" s="201">
        <f>'[2]13'!J25</f>
        <v>0</v>
      </c>
      <c r="J23" s="201">
        <f>'[2]13'!K25</f>
        <v>0</v>
      </c>
      <c r="K23" s="15">
        <f t="shared" si="3"/>
        <v>35</v>
      </c>
      <c r="L23" s="18">
        <f>frq!C23</f>
        <v>1</v>
      </c>
      <c r="M23" s="125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  <c r="S23" s="18"/>
    </row>
    <row r="24" spans="1:19">
      <c r="A24" s="8" t="s">
        <v>66</v>
      </c>
      <c r="B24" s="200">
        <f>'[2]13'!B26</f>
        <v>80</v>
      </c>
      <c r="C24" s="201">
        <f>'[2]13'!C26</f>
        <v>0</v>
      </c>
      <c r="D24" s="201">
        <f>'[2]13'!D26</f>
        <v>0</v>
      </c>
      <c r="E24" s="201">
        <f>'[2]13'!E26</f>
        <v>0</v>
      </c>
      <c r="F24" s="15">
        <f t="shared" si="6"/>
        <v>80</v>
      </c>
      <c r="G24" s="200">
        <f>'[2]13'!H26</f>
        <v>35</v>
      </c>
      <c r="H24" s="201">
        <f>'[2]13'!I26</f>
        <v>0</v>
      </c>
      <c r="I24" s="201">
        <f>'[2]13'!J26</f>
        <v>0</v>
      </c>
      <c r="J24" s="201">
        <f>'[2]13'!K26</f>
        <v>0</v>
      </c>
      <c r="K24" s="15">
        <f t="shared" si="3"/>
        <v>35</v>
      </c>
      <c r="L24" s="18">
        <f>frq!C24</f>
        <v>1</v>
      </c>
      <c r="M24" s="125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  <c r="S24" s="18"/>
    </row>
    <row r="25" spans="1:19">
      <c r="A25" s="8" t="s">
        <v>67</v>
      </c>
      <c r="B25" s="200">
        <f>'[2]13'!B27</f>
        <v>80</v>
      </c>
      <c r="C25" s="201">
        <f>'[2]13'!C27</f>
        <v>0</v>
      </c>
      <c r="D25" s="201">
        <f>'[2]13'!D27</f>
        <v>0</v>
      </c>
      <c r="E25" s="201">
        <f>'[2]13'!E27</f>
        <v>0</v>
      </c>
      <c r="F25" s="15">
        <f t="shared" si="6"/>
        <v>80</v>
      </c>
      <c r="G25" s="200">
        <f>'[2]13'!H27</f>
        <v>35</v>
      </c>
      <c r="H25" s="201">
        <f>'[2]13'!I27</f>
        <v>0</v>
      </c>
      <c r="I25" s="201">
        <f>'[2]13'!J27</f>
        <v>0</v>
      </c>
      <c r="J25" s="201">
        <f>'[2]13'!K27</f>
        <v>0</v>
      </c>
      <c r="K25" s="15">
        <f t="shared" si="3"/>
        <v>35</v>
      </c>
      <c r="L25" s="18">
        <f>frq!C25</f>
        <v>1</v>
      </c>
      <c r="M25" s="125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  <c r="S25" s="18"/>
    </row>
    <row r="26" spans="1:19">
      <c r="A26" s="8" t="s">
        <v>68</v>
      </c>
      <c r="B26" s="200">
        <f>'[2]13'!B28</f>
        <v>80</v>
      </c>
      <c r="C26" s="201">
        <f>'[2]13'!C28</f>
        <v>0</v>
      </c>
      <c r="D26" s="201">
        <f>'[2]13'!D28</f>
        <v>0</v>
      </c>
      <c r="E26" s="201">
        <f>'[2]13'!E28</f>
        <v>0</v>
      </c>
      <c r="F26" s="15">
        <f t="shared" si="6"/>
        <v>80</v>
      </c>
      <c r="G26" s="200">
        <f>'[2]13'!H28</f>
        <v>35</v>
      </c>
      <c r="H26" s="201">
        <f>'[2]13'!I28</f>
        <v>0</v>
      </c>
      <c r="I26" s="201">
        <f>'[2]13'!J28</f>
        <v>0</v>
      </c>
      <c r="J26" s="201">
        <f>'[2]13'!K28</f>
        <v>0</v>
      </c>
      <c r="K26" s="15">
        <f t="shared" si="3"/>
        <v>35</v>
      </c>
      <c r="L26" s="18">
        <f>frq!C26</f>
        <v>1</v>
      </c>
      <c r="M26" s="125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  <c r="S26" s="18"/>
    </row>
    <row r="27" spans="1:19">
      <c r="A27" s="8" t="s">
        <v>69</v>
      </c>
      <c r="B27" s="200">
        <f>'[2]13'!B29</f>
        <v>80</v>
      </c>
      <c r="C27" s="201">
        <f>'[2]13'!C29</f>
        <v>0</v>
      </c>
      <c r="D27" s="201">
        <f>'[2]13'!D29</f>
        <v>0</v>
      </c>
      <c r="E27" s="201">
        <f>'[2]13'!E29</f>
        <v>0</v>
      </c>
      <c r="F27" s="15">
        <f t="shared" si="6"/>
        <v>80</v>
      </c>
      <c r="G27" s="200">
        <f>'[2]13'!H29</f>
        <v>35</v>
      </c>
      <c r="H27" s="201">
        <f>'[2]13'!I29</f>
        <v>0</v>
      </c>
      <c r="I27" s="201">
        <f>'[2]13'!J29</f>
        <v>0</v>
      </c>
      <c r="J27" s="201">
        <f>'[2]13'!K29</f>
        <v>0</v>
      </c>
      <c r="K27" s="15">
        <f t="shared" si="3"/>
        <v>35</v>
      </c>
      <c r="L27" s="18">
        <f>frq!C27</f>
        <v>1</v>
      </c>
      <c r="M27" s="125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  <c r="S27" s="18"/>
    </row>
    <row r="28" spans="1:19">
      <c r="A28" s="8" t="s">
        <v>70</v>
      </c>
      <c r="B28" s="200">
        <f>'[2]13'!B30</f>
        <v>80</v>
      </c>
      <c r="C28" s="201">
        <f>'[2]13'!C30</f>
        <v>0</v>
      </c>
      <c r="D28" s="201">
        <f>'[2]13'!D30</f>
        <v>0</v>
      </c>
      <c r="E28" s="201">
        <f>'[2]13'!E30</f>
        <v>0</v>
      </c>
      <c r="F28" s="15">
        <f t="shared" si="6"/>
        <v>80</v>
      </c>
      <c r="G28" s="200">
        <f>'[2]13'!H30</f>
        <v>35</v>
      </c>
      <c r="H28" s="201">
        <f>'[2]13'!I30</f>
        <v>0</v>
      </c>
      <c r="I28" s="201">
        <f>'[2]13'!J30</f>
        <v>0</v>
      </c>
      <c r="J28" s="201">
        <f>'[2]13'!K30</f>
        <v>0</v>
      </c>
      <c r="K28" s="15">
        <f t="shared" si="3"/>
        <v>35</v>
      </c>
      <c r="L28" s="18">
        <f>frq!C28</f>
        <v>1</v>
      </c>
      <c r="M28" s="125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  <c r="S28" s="18"/>
    </row>
    <row r="29" spans="1:19">
      <c r="A29" s="8" t="s">
        <v>71</v>
      </c>
      <c r="B29" s="200">
        <f>'[2]13'!B31</f>
        <v>80</v>
      </c>
      <c r="C29" s="201">
        <f>'[2]13'!C31</f>
        <v>0</v>
      </c>
      <c r="D29" s="201">
        <f>'[2]13'!D31</f>
        <v>0</v>
      </c>
      <c r="E29" s="201">
        <f>'[2]13'!E31</f>
        <v>0</v>
      </c>
      <c r="F29" s="15">
        <f t="shared" si="6"/>
        <v>80</v>
      </c>
      <c r="G29" s="200">
        <f>'[2]13'!H31</f>
        <v>35</v>
      </c>
      <c r="H29" s="201">
        <f>'[2]13'!I31</f>
        <v>0</v>
      </c>
      <c r="I29" s="201">
        <f>'[2]13'!J31</f>
        <v>0</v>
      </c>
      <c r="J29" s="201">
        <f>'[2]13'!K31</f>
        <v>0</v>
      </c>
      <c r="K29" s="15">
        <f t="shared" si="3"/>
        <v>35</v>
      </c>
      <c r="L29" s="18">
        <f>frq!C29</f>
        <v>1</v>
      </c>
      <c r="M29" s="125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  <c r="S29" s="18"/>
    </row>
    <row r="30" spans="1:19">
      <c r="A30" s="8" t="s">
        <v>72</v>
      </c>
      <c r="B30" s="200">
        <f>'[2]13'!B32</f>
        <v>80</v>
      </c>
      <c r="C30" s="201">
        <f>'[2]13'!C32</f>
        <v>0</v>
      </c>
      <c r="D30" s="201">
        <f>'[2]13'!D32</f>
        <v>0</v>
      </c>
      <c r="E30" s="201">
        <f>'[2]13'!E32</f>
        <v>0</v>
      </c>
      <c r="F30" s="15">
        <f t="shared" si="6"/>
        <v>80</v>
      </c>
      <c r="G30" s="200">
        <f>'[2]13'!H32</f>
        <v>35</v>
      </c>
      <c r="H30" s="201">
        <f>'[2]13'!I32</f>
        <v>0</v>
      </c>
      <c r="I30" s="201">
        <f>'[2]13'!J32</f>
        <v>0</v>
      </c>
      <c r="J30" s="201">
        <f>'[2]13'!K32</f>
        <v>0</v>
      </c>
      <c r="K30" s="15">
        <f t="shared" si="3"/>
        <v>35</v>
      </c>
      <c r="L30" s="18">
        <f>frq!C30</f>
        <v>1</v>
      </c>
      <c r="M30" s="125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  <c r="S30" s="18"/>
    </row>
    <row r="31" spans="1:19">
      <c r="A31" s="8" t="s">
        <v>73</v>
      </c>
      <c r="B31" s="200">
        <f>'[2]13'!B33</f>
        <v>80</v>
      </c>
      <c r="C31" s="201">
        <f>'[2]13'!C33</f>
        <v>0</v>
      </c>
      <c r="D31" s="201">
        <f>'[2]13'!D33</f>
        <v>0</v>
      </c>
      <c r="E31" s="201">
        <f>'[2]13'!E33</f>
        <v>0</v>
      </c>
      <c r="F31" s="15">
        <f t="shared" si="6"/>
        <v>80</v>
      </c>
      <c r="G31" s="200">
        <f>'[2]13'!H33</f>
        <v>35</v>
      </c>
      <c r="H31" s="201">
        <f>'[2]13'!I33</f>
        <v>0</v>
      </c>
      <c r="I31" s="201">
        <f>'[2]13'!J33</f>
        <v>0</v>
      </c>
      <c r="J31" s="201">
        <f>'[2]13'!K33</f>
        <v>0</v>
      </c>
      <c r="K31" s="15">
        <f t="shared" si="3"/>
        <v>35</v>
      </c>
      <c r="L31" s="18">
        <f>frq!C31</f>
        <v>1</v>
      </c>
      <c r="M31" s="125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  <c r="S31" s="18"/>
    </row>
    <row r="32" spans="1:19">
      <c r="A32" s="8" t="s">
        <v>74</v>
      </c>
      <c r="B32" s="200">
        <f>'[2]13'!B34</f>
        <v>80</v>
      </c>
      <c r="C32" s="201">
        <f>'[2]13'!C34</f>
        <v>0</v>
      </c>
      <c r="D32" s="201">
        <f>'[2]13'!D34</f>
        <v>0</v>
      </c>
      <c r="E32" s="201">
        <f>'[2]13'!E34</f>
        <v>0</v>
      </c>
      <c r="F32" s="15">
        <f t="shared" si="6"/>
        <v>80</v>
      </c>
      <c r="G32" s="200">
        <f>'[2]13'!H34</f>
        <v>35</v>
      </c>
      <c r="H32" s="201">
        <f>'[2]13'!I34</f>
        <v>0</v>
      </c>
      <c r="I32" s="201">
        <f>'[2]13'!J34</f>
        <v>0</v>
      </c>
      <c r="J32" s="201">
        <f>'[2]13'!K34</f>
        <v>0</v>
      </c>
      <c r="K32" s="15">
        <f t="shared" si="3"/>
        <v>35</v>
      </c>
      <c r="L32" s="18">
        <f>frq!C32</f>
        <v>1</v>
      </c>
      <c r="M32" s="125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  <c r="S32" s="18"/>
    </row>
    <row r="33" spans="1:19">
      <c r="A33" s="8" t="s">
        <v>75</v>
      </c>
      <c r="B33" s="200">
        <f>'[2]13'!B35</f>
        <v>80</v>
      </c>
      <c r="C33" s="201">
        <f>'[2]13'!C35</f>
        <v>0</v>
      </c>
      <c r="D33" s="201">
        <f>'[2]13'!D35</f>
        <v>0</v>
      </c>
      <c r="E33" s="201">
        <f>'[2]13'!E35</f>
        <v>0</v>
      </c>
      <c r="F33" s="15">
        <f t="shared" si="6"/>
        <v>80</v>
      </c>
      <c r="G33" s="200">
        <f>'[2]13'!H35</f>
        <v>35</v>
      </c>
      <c r="H33" s="201">
        <f>'[2]13'!I35</f>
        <v>0</v>
      </c>
      <c r="I33" s="201">
        <f>'[2]13'!J35</f>
        <v>0</v>
      </c>
      <c r="J33" s="201">
        <f>'[2]13'!K35</f>
        <v>0</v>
      </c>
      <c r="K33" s="15">
        <f t="shared" si="3"/>
        <v>35</v>
      </c>
      <c r="L33" s="18">
        <f>frq!C33</f>
        <v>1</v>
      </c>
      <c r="M33" s="125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  <c r="S33" s="18"/>
    </row>
    <row r="34" spans="1:19">
      <c r="A34" s="8" t="s">
        <v>76</v>
      </c>
      <c r="B34" s="200">
        <f>'[2]13'!B36</f>
        <v>80</v>
      </c>
      <c r="C34" s="201">
        <f>'[2]13'!C36</f>
        <v>0</v>
      </c>
      <c r="D34" s="201">
        <f>'[2]13'!D36</f>
        <v>0</v>
      </c>
      <c r="E34" s="201">
        <f>'[2]13'!E36</f>
        <v>0</v>
      </c>
      <c r="F34" s="15">
        <f t="shared" si="6"/>
        <v>80</v>
      </c>
      <c r="G34" s="200">
        <f>'[2]13'!H36</f>
        <v>35</v>
      </c>
      <c r="H34" s="201">
        <f>'[2]13'!I36</f>
        <v>0</v>
      </c>
      <c r="I34" s="201">
        <f>'[2]13'!J36</f>
        <v>0</v>
      </c>
      <c r="J34" s="201">
        <f>'[2]13'!K36</f>
        <v>0</v>
      </c>
      <c r="K34" s="15">
        <f t="shared" si="3"/>
        <v>35</v>
      </c>
      <c r="L34" s="18">
        <f>frq!C34</f>
        <v>1</v>
      </c>
      <c r="M34" s="125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  <c r="S34" s="18"/>
    </row>
    <row r="35" spans="1:19">
      <c r="A35" s="8" t="s">
        <v>77</v>
      </c>
      <c r="B35" s="200">
        <f>'[2]13'!B37</f>
        <v>80</v>
      </c>
      <c r="C35" s="201">
        <f>'[2]13'!C37</f>
        <v>0</v>
      </c>
      <c r="D35" s="201">
        <f>'[2]13'!D37</f>
        <v>0</v>
      </c>
      <c r="E35" s="201">
        <f>'[2]13'!E37</f>
        <v>0</v>
      </c>
      <c r="F35" s="15">
        <f t="shared" si="6"/>
        <v>80</v>
      </c>
      <c r="G35" s="200">
        <f>'[2]13'!H37</f>
        <v>35</v>
      </c>
      <c r="H35" s="201">
        <f>'[2]13'!I37</f>
        <v>0</v>
      </c>
      <c r="I35" s="201">
        <f>'[2]13'!J37</f>
        <v>0</v>
      </c>
      <c r="J35" s="201">
        <f>'[2]13'!K37</f>
        <v>0</v>
      </c>
      <c r="K35" s="15">
        <f t="shared" si="3"/>
        <v>35</v>
      </c>
      <c r="L35" s="18">
        <f>frq!C35</f>
        <v>1</v>
      </c>
      <c r="M35" s="125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  <c r="S35" s="18"/>
    </row>
    <row r="36" spans="1:19">
      <c r="A36" s="8" t="s">
        <v>78</v>
      </c>
      <c r="B36" s="200">
        <f>'[2]13'!B38</f>
        <v>80</v>
      </c>
      <c r="C36" s="201">
        <f>'[2]13'!C38</f>
        <v>0</v>
      </c>
      <c r="D36" s="201">
        <f>'[2]13'!D38</f>
        <v>0</v>
      </c>
      <c r="E36" s="201">
        <f>'[2]13'!E38</f>
        <v>0</v>
      </c>
      <c r="F36" s="15">
        <f t="shared" si="6"/>
        <v>80</v>
      </c>
      <c r="G36" s="200">
        <f>'[2]13'!H38</f>
        <v>35</v>
      </c>
      <c r="H36" s="201">
        <f>'[2]13'!I38</f>
        <v>0</v>
      </c>
      <c r="I36" s="201">
        <f>'[2]13'!J38</f>
        <v>0</v>
      </c>
      <c r="J36" s="201">
        <f>'[2]13'!K38</f>
        <v>0</v>
      </c>
      <c r="K36" s="15">
        <f t="shared" si="3"/>
        <v>35</v>
      </c>
      <c r="L36" s="18">
        <f>frq!C36</f>
        <v>1</v>
      </c>
      <c r="M36" s="125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  <c r="S36" s="18"/>
    </row>
    <row r="37" spans="1:19">
      <c r="A37" s="8" t="s">
        <v>79</v>
      </c>
      <c r="B37" s="200">
        <f>'[2]13'!B39</f>
        <v>80</v>
      </c>
      <c r="C37" s="201">
        <f>'[2]13'!C39</f>
        <v>0</v>
      </c>
      <c r="D37" s="201">
        <f>'[2]13'!D39</f>
        <v>0</v>
      </c>
      <c r="E37" s="201">
        <f>'[2]13'!E39</f>
        <v>0</v>
      </c>
      <c r="F37" s="15">
        <f t="shared" si="6"/>
        <v>80</v>
      </c>
      <c r="G37" s="200">
        <f>'[2]13'!H39</f>
        <v>35</v>
      </c>
      <c r="H37" s="201">
        <f>'[2]13'!I39</f>
        <v>0</v>
      </c>
      <c r="I37" s="201">
        <f>'[2]13'!J39</f>
        <v>0</v>
      </c>
      <c r="J37" s="201">
        <f>'[2]13'!K39</f>
        <v>0</v>
      </c>
      <c r="K37" s="15">
        <f t="shared" si="3"/>
        <v>35</v>
      </c>
      <c r="L37" s="18">
        <f>frq!C37</f>
        <v>1</v>
      </c>
      <c r="M37" s="125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  <c r="S37" s="18"/>
    </row>
    <row r="38" spans="1:19">
      <c r="A38" s="8" t="s">
        <v>80</v>
      </c>
      <c r="B38" s="200">
        <f>'[2]13'!B40</f>
        <v>80</v>
      </c>
      <c r="C38" s="201">
        <f>'[2]13'!C40</f>
        <v>0</v>
      </c>
      <c r="D38" s="201">
        <f>'[2]13'!D40</f>
        <v>0</v>
      </c>
      <c r="E38" s="201">
        <f>'[2]13'!E40</f>
        <v>0</v>
      </c>
      <c r="F38" s="15">
        <f t="shared" si="6"/>
        <v>80</v>
      </c>
      <c r="G38" s="200">
        <f>'[2]13'!H40</f>
        <v>35</v>
      </c>
      <c r="H38" s="201">
        <f>'[2]13'!I40</f>
        <v>0</v>
      </c>
      <c r="I38" s="201">
        <f>'[2]13'!J40</f>
        <v>0</v>
      </c>
      <c r="J38" s="201">
        <f>'[2]13'!K40</f>
        <v>0</v>
      </c>
      <c r="K38" s="15">
        <f t="shared" si="3"/>
        <v>35</v>
      </c>
      <c r="L38" s="18">
        <f>frq!C38</f>
        <v>1</v>
      </c>
      <c r="M38" s="125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  <c r="S38" s="18"/>
    </row>
    <row r="39" spans="1:19">
      <c r="A39" s="8" t="s">
        <v>81</v>
      </c>
      <c r="B39" s="200">
        <f>'[2]13'!B41</f>
        <v>80</v>
      </c>
      <c r="C39" s="201">
        <f>'[2]13'!C41</f>
        <v>0</v>
      </c>
      <c r="D39" s="201">
        <f>'[2]13'!D41</f>
        <v>0</v>
      </c>
      <c r="E39" s="201">
        <f>'[2]13'!E41</f>
        <v>0</v>
      </c>
      <c r="F39" s="15">
        <f t="shared" si="6"/>
        <v>80</v>
      </c>
      <c r="G39" s="200">
        <f>'[2]13'!H41</f>
        <v>34</v>
      </c>
      <c r="H39" s="201">
        <f>'[2]13'!I41</f>
        <v>0</v>
      </c>
      <c r="I39" s="201">
        <f>'[2]13'!J41</f>
        <v>0</v>
      </c>
      <c r="J39" s="201">
        <f>'[2]13'!K41</f>
        <v>0</v>
      </c>
      <c r="K39" s="15">
        <f t="shared" si="3"/>
        <v>34</v>
      </c>
      <c r="L39" s="18">
        <f>frq!C39</f>
        <v>1</v>
      </c>
      <c r="M39" s="125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  <c r="S39" s="18"/>
    </row>
    <row r="40" spans="1:19">
      <c r="A40" s="8" t="s">
        <v>82</v>
      </c>
      <c r="B40" s="200">
        <f>'[2]13'!B42</f>
        <v>80</v>
      </c>
      <c r="C40" s="201">
        <f>'[2]13'!C42</f>
        <v>0</v>
      </c>
      <c r="D40" s="201">
        <f>'[2]13'!D42</f>
        <v>0</v>
      </c>
      <c r="E40" s="201">
        <f>'[2]13'!E42</f>
        <v>0</v>
      </c>
      <c r="F40" s="15">
        <f t="shared" si="6"/>
        <v>80</v>
      </c>
      <c r="G40" s="200">
        <f>'[2]13'!H42</f>
        <v>34</v>
      </c>
      <c r="H40" s="201">
        <f>'[2]13'!I42</f>
        <v>0</v>
      </c>
      <c r="I40" s="201">
        <f>'[2]13'!J42</f>
        <v>0</v>
      </c>
      <c r="J40" s="201">
        <f>'[2]13'!K42</f>
        <v>0</v>
      </c>
      <c r="K40" s="15">
        <f t="shared" si="3"/>
        <v>34</v>
      </c>
      <c r="L40" s="18">
        <f>frq!C40</f>
        <v>1</v>
      </c>
      <c r="M40" s="125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  <c r="S40" s="18"/>
    </row>
    <row r="41" spans="1:19">
      <c r="A41" s="8" t="s">
        <v>83</v>
      </c>
      <c r="B41" s="200">
        <f>'[2]13'!B43</f>
        <v>80</v>
      </c>
      <c r="C41" s="201">
        <f>'[2]13'!C43</f>
        <v>0</v>
      </c>
      <c r="D41" s="201">
        <f>'[2]13'!D43</f>
        <v>0</v>
      </c>
      <c r="E41" s="201">
        <f>'[2]13'!E43</f>
        <v>0</v>
      </c>
      <c r="F41" s="15">
        <f t="shared" si="6"/>
        <v>80</v>
      </c>
      <c r="G41" s="200">
        <f>'[2]13'!H43</f>
        <v>34</v>
      </c>
      <c r="H41" s="201">
        <f>'[2]13'!I43</f>
        <v>0</v>
      </c>
      <c r="I41" s="201">
        <f>'[2]13'!J43</f>
        <v>0</v>
      </c>
      <c r="J41" s="201">
        <f>'[2]13'!K43</f>
        <v>0</v>
      </c>
      <c r="K41" s="15">
        <f t="shared" si="3"/>
        <v>34</v>
      </c>
      <c r="L41" s="18">
        <f>frq!C41</f>
        <v>1</v>
      </c>
      <c r="M41" s="125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  <c r="S41" s="18"/>
    </row>
    <row r="42" spans="1:19">
      <c r="A42" s="8" t="s">
        <v>84</v>
      </c>
      <c r="B42" s="200">
        <f>'[2]13'!B44</f>
        <v>80</v>
      </c>
      <c r="C42" s="201">
        <f>'[2]13'!C44</f>
        <v>0</v>
      </c>
      <c r="D42" s="201">
        <f>'[2]13'!D44</f>
        <v>0</v>
      </c>
      <c r="E42" s="201">
        <f>'[2]13'!E44</f>
        <v>0</v>
      </c>
      <c r="F42" s="15">
        <f t="shared" si="6"/>
        <v>80</v>
      </c>
      <c r="G42" s="200">
        <f>'[2]13'!H44</f>
        <v>34</v>
      </c>
      <c r="H42" s="201">
        <f>'[2]13'!I44</f>
        <v>0</v>
      </c>
      <c r="I42" s="201">
        <f>'[2]13'!J44</f>
        <v>0</v>
      </c>
      <c r="J42" s="201">
        <f>'[2]13'!K44</f>
        <v>0</v>
      </c>
      <c r="K42" s="15">
        <f t="shared" si="3"/>
        <v>34</v>
      </c>
      <c r="L42" s="18">
        <f>frq!C42</f>
        <v>1</v>
      </c>
      <c r="M42" s="125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  <c r="S42" s="18"/>
    </row>
    <row r="43" spans="1:19">
      <c r="A43" s="8" t="s">
        <v>85</v>
      </c>
      <c r="B43" s="200">
        <f>'[2]13'!B45</f>
        <v>80</v>
      </c>
      <c r="C43" s="201">
        <f>'[2]13'!C45</f>
        <v>0</v>
      </c>
      <c r="D43" s="201">
        <f>'[2]13'!D45</f>
        <v>0</v>
      </c>
      <c r="E43" s="201">
        <f>'[2]13'!E45</f>
        <v>0</v>
      </c>
      <c r="F43" s="15">
        <f t="shared" si="6"/>
        <v>80</v>
      </c>
      <c r="G43" s="200">
        <f>'[2]13'!H45</f>
        <v>34</v>
      </c>
      <c r="H43" s="201">
        <f>'[2]13'!I45</f>
        <v>0</v>
      </c>
      <c r="I43" s="201">
        <f>'[2]13'!J45</f>
        <v>0</v>
      </c>
      <c r="J43" s="201">
        <f>'[2]13'!K45</f>
        <v>0</v>
      </c>
      <c r="K43" s="15">
        <f t="shared" si="3"/>
        <v>34</v>
      </c>
      <c r="L43" s="18">
        <f>frq!C43</f>
        <v>1</v>
      </c>
      <c r="M43" s="125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  <c r="S43" s="18"/>
    </row>
    <row r="44" spans="1:19">
      <c r="A44" s="8" t="s">
        <v>86</v>
      </c>
      <c r="B44" s="200">
        <f>'[2]13'!B46</f>
        <v>80</v>
      </c>
      <c r="C44" s="201">
        <f>'[2]13'!C46</f>
        <v>0</v>
      </c>
      <c r="D44" s="201">
        <f>'[2]13'!D46</f>
        <v>0</v>
      </c>
      <c r="E44" s="201">
        <f>'[2]13'!E46</f>
        <v>0</v>
      </c>
      <c r="F44" s="15">
        <f t="shared" si="6"/>
        <v>80</v>
      </c>
      <c r="G44" s="200">
        <f>'[2]13'!H46</f>
        <v>34</v>
      </c>
      <c r="H44" s="201">
        <f>'[2]13'!I46</f>
        <v>0</v>
      </c>
      <c r="I44" s="201">
        <f>'[2]13'!J46</f>
        <v>0</v>
      </c>
      <c r="J44" s="201">
        <f>'[2]13'!K46</f>
        <v>0</v>
      </c>
      <c r="K44" s="15">
        <f t="shared" si="3"/>
        <v>34</v>
      </c>
      <c r="L44" s="18">
        <f>frq!C44</f>
        <v>1</v>
      </c>
      <c r="M44" s="125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  <c r="S44" s="18"/>
    </row>
    <row r="45" spans="1:19">
      <c r="A45" s="8" t="s">
        <v>87</v>
      </c>
      <c r="B45" s="200">
        <f>'[2]13'!B47</f>
        <v>80</v>
      </c>
      <c r="C45" s="201">
        <f>'[2]13'!C47</f>
        <v>0</v>
      </c>
      <c r="D45" s="201">
        <f>'[2]13'!D47</f>
        <v>0</v>
      </c>
      <c r="E45" s="201">
        <f>'[2]13'!E47</f>
        <v>0</v>
      </c>
      <c r="F45" s="15">
        <f t="shared" si="6"/>
        <v>80</v>
      </c>
      <c r="G45" s="200">
        <f>'[2]13'!H47</f>
        <v>34</v>
      </c>
      <c r="H45" s="201">
        <f>'[2]13'!I47</f>
        <v>0</v>
      </c>
      <c r="I45" s="201">
        <f>'[2]13'!J47</f>
        <v>0</v>
      </c>
      <c r="J45" s="201">
        <f>'[2]13'!K47</f>
        <v>0</v>
      </c>
      <c r="K45" s="15">
        <f t="shared" si="3"/>
        <v>34</v>
      </c>
      <c r="L45" s="18">
        <f>frq!C45</f>
        <v>1</v>
      </c>
      <c r="M45" s="125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  <c r="S45" s="18"/>
    </row>
    <row r="46" spans="1:19">
      <c r="A46" s="8" t="s">
        <v>88</v>
      </c>
      <c r="B46" s="200">
        <f>'[2]13'!B48</f>
        <v>80</v>
      </c>
      <c r="C46" s="201">
        <f>'[2]13'!C48</f>
        <v>0</v>
      </c>
      <c r="D46" s="201">
        <f>'[2]13'!D48</f>
        <v>0</v>
      </c>
      <c r="E46" s="201">
        <f>'[2]13'!E48</f>
        <v>0</v>
      </c>
      <c r="F46" s="15">
        <f t="shared" si="6"/>
        <v>80</v>
      </c>
      <c r="G46" s="200">
        <f>'[2]13'!H48</f>
        <v>34</v>
      </c>
      <c r="H46" s="201">
        <f>'[2]13'!I48</f>
        <v>0</v>
      </c>
      <c r="I46" s="201">
        <f>'[2]13'!J48</f>
        <v>0</v>
      </c>
      <c r="J46" s="201">
        <f>'[2]13'!K48</f>
        <v>0</v>
      </c>
      <c r="K46" s="15">
        <f t="shared" si="3"/>
        <v>34</v>
      </c>
      <c r="L46" s="18">
        <f>frq!C46</f>
        <v>1</v>
      </c>
      <c r="M46" s="125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  <c r="S46" s="18"/>
    </row>
    <row r="47" spans="1:19">
      <c r="A47" s="8" t="s">
        <v>89</v>
      </c>
      <c r="B47" s="200">
        <f>'[2]13'!B49</f>
        <v>80</v>
      </c>
      <c r="C47" s="201">
        <f>'[2]13'!C49</f>
        <v>0</v>
      </c>
      <c r="D47" s="201">
        <f>'[2]13'!D49</f>
        <v>0</v>
      </c>
      <c r="E47" s="201">
        <f>'[2]13'!E49</f>
        <v>0</v>
      </c>
      <c r="F47" s="15">
        <f t="shared" si="6"/>
        <v>80</v>
      </c>
      <c r="G47" s="200">
        <f>'[2]13'!H49</f>
        <v>33</v>
      </c>
      <c r="H47" s="201">
        <f>'[2]13'!I49</f>
        <v>0</v>
      </c>
      <c r="I47" s="201">
        <f>'[2]13'!J49</f>
        <v>0</v>
      </c>
      <c r="J47" s="201">
        <f>'[2]13'!K49</f>
        <v>0</v>
      </c>
      <c r="K47" s="15">
        <f t="shared" si="3"/>
        <v>33</v>
      </c>
      <c r="L47" s="18">
        <f>frq!C47</f>
        <v>1</v>
      </c>
      <c r="M47" s="125">
        <f t="shared" si="4"/>
        <v>32.299999999999997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32.299999999999997</v>
      </c>
      <c r="R47" s="18">
        <v>0.7</v>
      </c>
      <c r="S47" s="18"/>
    </row>
    <row r="48" spans="1:19">
      <c r="A48" s="8" t="s">
        <v>90</v>
      </c>
      <c r="B48" s="200">
        <f>'[2]13'!B50</f>
        <v>80</v>
      </c>
      <c r="C48" s="201">
        <f>'[2]13'!C50</f>
        <v>0</v>
      </c>
      <c r="D48" s="201">
        <f>'[2]13'!D50</f>
        <v>0</v>
      </c>
      <c r="E48" s="201">
        <f>'[2]13'!E50</f>
        <v>0</v>
      </c>
      <c r="F48" s="15">
        <f t="shared" si="6"/>
        <v>80</v>
      </c>
      <c r="G48" s="200">
        <f>'[2]13'!H50</f>
        <v>33</v>
      </c>
      <c r="H48" s="201">
        <f>'[2]13'!I50</f>
        <v>0</v>
      </c>
      <c r="I48" s="201">
        <f>'[2]13'!J50</f>
        <v>0</v>
      </c>
      <c r="J48" s="201">
        <f>'[2]13'!K50</f>
        <v>0</v>
      </c>
      <c r="K48" s="15">
        <f t="shared" si="3"/>
        <v>33</v>
      </c>
      <c r="L48" s="18">
        <f>frq!C48</f>
        <v>1</v>
      </c>
      <c r="M48" s="125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  <c r="S48" s="18"/>
    </row>
    <row r="49" spans="1:19">
      <c r="A49" s="8" t="s">
        <v>91</v>
      </c>
      <c r="B49" s="200">
        <f>'[2]13'!B51</f>
        <v>80</v>
      </c>
      <c r="C49" s="201">
        <f>'[2]13'!C51</f>
        <v>0</v>
      </c>
      <c r="D49" s="201">
        <f>'[2]13'!D51</f>
        <v>0</v>
      </c>
      <c r="E49" s="201">
        <f>'[2]13'!E51</f>
        <v>0</v>
      </c>
      <c r="F49" s="15">
        <f t="shared" si="6"/>
        <v>80</v>
      </c>
      <c r="G49" s="200">
        <f>'[2]13'!H51</f>
        <v>33</v>
      </c>
      <c r="H49" s="201">
        <f>'[2]13'!I51</f>
        <v>0</v>
      </c>
      <c r="I49" s="201">
        <f>'[2]13'!J51</f>
        <v>0</v>
      </c>
      <c r="J49" s="201">
        <f>'[2]13'!K51</f>
        <v>0</v>
      </c>
      <c r="K49" s="15">
        <f t="shared" si="3"/>
        <v>33</v>
      </c>
      <c r="L49" s="18">
        <f>frq!C49</f>
        <v>1</v>
      </c>
      <c r="M49" s="125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  <c r="S49" s="18"/>
    </row>
    <row r="50" spans="1:19">
      <c r="A50" s="8" t="s">
        <v>92</v>
      </c>
      <c r="B50" s="200">
        <f>'[2]13'!B52</f>
        <v>80</v>
      </c>
      <c r="C50" s="201">
        <f>'[2]13'!C52</f>
        <v>0</v>
      </c>
      <c r="D50" s="201">
        <f>'[2]13'!D52</f>
        <v>0</v>
      </c>
      <c r="E50" s="201">
        <f>'[2]13'!E52</f>
        <v>0</v>
      </c>
      <c r="F50" s="15">
        <f t="shared" si="6"/>
        <v>80</v>
      </c>
      <c r="G50" s="200">
        <f>'[2]13'!H52</f>
        <v>33</v>
      </c>
      <c r="H50" s="201">
        <f>'[2]13'!I52</f>
        <v>0</v>
      </c>
      <c r="I50" s="201">
        <f>'[2]13'!J52</f>
        <v>0</v>
      </c>
      <c r="J50" s="201">
        <f>'[2]13'!K52</f>
        <v>0</v>
      </c>
      <c r="K50" s="15">
        <f t="shared" si="3"/>
        <v>33</v>
      </c>
      <c r="L50" s="18">
        <f>frq!C50</f>
        <v>1</v>
      </c>
      <c r="M50" s="125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  <c r="S50" s="18"/>
    </row>
    <row r="51" spans="1:19">
      <c r="A51" s="8" t="s">
        <v>93</v>
      </c>
      <c r="B51" s="200">
        <f>'[2]13'!B53</f>
        <v>80</v>
      </c>
      <c r="C51" s="201">
        <f>'[2]13'!C53</f>
        <v>0</v>
      </c>
      <c r="D51" s="201">
        <f>'[2]13'!D53</f>
        <v>0</v>
      </c>
      <c r="E51" s="201">
        <f>'[2]13'!E53</f>
        <v>0</v>
      </c>
      <c r="F51" s="15">
        <f t="shared" si="6"/>
        <v>80</v>
      </c>
      <c r="G51" s="200">
        <f>'[2]13'!H53</f>
        <v>33</v>
      </c>
      <c r="H51" s="201">
        <f>'[2]13'!I53</f>
        <v>0</v>
      </c>
      <c r="I51" s="201">
        <f>'[2]13'!J53</f>
        <v>0</v>
      </c>
      <c r="J51" s="201">
        <f>'[2]13'!K53</f>
        <v>0</v>
      </c>
      <c r="K51" s="15">
        <f t="shared" si="3"/>
        <v>33</v>
      </c>
      <c r="L51" s="18">
        <f>frq!C51</f>
        <v>1</v>
      </c>
      <c r="M51" s="125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  <c r="S51" s="18"/>
    </row>
    <row r="52" spans="1:19">
      <c r="A52" s="8" t="s">
        <v>94</v>
      </c>
      <c r="B52" s="200">
        <f>'[2]13'!B54</f>
        <v>80</v>
      </c>
      <c r="C52" s="201">
        <f>'[2]13'!C54</f>
        <v>0</v>
      </c>
      <c r="D52" s="201">
        <f>'[2]13'!D54</f>
        <v>0</v>
      </c>
      <c r="E52" s="201">
        <f>'[2]13'!E54</f>
        <v>0</v>
      </c>
      <c r="F52" s="15">
        <f t="shared" si="6"/>
        <v>80</v>
      </c>
      <c r="G52" s="200">
        <f>'[2]13'!H54</f>
        <v>33</v>
      </c>
      <c r="H52" s="201">
        <f>'[2]13'!I54</f>
        <v>0</v>
      </c>
      <c r="I52" s="201">
        <f>'[2]13'!J54</f>
        <v>0</v>
      </c>
      <c r="J52" s="201">
        <f>'[2]13'!K54</f>
        <v>0</v>
      </c>
      <c r="K52" s="15">
        <f t="shared" si="3"/>
        <v>33</v>
      </c>
      <c r="L52" s="18">
        <f>frq!C52</f>
        <v>1</v>
      </c>
      <c r="M52" s="125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  <c r="S52" s="18"/>
    </row>
    <row r="53" spans="1:19">
      <c r="A53" s="8" t="s">
        <v>95</v>
      </c>
      <c r="B53" s="200">
        <f>'[2]13'!B55</f>
        <v>80</v>
      </c>
      <c r="C53" s="201">
        <f>'[2]13'!C55</f>
        <v>0</v>
      </c>
      <c r="D53" s="201">
        <f>'[2]13'!D55</f>
        <v>0</v>
      </c>
      <c r="E53" s="201">
        <f>'[2]13'!E55</f>
        <v>0</v>
      </c>
      <c r="F53" s="15">
        <f t="shared" si="6"/>
        <v>80</v>
      </c>
      <c r="G53" s="200">
        <f>'[2]13'!H55</f>
        <v>33</v>
      </c>
      <c r="H53" s="201">
        <f>'[2]13'!I55</f>
        <v>0</v>
      </c>
      <c r="I53" s="201">
        <f>'[2]13'!J55</f>
        <v>0</v>
      </c>
      <c r="J53" s="201">
        <f>'[2]13'!K55</f>
        <v>0</v>
      </c>
      <c r="K53" s="15">
        <f t="shared" si="3"/>
        <v>33</v>
      </c>
      <c r="L53" s="18">
        <f>frq!C53</f>
        <v>1</v>
      </c>
      <c r="M53" s="125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  <c r="S53" s="18"/>
    </row>
    <row r="54" spans="1:19">
      <c r="A54" s="8" t="s">
        <v>96</v>
      </c>
      <c r="B54" s="200">
        <f>'[2]13'!B56</f>
        <v>80</v>
      </c>
      <c r="C54" s="201">
        <f>'[2]13'!C56</f>
        <v>0</v>
      </c>
      <c r="D54" s="201">
        <f>'[2]13'!D56</f>
        <v>0</v>
      </c>
      <c r="E54" s="201">
        <f>'[2]13'!E56</f>
        <v>0</v>
      </c>
      <c r="F54" s="15">
        <f t="shared" si="6"/>
        <v>80</v>
      </c>
      <c r="G54" s="200">
        <f>'[2]13'!H56</f>
        <v>33</v>
      </c>
      <c r="H54" s="201">
        <f>'[2]13'!I56</f>
        <v>0</v>
      </c>
      <c r="I54" s="201">
        <f>'[2]13'!J56</f>
        <v>0</v>
      </c>
      <c r="J54" s="201">
        <f>'[2]13'!K56</f>
        <v>0</v>
      </c>
      <c r="K54" s="15">
        <f t="shared" si="3"/>
        <v>33</v>
      </c>
      <c r="L54" s="18">
        <f>frq!C54</f>
        <v>1</v>
      </c>
      <c r="M54" s="125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  <c r="S54" s="18"/>
    </row>
    <row r="55" spans="1:19">
      <c r="A55" s="8" t="s">
        <v>97</v>
      </c>
      <c r="B55" s="200">
        <f>'[2]13'!B57</f>
        <v>50</v>
      </c>
      <c r="C55" s="201">
        <f>'[2]13'!C57</f>
        <v>30</v>
      </c>
      <c r="D55" s="201">
        <f>'[2]13'!D57</f>
        <v>0</v>
      </c>
      <c r="E55" s="201">
        <f>'[2]13'!E57</f>
        <v>0</v>
      </c>
      <c r="F55" s="15">
        <f t="shared" si="6"/>
        <v>80</v>
      </c>
      <c r="G55" s="200">
        <f>'[2]13'!H57</f>
        <v>33</v>
      </c>
      <c r="H55" s="201">
        <f>'[2]13'!I57</f>
        <v>27</v>
      </c>
      <c r="I55" s="201">
        <f>'[2]13'!J57</f>
        <v>0</v>
      </c>
      <c r="J55" s="201">
        <f>'[2]13'!K57</f>
        <v>0</v>
      </c>
      <c r="K55" s="15">
        <f t="shared" si="3"/>
        <v>60</v>
      </c>
      <c r="L55" s="18">
        <f>frq!C55</f>
        <v>1</v>
      </c>
      <c r="M55" s="125">
        <f t="shared" si="4"/>
        <v>32.299999999999997</v>
      </c>
      <c r="N55" s="16">
        <f t="shared" si="7"/>
        <v>27</v>
      </c>
      <c r="O55" s="16">
        <f t="shared" si="8"/>
        <v>0</v>
      </c>
      <c r="P55" s="16">
        <f t="shared" si="9"/>
        <v>0</v>
      </c>
      <c r="Q55" s="17">
        <f t="shared" si="5"/>
        <v>59.3</v>
      </c>
      <c r="R55" s="18">
        <v>0.7</v>
      </c>
      <c r="S55" s="18"/>
    </row>
    <row r="56" spans="1:19">
      <c r="A56" s="8" t="s">
        <v>98</v>
      </c>
      <c r="B56" s="200">
        <f>'[2]13'!B58</f>
        <v>50</v>
      </c>
      <c r="C56" s="201">
        <f>'[2]13'!C58</f>
        <v>30</v>
      </c>
      <c r="D56" s="201">
        <f>'[2]13'!D58</f>
        <v>0</v>
      </c>
      <c r="E56" s="201">
        <f>'[2]13'!E58</f>
        <v>0</v>
      </c>
      <c r="F56" s="15">
        <f t="shared" si="6"/>
        <v>80</v>
      </c>
      <c r="G56" s="200">
        <f>'[2]13'!H58</f>
        <v>33</v>
      </c>
      <c r="H56" s="201">
        <f>'[2]13'!I58</f>
        <v>27</v>
      </c>
      <c r="I56" s="201">
        <f>'[2]13'!J58</f>
        <v>0</v>
      </c>
      <c r="J56" s="201">
        <f>'[2]13'!K58</f>
        <v>0</v>
      </c>
      <c r="K56" s="15">
        <f t="shared" si="3"/>
        <v>60</v>
      </c>
      <c r="L56" s="18">
        <f>frq!C56</f>
        <v>1</v>
      </c>
      <c r="M56" s="125">
        <f t="shared" si="4"/>
        <v>32.299999999999997</v>
      </c>
      <c r="N56" s="16">
        <f t="shared" si="7"/>
        <v>27</v>
      </c>
      <c r="O56" s="16">
        <f t="shared" si="8"/>
        <v>0</v>
      </c>
      <c r="P56" s="16">
        <f t="shared" si="9"/>
        <v>0</v>
      </c>
      <c r="Q56" s="17">
        <f t="shared" si="5"/>
        <v>59.3</v>
      </c>
      <c r="R56" s="18">
        <v>0.7</v>
      </c>
      <c r="S56" s="18"/>
    </row>
    <row r="57" spans="1:19">
      <c r="A57" s="8" t="s">
        <v>99</v>
      </c>
      <c r="B57" s="200">
        <f>'[2]13'!B59</f>
        <v>50</v>
      </c>
      <c r="C57" s="201">
        <f>'[2]13'!C59</f>
        <v>30</v>
      </c>
      <c r="D57" s="201">
        <f>'[2]13'!D59</f>
        <v>0</v>
      </c>
      <c r="E57" s="201">
        <f>'[2]13'!E59</f>
        <v>0</v>
      </c>
      <c r="F57" s="15">
        <f t="shared" si="6"/>
        <v>80</v>
      </c>
      <c r="G57" s="200">
        <f>'[2]13'!H59</f>
        <v>33</v>
      </c>
      <c r="H57" s="201">
        <f>'[2]13'!I59</f>
        <v>27</v>
      </c>
      <c r="I57" s="201">
        <f>'[2]13'!J59</f>
        <v>0</v>
      </c>
      <c r="J57" s="201">
        <f>'[2]13'!K59</f>
        <v>0</v>
      </c>
      <c r="K57" s="15">
        <f t="shared" si="3"/>
        <v>60</v>
      </c>
      <c r="L57" s="18">
        <f>frq!C57</f>
        <v>1</v>
      </c>
      <c r="M57" s="125">
        <f t="shared" si="4"/>
        <v>32.299999999999997</v>
      </c>
      <c r="N57" s="16">
        <f t="shared" si="7"/>
        <v>27</v>
      </c>
      <c r="O57" s="16">
        <f t="shared" si="8"/>
        <v>0</v>
      </c>
      <c r="P57" s="16">
        <f t="shared" si="9"/>
        <v>0</v>
      </c>
      <c r="Q57" s="17">
        <f t="shared" si="5"/>
        <v>59.3</v>
      </c>
      <c r="R57" s="18">
        <v>0.7</v>
      </c>
      <c r="S57" s="18"/>
    </row>
    <row r="58" spans="1:19">
      <c r="A58" s="8" t="s">
        <v>100</v>
      </c>
      <c r="B58" s="200">
        <f>'[2]13'!B60</f>
        <v>50</v>
      </c>
      <c r="C58" s="201">
        <f>'[2]13'!C60</f>
        <v>30</v>
      </c>
      <c r="D58" s="201">
        <f>'[2]13'!D60</f>
        <v>0</v>
      </c>
      <c r="E58" s="201">
        <f>'[2]13'!E60</f>
        <v>0</v>
      </c>
      <c r="F58" s="15">
        <f t="shared" si="6"/>
        <v>80</v>
      </c>
      <c r="G58" s="200">
        <f>'[2]13'!H60</f>
        <v>33</v>
      </c>
      <c r="H58" s="201">
        <f>'[2]13'!I60</f>
        <v>27</v>
      </c>
      <c r="I58" s="201">
        <f>'[2]13'!J60</f>
        <v>0</v>
      </c>
      <c r="J58" s="201">
        <f>'[2]13'!K60</f>
        <v>0</v>
      </c>
      <c r="K58" s="15">
        <f t="shared" si="3"/>
        <v>60</v>
      </c>
      <c r="L58" s="18">
        <f>frq!C58</f>
        <v>1</v>
      </c>
      <c r="M58" s="125">
        <f t="shared" si="4"/>
        <v>32.299999999999997</v>
      </c>
      <c r="N58" s="16">
        <f t="shared" si="7"/>
        <v>27</v>
      </c>
      <c r="O58" s="16">
        <f t="shared" si="8"/>
        <v>0</v>
      </c>
      <c r="P58" s="16">
        <f t="shared" si="9"/>
        <v>0</v>
      </c>
      <c r="Q58" s="17">
        <f t="shared" si="5"/>
        <v>59.3</v>
      </c>
      <c r="R58" s="18">
        <v>0.7</v>
      </c>
      <c r="S58" s="18"/>
    </row>
    <row r="59" spans="1:19">
      <c r="A59" s="8" t="s">
        <v>101</v>
      </c>
      <c r="B59" s="200">
        <f>'[2]13'!B61</f>
        <v>50</v>
      </c>
      <c r="C59" s="201">
        <f>'[2]13'!C61</f>
        <v>30</v>
      </c>
      <c r="D59" s="201">
        <f>'[2]13'!D61</f>
        <v>0</v>
      </c>
      <c r="E59" s="201">
        <f>'[2]13'!E61</f>
        <v>0</v>
      </c>
      <c r="F59" s="15">
        <f t="shared" si="6"/>
        <v>80</v>
      </c>
      <c r="G59" s="200">
        <f>'[2]13'!H61</f>
        <v>33</v>
      </c>
      <c r="H59" s="201">
        <f>'[2]13'!I61</f>
        <v>27</v>
      </c>
      <c r="I59" s="201">
        <f>'[2]13'!J61</f>
        <v>0</v>
      </c>
      <c r="J59" s="201">
        <f>'[2]13'!K61</f>
        <v>0</v>
      </c>
      <c r="K59" s="15">
        <f t="shared" si="3"/>
        <v>60</v>
      </c>
      <c r="L59" s="18">
        <f>frq!C59</f>
        <v>1</v>
      </c>
      <c r="M59" s="125">
        <f t="shared" si="4"/>
        <v>32.299999999999997</v>
      </c>
      <c r="N59" s="16">
        <f t="shared" si="7"/>
        <v>27</v>
      </c>
      <c r="O59" s="16">
        <f t="shared" si="8"/>
        <v>0</v>
      </c>
      <c r="P59" s="16">
        <f t="shared" si="9"/>
        <v>0</v>
      </c>
      <c r="Q59" s="17">
        <f t="shared" si="5"/>
        <v>59.3</v>
      </c>
      <c r="R59" s="18">
        <v>0.7</v>
      </c>
      <c r="S59" s="18"/>
    </row>
    <row r="60" spans="1:19">
      <c r="A60" s="8" t="s">
        <v>102</v>
      </c>
      <c r="B60" s="200">
        <f>'[2]13'!B62</f>
        <v>50</v>
      </c>
      <c r="C60" s="201">
        <f>'[2]13'!C62</f>
        <v>30</v>
      </c>
      <c r="D60" s="201">
        <f>'[2]13'!D62</f>
        <v>0</v>
      </c>
      <c r="E60" s="201">
        <f>'[2]13'!E62</f>
        <v>0</v>
      </c>
      <c r="F60" s="15">
        <f t="shared" si="6"/>
        <v>80</v>
      </c>
      <c r="G60" s="200">
        <f>'[2]13'!H62</f>
        <v>33</v>
      </c>
      <c r="H60" s="201">
        <f>'[2]13'!I62</f>
        <v>27</v>
      </c>
      <c r="I60" s="201">
        <f>'[2]13'!J62</f>
        <v>0</v>
      </c>
      <c r="J60" s="201">
        <f>'[2]13'!K62</f>
        <v>0</v>
      </c>
      <c r="K60" s="15">
        <f t="shared" si="3"/>
        <v>60</v>
      </c>
      <c r="L60" s="18">
        <f>frq!C60</f>
        <v>1</v>
      </c>
      <c r="M60" s="125">
        <f t="shared" si="4"/>
        <v>32.299999999999997</v>
      </c>
      <c r="N60" s="16">
        <f t="shared" si="7"/>
        <v>27</v>
      </c>
      <c r="O60" s="16">
        <f t="shared" si="8"/>
        <v>0</v>
      </c>
      <c r="P60" s="16">
        <f t="shared" si="9"/>
        <v>0</v>
      </c>
      <c r="Q60" s="17">
        <f t="shared" si="5"/>
        <v>59.3</v>
      </c>
      <c r="R60" s="18">
        <v>0.7</v>
      </c>
      <c r="S60" s="18"/>
    </row>
    <row r="61" spans="1:19">
      <c r="A61" s="8" t="s">
        <v>103</v>
      </c>
      <c r="B61" s="200">
        <f>'[2]13'!B63</f>
        <v>80</v>
      </c>
      <c r="C61" s="201">
        <f>'[2]13'!C63</f>
        <v>0</v>
      </c>
      <c r="D61" s="201">
        <f>'[2]13'!D63</f>
        <v>0</v>
      </c>
      <c r="E61" s="201">
        <f>'[2]13'!E63</f>
        <v>0</v>
      </c>
      <c r="F61" s="15">
        <f t="shared" si="6"/>
        <v>80</v>
      </c>
      <c r="G61" s="200">
        <f>'[2]13'!H63</f>
        <v>33</v>
      </c>
      <c r="H61" s="201">
        <f>'[2]13'!I63</f>
        <v>0</v>
      </c>
      <c r="I61" s="201">
        <f>'[2]13'!J63</f>
        <v>0</v>
      </c>
      <c r="J61" s="201">
        <f>'[2]13'!K63</f>
        <v>0</v>
      </c>
      <c r="K61" s="15">
        <f t="shared" si="3"/>
        <v>33</v>
      </c>
      <c r="L61" s="18">
        <f>frq!C61</f>
        <v>1</v>
      </c>
      <c r="M61" s="125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  <c r="S61" s="18"/>
    </row>
    <row r="62" spans="1:19">
      <c r="A62" s="8" t="s">
        <v>104</v>
      </c>
      <c r="B62" s="200">
        <f>'[2]13'!B64</f>
        <v>80</v>
      </c>
      <c r="C62" s="201">
        <f>'[2]13'!C64</f>
        <v>0</v>
      </c>
      <c r="D62" s="201">
        <f>'[2]13'!D64</f>
        <v>0</v>
      </c>
      <c r="E62" s="201">
        <f>'[2]13'!E64</f>
        <v>0</v>
      </c>
      <c r="F62" s="15">
        <f t="shared" si="6"/>
        <v>80</v>
      </c>
      <c r="G62" s="200">
        <f>'[2]13'!H64</f>
        <v>33</v>
      </c>
      <c r="H62" s="201">
        <f>'[2]13'!I64</f>
        <v>0</v>
      </c>
      <c r="I62" s="201">
        <f>'[2]13'!J64</f>
        <v>0</v>
      </c>
      <c r="J62" s="201">
        <f>'[2]13'!K64</f>
        <v>0</v>
      </c>
      <c r="K62" s="15">
        <f t="shared" si="3"/>
        <v>33</v>
      </c>
      <c r="L62" s="18">
        <f>frq!C62</f>
        <v>1</v>
      </c>
      <c r="M62" s="125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  <c r="S62" s="18"/>
    </row>
    <row r="63" spans="1:19">
      <c r="A63" s="8" t="s">
        <v>105</v>
      </c>
      <c r="B63" s="200">
        <f>'[2]13'!B65</f>
        <v>80</v>
      </c>
      <c r="C63" s="201">
        <f>'[2]13'!C65</f>
        <v>0</v>
      </c>
      <c r="D63" s="201">
        <f>'[2]13'!D65</f>
        <v>0</v>
      </c>
      <c r="E63" s="201">
        <f>'[2]13'!E65</f>
        <v>0</v>
      </c>
      <c r="F63" s="15">
        <f t="shared" si="6"/>
        <v>80</v>
      </c>
      <c r="G63" s="200">
        <f>'[2]13'!H65</f>
        <v>33</v>
      </c>
      <c r="H63" s="201">
        <f>'[2]13'!I65</f>
        <v>0</v>
      </c>
      <c r="I63" s="201">
        <f>'[2]13'!J65</f>
        <v>0</v>
      </c>
      <c r="J63" s="201">
        <f>'[2]13'!K65</f>
        <v>0</v>
      </c>
      <c r="K63" s="15">
        <f t="shared" si="3"/>
        <v>33</v>
      </c>
      <c r="L63" s="18">
        <f>frq!C63</f>
        <v>1</v>
      </c>
      <c r="M63" s="125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  <c r="S63" s="18"/>
    </row>
    <row r="64" spans="1:19">
      <c r="A64" s="8" t="s">
        <v>106</v>
      </c>
      <c r="B64" s="200">
        <f>'[2]13'!B66</f>
        <v>80</v>
      </c>
      <c r="C64" s="201">
        <f>'[2]13'!C66</f>
        <v>0</v>
      </c>
      <c r="D64" s="201">
        <f>'[2]13'!D66</f>
        <v>0</v>
      </c>
      <c r="E64" s="201">
        <f>'[2]13'!E66</f>
        <v>0</v>
      </c>
      <c r="F64" s="15">
        <f t="shared" si="6"/>
        <v>80</v>
      </c>
      <c r="G64" s="200">
        <f>'[2]13'!H66</f>
        <v>33</v>
      </c>
      <c r="H64" s="201">
        <f>'[2]13'!I66</f>
        <v>0</v>
      </c>
      <c r="I64" s="201">
        <f>'[2]13'!J66</f>
        <v>0</v>
      </c>
      <c r="J64" s="201">
        <f>'[2]13'!K66</f>
        <v>0</v>
      </c>
      <c r="K64" s="15">
        <f t="shared" si="3"/>
        <v>33</v>
      </c>
      <c r="L64" s="18">
        <f>frq!C64</f>
        <v>1</v>
      </c>
      <c r="M64" s="125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  <c r="S64" s="18"/>
    </row>
    <row r="65" spans="1:19">
      <c r="A65" s="8" t="s">
        <v>107</v>
      </c>
      <c r="B65" s="200">
        <f>'[2]13'!B67</f>
        <v>80</v>
      </c>
      <c r="C65" s="201">
        <f>'[2]13'!C67</f>
        <v>0</v>
      </c>
      <c r="D65" s="201">
        <f>'[2]13'!D67</f>
        <v>0</v>
      </c>
      <c r="E65" s="201">
        <f>'[2]13'!E67</f>
        <v>0</v>
      </c>
      <c r="F65" s="15">
        <f t="shared" si="6"/>
        <v>80</v>
      </c>
      <c r="G65" s="200">
        <f>'[2]13'!H67</f>
        <v>33</v>
      </c>
      <c r="H65" s="201">
        <f>'[2]13'!I67</f>
        <v>0</v>
      </c>
      <c r="I65" s="201">
        <f>'[2]13'!J67</f>
        <v>0</v>
      </c>
      <c r="J65" s="201">
        <f>'[2]13'!K67</f>
        <v>0</v>
      </c>
      <c r="K65" s="15">
        <f t="shared" si="3"/>
        <v>33</v>
      </c>
      <c r="L65" s="18">
        <f>frq!C65</f>
        <v>1</v>
      </c>
      <c r="M65" s="125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  <c r="S65" s="18"/>
    </row>
    <row r="66" spans="1:19">
      <c r="A66" s="8" t="s">
        <v>108</v>
      </c>
      <c r="B66" s="200">
        <f>'[2]13'!B68</f>
        <v>80</v>
      </c>
      <c r="C66" s="201">
        <f>'[2]13'!C68</f>
        <v>0</v>
      </c>
      <c r="D66" s="201">
        <f>'[2]13'!D68</f>
        <v>0</v>
      </c>
      <c r="E66" s="201">
        <f>'[2]13'!E68</f>
        <v>0</v>
      </c>
      <c r="F66" s="15">
        <f t="shared" si="6"/>
        <v>80</v>
      </c>
      <c r="G66" s="200">
        <f>'[2]13'!H68</f>
        <v>33</v>
      </c>
      <c r="H66" s="201">
        <f>'[2]13'!I68</f>
        <v>0</v>
      </c>
      <c r="I66" s="201">
        <f>'[2]13'!J68</f>
        <v>0</v>
      </c>
      <c r="J66" s="201">
        <f>'[2]13'!K68</f>
        <v>0</v>
      </c>
      <c r="K66" s="15">
        <f t="shared" si="3"/>
        <v>33</v>
      </c>
      <c r="L66" s="18">
        <f>frq!C66</f>
        <v>1</v>
      </c>
      <c r="M66" s="125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  <c r="S66" s="18"/>
    </row>
    <row r="67" spans="1:19">
      <c r="A67" s="8" t="s">
        <v>109</v>
      </c>
      <c r="B67" s="200">
        <f>'[2]13'!B69</f>
        <v>80</v>
      </c>
      <c r="C67" s="201">
        <f>'[2]13'!C69</f>
        <v>0</v>
      </c>
      <c r="D67" s="201">
        <f>'[2]13'!D69</f>
        <v>0</v>
      </c>
      <c r="E67" s="201">
        <f>'[2]13'!E69</f>
        <v>0</v>
      </c>
      <c r="F67" s="15">
        <f t="shared" si="6"/>
        <v>80</v>
      </c>
      <c r="G67" s="200">
        <f>'[2]13'!H69</f>
        <v>33</v>
      </c>
      <c r="H67" s="201">
        <f>'[2]13'!I69</f>
        <v>0</v>
      </c>
      <c r="I67" s="201">
        <f>'[2]13'!J69</f>
        <v>0</v>
      </c>
      <c r="J67" s="201">
        <f>'[2]13'!K69</f>
        <v>0</v>
      </c>
      <c r="K67" s="15">
        <f t="shared" si="3"/>
        <v>33</v>
      </c>
      <c r="L67" s="18">
        <f>frq!C67</f>
        <v>1</v>
      </c>
      <c r="M67" s="125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  <c r="S67" s="18"/>
    </row>
    <row r="68" spans="1:19">
      <c r="A68" s="8" t="s">
        <v>110</v>
      </c>
      <c r="B68" s="200">
        <f>'[2]13'!B70</f>
        <v>80</v>
      </c>
      <c r="C68" s="201">
        <f>'[2]13'!C70</f>
        <v>0</v>
      </c>
      <c r="D68" s="201">
        <f>'[2]13'!D70</f>
        <v>0</v>
      </c>
      <c r="E68" s="201">
        <f>'[2]13'!E70</f>
        <v>0</v>
      </c>
      <c r="F68" s="15">
        <f t="shared" si="6"/>
        <v>80</v>
      </c>
      <c r="G68" s="200">
        <f>'[2]13'!H70</f>
        <v>33</v>
      </c>
      <c r="H68" s="201">
        <f>'[2]13'!I70</f>
        <v>0</v>
      </c>
      <c r="I68" s="201">
        <f>'[2]13'!J70</f>
        <v>0</v>
      </c>
      <c r="J68" s="201">
        <f>'[2]13'!K70</f>
        <v>0</v>
      </c>
      <c r="K68" s="15">
        <f t="shared" ref="K68:K98" si="13">SUM(G68:J68)</f>
        <v>33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  <c r="S68" s="18"/>
    </row>
    <row r="69" spans="1:19">
      <c r="A69" s="8" t="s">
        <v>111</v>
      </c>
      <c r="B69" s="200">
        <f>'[2]13'!B71</f>
        <v>80</v>
      </c>
      <c r="C69" s="201">
        <f>'[2]13'!C71</f>
        <v>0</v>
      </c>
      <c r="D69" s="201">
        <f>'[2]13'!D71</f>
        <v>0</v>
      </c>
      <c r="E69" s="201">
        <f>'[2]13'!E71</f>
        <v>0</v>
      </c>
      <c r="F69" s="15">
        <f t="shared" ref="F69:F98" si="16">SUM(B69:E69)</f>
        <v>80</v>
      </c>
      <c r="G69" s="200">
        <f>'[2]13'!H71</f>
        <v>33</v>
      </c>
      <c r="H69" s="201">
        <f>'[2]13'!I71</f>
        <v>0</v>
      </c>
      <c r="I69" s="201">
        <f>'[2]13'!J71</f>
        <v>0</v>
      </c>
      <c r="J69" s="201">
        <f>'[2]13'!K71</f>
        <v>0</v>
      </c>
      <c r="K69" s="15">
        <f t="shared" si="13"/>
        <v>33</v>
      </c>
      <c r="L69" s="18">
        <f>frq!C69</f>
        <v>1</v>
      </c>
      <c r="M69" s="125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  <c r="S69" s="18"/>
    </row>
    <row r="70" spans="1:19">
      <c r="A70" s="8" t="s">
        <v>112</v>
      </c>
      <c r="B70" s="200">
        <f>'[2]13'!B72</f>
        <v>80</v>
      </c>
      <c r="C70" s="201">
        <f>'[2]13'!C72</f>
        <v>0</v>
      </c>
      <c r="D70" s="201">
        <f>'[2]13'!D72</f>
        <v>0</v>
      </c>
      <c r="E70" s="201">
        <f>'[2]13'!E72</f>
        <v>0</v>
      </c>
      <c r="F70" s="15">
        <f t="shared" si="16"/>
        <v>80</v>
      </c>
      <c r="G70" s="200">
        <f>'[2]13'!H72</f>
        <v>33</v>
      </c>
      <c r="H70" s="201">
        <f>'[2]13'!I72</f>
        <v>0</v>
      </c>
      <c r="I70" s="201">
        <f>'[2]13'!J72</f>
        <v>0</v>
      </c>
      <c r="J70" s="201">
        <f>'[2]13'!K72</f>
        <v>0</v>
      </c>
      <c r="K70" s="15">
        <f t="shared" si="13"/>
        <v>33</v>
      </c>
      <c r="L70" s="18">
        <f>frq!C70</f>
        <v>1</v>
      </c>
      <c r="M70" s="125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  <c r="S70" s="18"/>
    </row>
    <row r="71" spans="1:19">
      <c r="A71" s="8" t="s">
        <v>113</v>
      </c>
      <c r="B71" s="200">
        <f>'[2]13'!B73</f>
        <v>80</v>
      </c>
      <c r="C71" s="201">
        <f>'[2]13'!C73</f>
        <v>0</v>
      </c>
      <c r="D71" s="201">
        <f>'[2]13'!D73</f>
        <v>0</v>
      </c>
      <c r="E71" s="201">
        <f>'[2]13'!E73</f>
        <v>0</v>
      </c>
      <c r="F71" s="15">
        <f t="shared" si="16"/>
        <v>80</v>
      </c>
      <c r="G71" s="200">
        <f>'[2]13'!H73</f>
        <v>33</v>
      </c>
      <c r="H71" s="201">
        <f>'[2]13'!I73</f>
        <v>0</v>
      </c>
      <c r="I71" s="201">
        <f>'[2]13'!J73</f>
        <v>0</v>
      </c>
      <c r="J71" s="201">
        <f>'[2]13'!K73</f>
        <v>0</v>
      </c>
      <c r="K71" s="15">
        <f t="shared" si="13"/>
        <v>33</v>
      </c>
      <c r="L71" s="18">
        <f>frq!C71</f>
        <v>1</v>
      </c>
      <c r="M71" s="125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  <c r="S71" s="18"/>
    </row>
    <row r="72" spans="1:19">
      <c r="A72" s="8" t="s">
        <v>114</v>
      </c>
      <c r="B72" s="200">
        <f>'[2]13'!B74</f>
        <v>80</v>
      </c>
      <c r="C72" s="201">
        <f>'[2]13'!C74</f>
        <v>0</v>
      </c>
      <c r="D72" s="201">
        <f>'[2]13'!D74</f>
        <v>0</v>
      </c>
      <c r="E72" s="201">
        <f>'[2]13'!E74</f>
        <v>0</v>
      </c>
      <c r="F72" s="15">
        <f t="shared" si="16"/>
        <v>80</v>
      </c>
      <c r="G72" s="200">
        <f>'[2]13'!H74</f>
        <v>33</v>
      </c>
      <c r="H72" s="201">
        <f>'[2]13'!I74</f>
        <v>0</v>
      </c>
      <c r="I72" s="201">
        <f>'[2]13'!J74</f>
        <v>0</v>
      </c>
      <c r="J72" s="201">
        <f>'[2]13'!K74</f>
        <v>0</v>
      </c>
      <c r="K72" s="15">
        <f t="shared" si="13"/>
        <v>33</v>
      </c>
      <c r="L72" s="18">
        <f>frq!C72</f>
        <v>1</v>
      </c>
      <c r="M72" s="125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  <c r="S72" s="18"/>
    </row>
    <row r="73" spans="1:19">
      <c r="A73" s="8" t="s">
        <v>115</v>
      </c>
      <c r="B73" s="200">
        <f>'[2]13'!B75</f>
        <v>80</v>
      </c>
      <c r="C73" s="201">
        <f>'[2]13'!C75</f>
        <v>0</v>
      </c>
      <c r="D73" s="201">
        <f>'[2]13'!D75</f>
        <v>0</v>
      </c>
      <c r="E73" s="201">
        <f>'[2]13'!E75</f>
        <v>0</v>
      </c>
      <c r="F73" s="15">
        <f t="shared" si="16"/>
        <v>80</v>
      </c>
      <c r="G73" s="200">
        <f>'[2]13'!H75</f>
        <v>33</v>
      </c>
      <c r="H73" s="201">
        <f>'[2]13'!I75</f>
        <v>0</v>
      </c>
      <c r="I73" s="201">
        <f>'[2]13'!J75</f>
        <v>0</v>
      </c>
      <c r="J73" s="201">
        <f>'[2]13'!K75</f>
        <v>0</v>
      </c>
      <c r="K73" s="15">
        <f t="shared" si="13"/>
        <v>33</v>
      </c>
      <c r="L73" s="18">
        <f>frq!C73</f>
        <v>1</v>
      </c>
      <c r="M73" s="125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  <c r="S73" s="18"/>
    </row>
    <row r="74" spans="1:19">
      <c r="A74" s="8" t="s">
        <v>116</v>
      </c>
      <c r="B74" s="200">
        <f>'[2]13'!B76</f>
        <v>80</v>
      </c>
      <c r="C74" s="201">
        <f>'[2]13'!C76</f>
        <v>0</v>
      </c>
      <c r="D74" s="201">
        <f>'[2]13'!D76</f>
        <v>0</v>
      </c>
      <c r="E74" s="201">
        <f>'[2]13'!E76</f>
        <v>0</v>
      </c>
      <c r="F74" s="15">
        <f t="shared" si="16"/>
        <v>80</v>
      </c>
      <c r="G74" s="200">
        <f>'[2]13'!H76</f>
        <v>33</v>
      </c>
      <c r="H74" s="201">
        <f>'[2]13'!I76</f>
        <v>0</v>
      </c>
      <c r="I74" s="201">
        <f>'[2]13'!J76</f>
        <v>0</v>
      </c>
      <c r="J74" s="201">
        <f>'[2]13'!K76</f>
        <v>0</v>
      </c>
      <c r="K74" s="15">
        <f t="shared" si="13"/>
        <v>33</v>
      </c>
      <c r="L74" s="18">
        <f>frq!C74</f>
        <v>1</v>
      </c>
      <c r="M74" s="125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  <c r="S74" s="18"/>
    </row>
    <row r="75" spans="1:19">
      <c r="A75" s="8" t="s">
        <v>117</v>
      </c>
      <c r="B75" s="200">
        <f>'[2]13'!B77</f>
        <v>80</v>
      </c>
      <c r="C75" s="201">
        <f>'[2]13'!C77</f>
        <v>0</v>
      </c>
      <c r="D75" s="201">
        <f>'[2]13'!D77</f>
        <v>0</v>
      </c>
      <c r="E75" s="201">
        <f>'[2]13'!E77</f>
        <v>0</v>
      </c>
      <c r="F75" s="15">
        <f t="shared" si="16"/>
        <v>80</v>
      </c>
      <c r="G75" s="200">
        <f>'[2]13'!H77</f>
        <v>33</v>
      </c>
      <c r="H75" s="201">
        <f>'[2]13'!I77</f>
        <v>0</v>
      </c>
      <c r="I75" s="201">
        <f>'[2]13'!J77</f>
        <v>0</v>
      </c>
      <c r="J75" s="201">
        <f>'[2]13'!K77</f>
        <v>0</v>
      </c>
      <c r="K75" s="15">
        <f t="shared" si="13"/>
        <v>33</v>
      </c>
      <c r="L75" s="18">
        <f>frq!C75</f>
        <v>1</v>
      </c>
      <c r="M75" s="125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  <c r="S75" s="18"/>
    </row>
    <row r="76" spans="1:19">
      <c r="A76" s="8" t="s">
        <v>118</v>
      </c>
      <c r="B76" s="200">
        <f>'[2]13'!B78</f>
        <v>80</v>
      </c>
      <c r="C76" s="201">
        <f>'[2]13'!C78</f>
        <v>0</v>
      </c>
      <c r="D76" s="201">
        <f>'[2]13'!D78</f>
        <v>0</v>
      </c>
      <c r="E76" s="201">
        <f>'[2]13'!E78</f>
        <v>0</v>
      </c>
      <c r="F76" s="15">
        <f t="shared" si="16"/>
        <v>80</v>
      </c>
      <c r="G76" s="200">
        <f>'[2]13'!H78</f>
        <v>33</v>
      </c>
      <c r="H76" s="201">
        <f>'[2]13'!I78</f>
        <v>0</v>
      </c>
      <c r="I76" s="201">
        <f>'[2]13'!J78</f>
        <v>0</v>
      </c>
      <c r="J76" s="201">
        <f>'[2]13'!K78</f>
        <v>0</v>
      </c>
      <c r="K76" s="15">
        <f t="shared" si="13"/>
        <v>33</v>
      </c>
      <c r="L76" s="18">
        <f>frq!C76</f>
        <v>1</v>
      </c>
      <c r="M76" s="125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  <c r="S76" s="18"/>
    </row>
    <row r="77" spans="1:19">
      <c r="A77" s="8" t="s">
        <v>119</v>
      </c>
      <c r="B77" s="200">
        <f>'[2]13'!B79</f>
        <v>80</v>
      </c>
      <c r="C77" s="201">
        <f>'[2]13'!C79</f>
        <v>0</v>
      </c>
      <c r="D77" s="201">
        <f>'[2]13'!D79</f>
        <v>0</v>
      </c>
      <c r="E77" s="201">
        <f>'[2]13'!E79</f>
        <v>0</v>
      </c>
      <c r="F77" s="15">
        <f t="shared" si="16"/>
        <v>80</v>
      </c>
      <c r="G77" s="200">
        <f>'[2]13'!H79</f>
        <v>33</v>
      </c>
      <c r="H77" s="201">
        <f>'[2]13'!I79</f>
        <v>0</v>
      </c>
      <c r="I77" s="201">
        <f>'[2]13'!J79</f>
        <v>0</v>
      </c>
      <c r="J77" s="201">
        <f>'[2]13'!K79</f>
        <v>0</v>
      </c>
      <c r="K77" s="15">
        <f t="shared" si="13"/>
        <v>33</v>
      </c>
      <c r="L77" s="18">
        <f>frq!C77</f>
        <v>1</v>
      </c>
      <c r="M77" s="125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  <c r="S77" s="18"/>
    </row>
    <row r="78" spans="1:19">
      <c r="A78" s="8" t="s">
        <v>120</v>
      </c>
      <c r="B78" s="200">
        <f>'[2]13'!B80</f>
        <v>80</v>
      </c>
      <c r="C78" s="201">
        <f>'[2]13'!C80</f>
        <v>0</v>
      </c>
      <c r="D78" s="201">
        <f>'[2]13'!D80</f>
        <v>0</v>
      </c>
      <c r="E78" s="201">
        <f>'[2]13'!E80</f>
        <v>0</v>
      </c>
      <c r="F78" s="15">
        <f t="shared" si="16"/>
        <v>80</v>
      </c>
      <c r="G78" s="200">
        <f>'[2]13'!H80</f>
        <v>33</v>
      </c>
      <c r="H78" s="201">
        <f>'[2]13'!I80</f>
        <v>0</v>
      </c>
      <c r="I78" s="201">
        <f>'[2]13'!J80</f>
        <v>0</v>
      </c>
      <c r="J78" s="201">
        <f>'[2]13'!K80</f>
        <v>0</v>
      </c>
      <c r="K78" s="15">
        <f t="shared" si="13"/>
        <v>33</v>
      </c>
      <c r="L78" s="18">
        <f>frq!C78</f>
        <v>1</v>
      </c>
      <c r="M78" s="125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  <c r="S78" s="18"/>
    </row>
    <row r="79" spans="1:19">
      <c r="A79" s="8" t="s">
        <v>121</v>
      </c>
      <c r="B79" s="200">
        <f>'[2]13'!B81</f>
        <v>80</v>
      </c>
      <c r="C79" s="201">
        <f>'[2]13'!C81</f>
        <v>0</v>
      </c>
      <c r="D79" s="201">
        <f>'[2]13'!D81</f>
        <v>0</v>
      </c>
      <c r="E79" s="201">
        <f>'[2]13'!E81</f>
        <v>0</v>
      </c>
      <c r="F79" s="15">
        <f t="shared" si="16"/>
        <v>80</v>
      </c>
      <c r="G79" s="200">
        <f>'[2]13'!H81</f>
        <v>33</v>
      </c>
      <c r="H79" s="201">
        <f>'[2]13'!I81</f>
        <v>0</v>
      </c>
      <c r="I79" s="201">
        <f>'[2]13'!J81</f>
        <v>0</v>
      </c>
      <c r="J79" s="201">
        <f>'[2]13'!K81</f>
        <v>0</v>
      </c>
      <c r="K79" s="15">
        <f t="shared" si="13"/>
        <v>33</v>
      </c>
      <c r="L79" s="18">
        <f>frq!C79</f>
        <v>1</v>
      </c>
      <c r="M79" s="125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  <c r="S79" s="18"/>
    </row>
    <row r="80" spans="1:19">
      <c r="A80" s="8" t="s">
        <v>122</v>
      </c>
      <c r="B80" s="200">
        <f>'[2]13'!B82</f>
        <v>80</v>
      </c>
      <c r="C80" s="201">
        <f>'[2]13'!C82</f>
        <v>0</v>
      </c>
      <c r="D80" s="201">
        <f>'[2]13'!D82</f>
        <v>0</v>
      </c>
      <c r="E80" s="201">
        <f>'[2]13'!E82</f>
        <v>0</v>
      </c>
      <c r="F80" s="15">
        <f t="shared" si="16"/>
        <v>80</v>
      </c>
      <c r="G80" s="200">
        <f>'[2]13'!H82</f>
        <v>33</v>
      </c>
      <c r="H80" s="201">
        <f>'[2]13'!I82</f>
        <v>0</v>
      </c>
      <c r="I80" s="201">
        <f>'[2]13'!J82</f>
        <v>0</v>
      </c>
      <c r="J80" s="201">
        <f>'[2]13'!K82</f>
        <v>0</v>
      </c>
      <c r="K80" s="15">
        <f t="shared" si="13"/>
        <v>33</v>
      </c>
      <c r="L80" s="18">
        <f>frq!C80</f>
        <v>1</v>
      </c>
      <c r="M80" s="125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  <c r="S80" s="18"/>
    </row>
    <row r="81" spans="1:19">
      <c r="A81" s="8" t="s">
        <v>123</v>
      </c>
      <c r="B81" s="200">
        <f>'[2]13'!B83</f>
        <v>80</v>
      </c>
      <c r="C81" s="201">
        <f>'[2]13'!C83</f>
        <v>0</v>
      </c>
      <c r="D81" s="201">
        <f>'[2]13'!D83</f>
        <v>0</v>
      </c>
      <c r="E81" s="201">
        <f>'[2]13'!E83</f>
        <v>0</v>
      </c>
      <c r="F81" s="15">
        <f t="shared" si="16"/>
        <v>80</v>
      </c>
      <c r="G81" s="200">
        <f>'[2]13'!H83</f>
        <v>33</v>
      </c>
      <c r="H81" s="201">
        <f>'[2]13'!I83</f>
        <v>0</v>
      </c>
      <c r="I81" s="201">
        <f>'[2]13'!J83</f>
        <v>0</v>
      </c>
      <c r="J81" s="201">
        <f>'[2]13'!K83</f>
        <v>0</v>
      </c>
      <c r="K81" s="15">
        <f t="shared" si="13"/>
        <v>33</v>
      </c>
      <c r="L81" s="18">
        <f>frq!C81</f>
        <v>1</v>
      </c>
      <c r="M81" s="125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  <c r="S81" s="18"/>
    </row>
    <row r="82" spans="1:19">
      <c r="A82" s="8" t="s">
        <v>124</v>
      </c>
      <c r="B82" s="200">
        <f>'[2]13'!B84</f>
        <v>80</v>
      </c>
      <c r="C82" s="201">
        <f>'[2]13'!C84</f>
        <v>0</v>
      </c>
      <c r="D82" s="201">
        <f>'[2]13'!D84</f>
        <v>0</v>
      </c>
      <c r="E82" s="201">
        <f>'[2]13'!E84</f>
        <v>0</v>
      </c>
      <c r="F82" s="15">
        <f t="shared" si="16"/>
        <v>80</v>
      </c>
      <c r="G82" s="200">
        <f>'[2]13'!H84</f>
        <v>33</v>
      </c>
      <c r="H82" s="201">
        <f>'[2]13'!I84</f>
        <v>0</v>
      </c>
      <c r="I82" s="201">
        <f>'[2]13'!J84</f>
        <v>0</v>
      </c>
      <c r="J82" s="201">
        <f>'[2]13'!K84</f>
        <v>0</v>
      </c>
      <c r="K82" s="15">
        <f t="shared" si="13"/>
        <v>33</v>
      </c>
      <c r="L82" s="18">
        <f>frq!C82</f>
        <v>1</v>
      </c>
      <c r="M82" s="125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  <c r="S82" s="18"/>
    </row>
    <row r="83" spans="1:19">
      <c r="A83" s="8" t="s">
        <v>125</v>
      </c>
      <c r="B83" s="200">
        <f>'[2]13'!B85</f>
        <v>80</v>
      </c>
      <c r="C83" s="201">
        <f>'[2]13'!C85</f>
        <v>0</v>
      </c>
      <c r="D83" s="201">
        <f>'[2]13'!D85</f>
        <v>0</v>
      </c>
      <c r="E83" s="201">
        <f>'[2]13'!E85</f>
        <v>0</v>
      </c>
      <c r="F83" s="15">
        <f t="shared" si="16"/>
        <v>80</v>
      </c>
      <c r="G83" s="200">
        <f>'[2]13'!H85</f>
        <v>33</v>
      </c>
      <c r="H83" s="201">
        <f>'[2]13'!I85</f>
        <v>0</v>
      </c>
      <c r="I83" s="201">
        <f>'[2]13'!J85</f>
        <v>0</v>
      </c>
      <c r="J83" s="201">
        <f>'[2]13'!K85</f>
        <v>0</v>
      </c>
      <c r="K83" s="15">
        <f t="shared" si="13"/>
        <v>33</v>
      </c>
      <c r="L83" s="18">
        <f>frq!C83</f>
        <v>1</v>
      </c>
      <c r="M83" s="125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  <c r="S83" s="18"/>
    </row>
    <row r="84" spans="1:19">
      <c r="A84" s="8" t="s">
        <v>126</v>
      </c>
      <c r="B84" s="200">
        <f>'[2]13'!B86</f>
        <v>80</v>
      </c>
      <c r="C84" s="201">
        <f>'[2]13'!C86</f>
        <v>0</v>
      </c>
      <c r="D84" s="201">
        <f>'[2]13'!D86</f>
        <v>0</v>
      </c>
      <c r="E84" s="201">
        <f>'[2]13'!E86</f>
        <v>0</v>
      </c>
      <c r="F84" s="15">
        <f t="shared" si="16"/>
        <v>80</v>
      </c>
      <c r="G84" s="200">
        <f>'[2]13'!H86</f>
        <v>33</v>
      </c>
      <c r="H84" s="201">
        <f>'[2]13'!I86</f>
        <v>0</v>
      </c>
      <c r="I84" s="201">
        <f>'[2]13'!J86</f>
        <v>0</v>
      </c>
      <c r="J84" s="201">
        <f>'[2]13'!K86</f>
        <v>0</v>
      </c>
      <c r="K84" s="15">
        <f t="shared" si="13"/>
        <v>33</v>
      </c>
      <c r="L84" s="18">
        <f>frq!C84</f>
        <v>1</v>
      </c>
      <c r="M84" s="125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  <c r="S84" s="18"/>
    </row>
    <row r="85" spans="1:19">
      <c r="A85" s="8" t="s">
        <v>127</v>
      </c>
      <c r="B85" s="200">
        <f>'[2]13'!B87</f>
        <v>80</v>
      </c>
      <c r="C85" s="201">
        <f>'[2]13'!C87</f>
        <v>0</v>
      </c>
      <c r="D85" s="201">
        <f>'[2]13'!D87</f>
        <v>0</v>
      </c>
      <c r="E85" s="201">
        <f>'[2]13'!E87</f>
        <v>0</v>
      </c>
      <c r="F85" s="15">
        <f t="shared" si="16"/>
        <v>80</v>
      </c>
      <c r="G85" s="200">
        <f>'[2]13'!H87</f>
        <v>33</v>
      </c>
      <c r="H85" s="201">
        <f>'[2]13'!I87</f>
        <v>0</v>
      </c>
      <c r="I85" s="201">
        <f>'[2]13'!J87</f>
        <v>0</v>
      </c>
      <c r="J85" s="201">
        <f>'[2]13'!K87</f>
        <v>0</v>
      </c>
      <c r="K85" s="15">
        <f t="shared" si="13"/>
        <v>33</v>
      </c>
      <c r="L85" s="18">
        <f>frq!C85</f>
        <v>1</v>
      </c>
      <c r="M85" s="125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  <c r="S85" s="18"/>
    </row>
    <row r="86" spans="1:19">
      <c r="A86" s="8" t="s">
        <v>128</v>
      </c>
      <c r="B86" s="200">
        <f>'[2]13'!B88</f>
        <v>80</v>
      </c>
      <c r="C86" s="201">
        <f>'[2]13'!C88</f>
        <v>0</v>
      </c>
      <c r="D86" s="201">
        <f>'[2]13'!D88</f>
        <v>0</v>
      </c>
      <c r="E86" s="201">
        <f>'[2]13'!E88</f>
        <v>0</v>
      </c>
      <c r="F86" s="15">
        <f t="shared" si="16"/>
        <v>80</v>
      </c>
      <c r="G86" s="200">
        <f>'[2]13'!H88</f>
        <v>33</v>
      </c>
      <c r="H86" s="201">
        <f>'[2]13'!I88</f>
        <v>0</v>
      </c>
      <c r="I86" s="201">
        <f>'[2]13'!J88</f>
        <v>0</v>
      </c>
      <c r="J86" s="201">
        <f>'[2]13'!K88</f>
        <v>0</v>
      </c>
      <c r="K86" s="15">
        <f t="shared" si="13"/>
        <v>33</v>
      </c>
      <c r="L86" s="18">
        <f>frq!C86</f>
        <v>1</v>
      </c>
      <c r="M86" s="125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  <c r="S86" s="18"/>
    </row>
    <row r="87" spans="1:19">
      <c r="A87" s="8" t="s">
        <v>129</v>
      </c>
      <c r="B87" s="200">
        <f>'[2]13'!B89</f>
        <v>80</v>
      </c>
      <c r="C87" s="201">
        <f>'[2]13'!C89</f>
        <v>0</v>
      </c>
      <c r="D87" s="201">
        <f>'[2]13'!D89</f>
        <v>0</v>
      </c>
      <c r="E87" s="201">
        <f>'[2]13'!E89</f>
        <v>0</v>
      </c>
      <c r="F87" s="15">
        <f t="shared" si="16"/>
        <v>80</v>
      </c>
      <c r="G87" s="200">
        <f>'[2]13'!H89</f>
        <v>33</v>
      </c>
      <c r="H87" s="201">
        <f>'[2]13'!I89</f>
        <v>0</v>
      </c>
      <c r="I87" s="201">
        <f>'[2]13'!J89</f>
        <v>0</v>
      </c>
      <c r="J87" s="201">
        <f>'[2]13'!K89</f>
        <v>0</v>
      </c>
      <c r="K87" s="15">
        <f t="shared" si="13"/>
        <v>33</v>
      </c>
      <c r="L87" s="18">
        <f>frq!C87</f>
        <v>1</v>
      </c>
      <c r="M87" s="125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  <c r="S87" s="18"/>
    </row>
    <row r="88" spans="1:19">
      <c r="A88" s="8" t="s">
        <v>130</v>
      </c>
      <c r="B88" s="200">
        <f>'[2]13'!B90</f>
        <v>80</v>
      </c>
      <c r="C88" s="201">
        <f>'[2]13'!C90</f>
        <v>0</v>
      </c>
      <c r="D88" s="201">
        <f>'[2]13'!D90</f>
        <v>0</v>
      </c>
      <c r="E88" s="201">
        <f>'[2]13'!E90</f>
        <v>0</v>
      </c>
      <c r="F88" s="15">
        <f t="shared" si="16"/>
        <v>80</v>
      </c>
      <c r="G88" s="200">
        <f>'[2]13'!H90</f>
        <v>33</v>
      </c>
      <c r="H88" s="201">
        <f>'[2]13'!I90</f>
        <v>0</v>
      </c>
      <c r="I88" s="201">
        <f>'[2]13'!J90</f>
        <v>0</v>
      </c>
      <c r="J88" s="201">
        <f>'[2]13'!K90</f>
        <v>0</v>
      </c>
      <c r="K88" s="15">
        <f t="shared" si="13"/>
        <v>33</v>
      </c>
      <c r="L88" s="18">
        <f>frq!C88</f>
        <v>1</v>
      </c>
      <c r="M88" s="125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  <c r="S88" s="18"/>
    </row>
    <row r="89" spans="1:19">
      <c r="A89" s="8" t="s">
        <v>131</v>
      </c>
      <c r="B89" s="200">
        <f>'[2]13'!B91</f>
        <v>80</v>
      </c>
      <c r="C89" s="201">
        <f>'[2]13'!C91</f>
        <v>0</v>
      </c>
      <c r="D89" s="201">
        <f>'[2]13'!D91</f>
        <v>0</v>
      </c>
      <c r="E89" s="201">
        <f>'[2]13'!E91</f>
        <v>0</v>
      </c>
      <c r="F89" s="15">
        <f t="shared" si="16"/>
        <v>80</v>
      </c>
      <c r="G89" s="200">
        <f>'[2]13'!H91</f>
        <v>33</v>
      </c>
      <c r="H89" s="201">
        <f>'[2]13'!I91</f>
        <v>0</v>
      </c>
      <c r="I89" s="201">
        <f>'[2]13'!J91</f>
        <v>0</v>
      </c>
      <c r="J89" s="201">
        <f>'[2]13'!K91</f>
        <v>0</v>
      </c>
      <c r="K89" s="15">
        <f t="shared" si="13"/>
        <v>33</v>
      </c>
      <c r="L89" s="18">
        <f>frq!C89</f>
        <v>1</v>
      </c>
      <c r="M89" s="125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  <c r="S89" s="18"/>
    </row>
    <row r="90" spans="1:19">
      <c r="A90" s="8" t="s">
        <v>132</v>
      </c>
      <c r="B90" s="200">
        <f>'[2]13'!B92</f>
        <v>80</v>
      </c>
      <c r="C90" s="201">
        <f>'[2]13'!C92</f>
        <v>0</v>
      </c>
      <c r="D90" s="201">
        <f>'[2]13'!D92</f>
        <v>0</v>
      </c>
      <c r="E90" s="201">
        <f>'[2]13'!E92</f>
        <v>0</v>
      </c>
      <c r="F90" s="15">
        <f t="shared" si="16"/>
        <v>80</v>
      </c>
      <c r="G90" s="200">
        <f>'[2]13'!H92</f>
        <v>33</v>
      </c>
      <c r="H90" s="201">
        <f>'[2]13'!I92</f>
        <v>0</v>
      </c>
      <c r="I90" s="201">
        <f>'[2]13'!J92</f>
        <v>0</v>
      </c>
      <c r="J90" s="201">
        <f>'[2]13'!K92</f>
        <v>0</v>
      </c>
      <c r="K90" s="15">
        <f t="shared" si="13"/>
        <v>33</v>
      </c>
      <c r="L90" s="18">
        <f>frq!C90</f>
        <v>1</v>
      </c>
      <c r="M90" s="125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  <c r="S90" s="18"/>
    </row>
    <row r="91" spans="1:19">
      <c r="A91" s="8" t="s">
        <v>133</v>
      </c>
      <c r="B91" s="200">
        <f>'[2]13'!B93</f>
        <v>80</v>
      </c>
      <c r="C91" s="201">
        <f>'[2]13'!C93</f>
        <v>0</v>
      </c>
      <c r="D91" s="201">
        <f>'[2]13'!D93</f>
        <v>0</v>
      </c>
      <c r="E91" s="201">
        <f>'[2]13'!E93</f>
        <v>0</v>
      </c>
      <c r="F91" s="15">
        <f t="shared" si="16"/>
        <v>80</v>
      </c>
      <c r="G91" s="200">
        <f>'[2]13'!H93</f>
        <v>33</v>
      </c>
      <c r="H91" s="201">
        <f>'[2]13'!I93</f>
        <v>0</v>
      </c>
      <c r="I91" s="201">
        <f>'[2]13'!J93</f>
        <v>0</v>
      </c>
      <c r="J91" s="201">
        <f>'[2]13'!K93</f>
        <v>0</v>
      </c>
      <c r="K91" s="15">
        <f t="shared" si="13"/>
        <v>33</v>
      </c>
      <c r="L91" s="18">
        <f>frq!C91</f>
        <v>1</v>
      </c>
      <c r="M91" s="125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  <c r="S91" s="18"/>
    </row>
    <row r="92" spans="1:19">
      <c r="A92" s="8" t="s">
        <v>134</v>
      </c>
      <c r="B92" s="200">
        <f>'[2]13'!B94</f>
        <v>80</v>
      </c>
      <c r="C92" s="201">
        <f>'[2]13'!C94</f>
        <v>0</v>
      </c>
      <c r="D92" s="201">
        <f>'[2]13'!D94</f>
        <v>0</v>
      </c>
      <c r="E92" s="201">
        <f>'[2]13'!E94</f>
        <v>0</v>
      </c>
      <c r="F92" s="15">
        <f t="shared" si="16"/>
        <v>80</v>
      </c>
      <c r="G92" s="200">
        <f>'[2]13'!H94</f>
        <v>33</v>
      </c>
      <c r="H92" s="201">
        <f>'[2]13'!I94</f>
        <v>0</v>
      </c>
      <c r="I92" s="201">
        <f>'[2]13'!J94</f>
        <v>0</v>
      </c>
      <c r="J92" s="201">
        <f>'[2]13'!K94</f>
        <v>0</v>
      </c>
      <c r="K92" s="15">
        <f t="shared" si="13"/>
        <v>33</v>
      </c>
      <c r="L92" s="18">
        <f>frq!C92</f>
        <v>1</v>
      </c>
      <c r="M92" s="125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  <c r="S92" s="18"/>
    </row>
    <row r="93" spans="1:19">
      <c r="A93" s="8" t="s">
        <v>135</v>
      </c>
      <c r="B93" s="200">
        <f>'[2]13'!B95</f>
        <v>80</v>
      </c>
      <c r="C93" s="201">
        <f>'[2]13'!C95</f>
        <v>0</v>
      </c>
      <c r="D93" s="201">
        <f>'[2]13'!D95</f>
        <v>0</v>
      </c>
      <c r="E93" s="201">
        <f>'[2]13'!E95</f>
        <v>0</v>
      </c>
      <c r="F93" s="15">
        <f t="shared" si="16"/>
        <v>80</v>
      </c>
      <c r="G93" s="200">
        <f>'[2]13'!H95</f>
        <v>33</v>
      </c>
      <c r="H93" s="201">
        <f>'[2]13'!I95</f>
        <v>0</v>
      </c>
      <c r="I93" s="201">
        <f>'[2]13'!J95</f>
        <v>0</v>
      </c>
      <c r="J93" s="201">
        <f>'[2]13'!K95</f>
        <v>0</v>
      </c>
      <c r="K93" s="15">
        <f t="shared" si="13"/>
        <v>33</v>
      </c>
      <c r="L93" s="18">
        <f>frq!C93</f>
        <v>1</v>
      </c>
      <c r="M93" s="125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  <c r="S93" s="18"/>
    </row>
    <row r="94" spans="1:19">
      <c r="A94" s="8" t="s">
        <v>136</v>
      </c>
      <c r="B94" s="200">
        <f>'[2]13'!B96</f>
        <v>80</v>
      </c>
      <c r="C94" s="201">
        <f>'[2]13'!C96</f>
        <v>0</v>
      </c>
      <c r="D94" s="201">
        <f>'[2]13'!D96</f>
        <v>0</v>
      </c>
      <c r="E94" s="201">
        <f>'[2]13'!E96</f>
        <v>0</v>
      </c>
      <c r="F94" s="15">
        <f t="shared" si="16"/>
        <v>80</v>
      </c>
      <c r="G94" s="200">
        <f>'[2]13'!H96</f>
        <v>33</v>
      </c>
      <c r="H94" s="201">
        <f>'[2]13'!I96</f>
        <v>0</v>
      </c>
      <c r="I94" s="201">
        <f>'[2]13'!J96</f>
        <v>0</v>
      </c>
      <c r="J94" s="201">
        <f>'[2]13'!K96</f>
        <v>0</v>
      </c>
      <c r="K94" s="15">
        <f t="shared" si="13"/>
        <v>33</v>
      </c>
      <c r="L94" s="18">
        <f>frq!C94</f>
        <v>1</v>
      </c>
      <c r="M94" s="125">
        <f t="shared" si="14"/>
        <v>32.6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</v>
      </c>
      <c r="R94" s="18">
        <v>0.4</v>
      </c>
      <c r="S94" s="18"/>
    </row>
    <row r="95" spans="1:19">
      <c r="A95" s="8" t="s">
        <v>137</v>
      </c>
      <c r="B95" s="200">
        <f>'[2]13'!B97</f>
        <v>80</v>
      </c>
      <c r="C95" s="201">
        <f>'[2]13'!C97</f>
        <v>0</v>
      </c>
      <c r="D95" s="201">
        <f>'[2]13'!D97</f>
        <v>0</v>
      </c>
      <c r="E95" s="201">
        <f>'[2]13'!E97</f>
        <v>0</v>
      </c>
      <c r="F95" s="15">
        <f t="shared" si="16"/>
        <v>80</v>
      </c>
      <c r="G95" s="200">
        <f>'[2]13'!H97</f>
        <v>33</v>
      </c>
      <c r="H95" s="201">
        <f>'[2]13'!I97</f>
        <v>0</v>
      </c>
      <c r="I95" s="201">
        <f>'[2]13'!J97</f>
        <v>0</v>
      </c>
      <c r="J95" s="201">
        <f>'[2]13'!K97</f>
        <v>0</v>
      </c>
      <c r="K95" s="15">
        <f t="shared" si="13"/>
        <v>33</v>
      </c>
      <c r="L95" s="18">
        <f>frq!C95</f>
        <v>1</v>
      </c>
      <c r="M95" s="125">
        <f t="shared" si="14"/>
        <v>32.6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32.6</v>
      </c>
      <c r="R95" s="18">
        <v>0.4</v>
      </c>
      <c r="S95" s="18"/>
    </row>
    <row r="96" spans="1:19">
      <c r="A96" s="8" t="s">
        <v>138</v>
      </c>
      <c r="B96" s="200">
        <f>'[2]13'!B98</f>
        <v>80</v>
      </c>
      <c r="C96" s="201">
        <f>'[2]13'!C98</f>
        <v>0</v>
      </c>
      <c r="D96" s="201">
        <f>'[2]13'!D98</f>
        <v>0</v>
      </c>
      <c r="E96" s="201">
        <f>'[2]13'!E98</f>
        <v>0</v>
      </c>
      <c r="F96" s="15">
        <f t="shared" si="16"/>
        <v>80</v>
      </c>
      <c r="G96" s="200">
        <f>'[2]13'!H98</f>
        <v>34</v>
      </c>
      <c r="H96" s="201">
        <f>'[2]13'!I98</f>
        <v>0</v>
      </c>
      <c r="I96" s="201">
        <f>'[2]13'!J98</f>
        <v>0</v>
      </c>
      <c r="J96" s="201">
        <f>'[2]13'!K98</f>
        <v>0</v>
      </c>
      <c r="K96" s="15">
        <f t="shared" si="13"/>
        <v>34</v>
      </c>
      <c r="L96" s="18">
        <f>frq!C96</f>
        <v>1</v>
      </c>
      <c r="M96" s="125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  <c r="S96" s="18"/>
    </row>
    <row r="97" spans="1:19">
      <c r="A97" s="8" t="s">
        <v>139</v>
      </c>
      <c r="B97" s="200">
        <f>'[2]13'!B99</f>
        <v>80</v>
      </c>
      <c r="C97" s="201">
        <f>'[2]13'!C99</f>
        <v>0</v>
      </c>
      <c r="D97" s="201">
        <f>'[2]13'!D99</f>
        <v>0</v>
      </c>
      <c r="E97" s="201">
        <f>'[2]13'!E99</f>
        <v>0</v>
      </c>
      <c r="F97" s="15">
        <f t="shared" si="16"/>
        <v>80</v>
      </c>
      <c r="G97" s="200">
        <f>'[2]13'!H99</f>
        <v>34</v>
      </c>
      <c r="H97" s="201">
        <f>'[2]13'!I99</f>
        <v>0</v>
      </c>
      <c r="I97" s="201">
        <f>'[2]13'!J99</f>
        <v>0</v>
      </c>
      <c r="J97" s="201">
        <f>'[2]13'!K99</f>
        <v>0</v>
      </c>
      <c r="K97" s="15">
        <f t="shared" si="13"/>
        <v>34</v>
      </c>
      <c r="L97" s="18">
        <f>frq!C97</f>
        <v>1</v>
      </c>
      <c r="M97" s="125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  <c r="S97" s="18"/>
    </row>
    <row r="98" spans="1:19" ht="15.75" thickBot="1">
      <c r="A98" s="8" t="s">
        <v>140</v>
      </c>
      <c r="B98" s="200">
        <f>'[2]13'!B100</f>
        <v>80</v>
      </c>
      <c r="C98" s="201">
        <f>'[2]13'!C100</f>
        <v>0</v>
      </c>
      <c r="D98" s="201">
        <f>'[2]13'!D100</f>
        <v>0</v>
      </c>
      <c r="E98" s="201">
        <f>'[2]13'!E100</f>
        <v>0</v>
      </c>
      <c r="F98" s="15">
        <f t="shared" si="16"/>
        <v>80</v>
      </c>
      <c r="G98" s="200">
        <f>'[2]13'!H100</f>
        <v>34</v>
      </c>
      <c r="H98" s="201">
        <f>'[2]13'!I100</f>
        <v>0</v>
      </c>
      <c r="I98" s="201">
        <f>'[2]13'!J100</f>
        <v>0</v>
      </c>
      <c r="J98" s="201">
        <f>'[2]13'!K100</f>
        <v>0</v>
      </c>
      <c r="K98" s="15">
        <f t="shared" si="13"/>
        <v>34</v>
      </c>
      <c r="L98" s="18">
        <f>frq!C98</f>
        <v>1</v>
      </c>
      <c r="M98" s="125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1.875</v>
      </c>
      <c r="C99" s="128">
        <f t="shared" si="17"/>
        <v>4.4999999999999998E-2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0.8125</v>
      </c>
      <c r="H99" s="128">
        <f t="shared" si="17"/>
        <v>4.0500000000000001E-2</v>
      </c>
      <c r="I99" s="128">
        <f t="shared" si="17"/>
        <v>0</v>
      </c>
      <c r="J99" s="128">
        <f t="shared" si="17"/>
        <v>0</v>
      </c>
      <c r="K99" s="128">
        <f t="shared" si="17"/>
        <v>0.85299999999999998</v>
      </c>
      <c r="L99" s="128">
        <f t="shared" si="17"/>
        <v>2.4E-2</v>
      </c>
      <c r="M99" s="128">
        <f t="shared" si="17"/>
        <v>0.80019999999999969</v>
      </c>
      <c r="N99" s="128">
        <f t="shared" si="17"/>
        <v>4.0500000000000001E-2</v>
      </c>
      <c r="O99" s="128">
        <f t="shared" si="17"/>
        <v>0</v>
      </c>
      <c r="P99" s="128">
        <f t="shared" si="17"/>
        <v>0</v>
      </c>
      <c r="Q99" s="128">
        <f t="shared" si="17"/>
        <v>0.84069999999999989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45517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'[3]13'!B5</f>
        <v>320</v>
      </c>
      <c r="C3" s="16">
        <f>'[3]13'!C5</f>
        <v>0</v>
      </c>
      <c r="D3" s="16">
        <f>'[3]13'!D5</f>
        <v>920</v>
      </c>
      <c r="E3" s="16">
        <f>'[3]13'!E5</f>
        <v>0</v>
      </c>
      <c r="F3" s="16">
        <f>'[3]13'!F5</f>
        <v>0</v>
      </c>
      <c r="G3" s="16">
        <f>'[3]13'!G5</f>
        <v>0</v>
      </c>
      <c r="H3" s="17">
        <f>SUM(B3:G3)</f>
        <v>1240</v>
      </c>
      <c r="I3" s="15">
        <f>'[3]13'!J5</f>
        <v>296.05</v>
      </c>
      <c r="J3" s="16">
        <f>'[3]13'!K5</f>
        <v>0</v>
      </c>
      <c r="K3" s="16">
        <f>'[3]13'!L5</f>
        <v>0</v>
      </c>
      <c r="L3" s="16">
        <f>'[3]13'!M5</f>
        <v>0</v>
      </c>
      <c r="M3" s="16">
        <f>'[3]13'!N5</f>
        <v>0</v>
      </c>
      <c r="N3" s="16">
        <f>'[3]13'!O5</f>
        <v>0</v>
      </c>
      <c r="O3" s="17">
        <f>SUM(I3:N3)</f>
        <v>296.05</v>
      </c>
      <c r="P3" s="18">
        <f>frq!C3</f>
        <v>1</v>
      </c>
      <c r="Q3" s="15">
        <f t="shared" ref="Q3:V18" si="0">IF($P3=1,I3,IF(AND($P3=0.985,I3&gt;0.985*B3),B3*0.985,IF(AND($P3=0.965,I3&gt;0.965*B3),0.965*B3,I3)))</f>
        <v>296.05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296.05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232.05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232.05</v>
      </c>
      <c r="AT3" s="8">
        <v>32</v>
      </c>
      <c r="AU3" s="8">
        <v>32</v>
      </c>
      <c r="AW3" s="204">
        <v>32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32</v>
      </c>
      <c r="BD3" s="204">
        <v>32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'[3]13'!B6</f>
        <v>320</v>
      </c>
      <c r="C4" s="16">
        <f>'[3]13'!C6</f>
        <v>0</v>
      </c>
      <c r="D4" s="16">
        <f>'[3]13'!D6</f>
        <v>920</v>
      </c>
      <c r="E4" s="16">
        <f>'[3]13'!E6</f>
        <v>0</v>
      </c>
      <c r="F4" s="16">
        <f>'[3]13'!F6</f>
        <v>0</v>
      </c>
      <c r="G4" s="16">
        <f>'[3]13'!G6</f>
        <v>0</v>
      </c>
      <c r="H4" s="17">
        <f>SUM(B4:G4)</f>
        <v>1240</v>
      </c>
      <c r="I4" s="15">
        <f>'[3]13'!J6</f>
        <v>296.05</v>
      </c>
      <c r="J4" s="16">
        <f>'[3]13'!K6</f>
        <v>0</v>
      </c>
      <c r="K4" s="16">
        <f>'[3]13'!L6</f>
        <v>0</v>
      </c>
      <c r="L4" s="16">
        <f>'[3]13'!M6</f>
        <v>0</v>
      </c>
      <c r="M4" s="16">
        <f>'[3]13'!N6</f>
        <v>0</v>
      </c>
      <c r="N4" s="16">
        <f>'[3]13'!O6</f>
        <v>0</v>
      </c>
      <c r="O4" s="17">
        <f>SUM(I4:N4)</f>
        <v>296.05</v>
      </c>
      <c r="P4" s="18">
        <f>frq!C4</f>
        <v>1</v>
      </c>
      <c r="Q4" s="15">
        <f>IF($P4=1,I4,IF(AND($P4=0.985,I4&gt;0.985*B4),B4*0.985,IF(AND($P4=0.965,I4&gt;0.965*B4),0.965*B4,I4)))</f>
        <v>296.05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296.05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232.05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232.05</v>
      </c>
      <c r="AT4" s="8">
        <v>32</v>
      </c>
      <c r="AU4" s="8">
        <v>32</v>
      </c>
      <c r="AW4" s="204">
        <v>32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32</v>
      </c>
      <c r="BD4" s="204">
        <v>32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'[3]13'!B7</f>
        <v>320</v>
      </c>
      <c r="C5" s="16">
        <f>'[3]13'!C7</f>
        <v>0</v>
      </c>
      <c r="D5" s="16">
        <f>'[3]13'!D7</f>
        <v>920</v>
      </c>
      <c r="E5" s="16">
        <f>'[3]13'!E7</f>
        <v>0</v>
      </c>
      <c r="F5" s="16">
        <f>'[3]13'!F7</f>
        <v>0</v>
      </c>
      <c r="G5" s="16">
        <f>'[3]13'!G7</f>
        <v>0</v>
      </c>
      <c r="H5" s="17">
        <f t="shared" ref="H5:H68" si="27">SUM(B5:G5)</f>
        <v>1240</v>
      </c>
      <c r="I5" s="15">
        <f>'[3]13'!J7</f>
        <v>296.05</v>
      </c>
      <c r="J5" s="16">
        <f>'[3]13'!K7</f>
        <v>0</v>
      </c>
      <c r="K5" s="16">
        <f>'[3]13'!L7</f>
        <v>0</v>
      </c>
      <c r="L5" s="16">
        <f>'[3]13'!M7</f>
        <v>0</v>
      </c>
      <c r="M5" s="16">
        <f>'[3]13'!N7</f>
        <v>0</v>
      </c>
      <c r="N5" s="16">
        <f>'[3]13'!O7</f>
        <v>0</v>
      </c>
      <c r="O5" s="17">
        <f t="shared" ref="O5:O68" si="28">SUM(I5:N5)</f>
        <v>296.05</v>
      </c>
      <c r="P5" s="18">
        <f>frq!C5</f>
        <v>1</v>
      </c>
      <c r="Q5" s="15">
        <f t="shared" ref="Q5:V56" si="29">IF($P5=1,I5,IF(AND($P5=0.985,I5&gt;0.985*B5),B5*0.985,IF(AND($P5=0.965,I5&gt;0.965*B5),0.965*B5,I5)))</f>
        <v>296.05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296.05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232.05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232.05</v>
      </c>
      <c r="AT5" s="8">
        <v>32</v>
      </c>
      <c r="AU5" s="8">
        <v>32</v>
      </c>
      <c r="AW5" s="204">
        <v>32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32</v>
      </c>
      <c r="BD5" s="204">
        <v>32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'[3]13'!B8</f>
        <v>320</v>
      </c>
      <c r="C6" s="16">
        <f>'[3]13'!C8</f>
        <v>0</v>
      </c>
      <c r="D6" s="16">
        <f>'[3]13'!D8</f>
        <v>920</v>
      </c>
      <c r="E6" s="16">
        <f>'[3]13'!E8</f>
        <v>0</v>
      </c>
      <c r="F6" s="16">
        <f>'[3]13'!F8</f>
        <v>0</v>
      </c>
      <c r="G6" s="16">
        <f>'[3]13'!G8</f>
        <v>0</v>
      </c>
      <c r="H6" s="17">
        <f t="shared" si="27"/>
        <v>1240</v>
      </c>
      <c r="I6" s="15">
        <f>'[3]13'!J8</f>
        <v>296.05</v>
      </c>
      <c r="J6" s="16">
        <f>'[3]13'!K8</f>
        <v>0</v>
      </c>
      <c r="K6" s="16">
        <f>'[3]13'!L8</f>
        <v>0</v>
      </c>
      <c r="L6" s="16">
        <f>'[3]13'!M8</f>
        <v>0</v>
      </c>
      <c r="M6" s="16">
        <f>'[3]13'!N8</f>
        <v>0</v>
      </c>
      <c r="N6" s="16">
        <f>'[3]13'!O8</f>
        <v>0</v>
      </c>
      <c r="O6" s="17">
        <f t="shared" si="28"/>
        <v>296.05</v>
      </c>
      <c r="P6" s="18">
        <f>frq!C6</f>
        <v>1</v>
      </c>
      <c r="Q6" s="15">
        <f t="shared" si="29"/>
        <v>296.05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296.05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232.05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232.05</v>
      </c>
      <c r="AT6" s="8">
        <v>32</v>
      </c>
      <c r="AU6" s="8">
        <v>32</v>
      </c>
      <c r="AW6" s="204">
        <v>32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32</v>
      </c>
      <c r="BD6" s="204">
        <v>32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'[3]13'!B9</f>
        <v>320</v>
      </c>
      <c r="C7" s="16">
        <f>'[3]13'!C9</f>
        <v>0</v>
      </c>
      <c r="D7" s="16">
        <f>'[3]13'!D9</f>
        <v>920</v>
      </c>
      <c r="E7" s="16">
        <f>'[3]13'!E9</f>
        <v>0</v>
      </c>
      <c r="F7" s="16">
        <f>'[3]13'!F9</f>
        <v>0</v>
      </c>
      <c r="G7" s="16">
        <f>'[3]13'!G9</f>
        <v>0</v>
      </c>
      <c r="H7" s="17">
        <f t="shared" si="27"/>
        <v>1240</v>
      </c>
      <c r="I7" s="15">
        <f>'[3]13'!J9</f>
        <v>270</v>
      </c>
      <c r="J7" s="16">
        <f>'[3]13'!K9</f>
        <v>0</v>
      </c>
      <c r="K7" s="16">
        <f>'[3]13'!L9</f>
        <v>0</v>
      </c>
      <c r="L7" s="16">
        <f>'[3]13'!M9</f>
        <v>0</v>
      </c>
      <c r="M7" s="16">
        <f>'[3]13'!N9</f>
        <v>0</v>
      </c>
      <c r="N7" s="16">
        <f>'[3]13'!O9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206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206</v>
      </c>
      <c r="AT7" s="8">
        <v>32</v>
      </c>
      <c r="AU7" s="8">
        <v>32</v>
      </c>
      <c r="AW7" s="204">
        <v>32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32</v>
      </c>
      <c r="BD7" s="204">
        <v>32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'[3]13'!B10</f>
        <v>320</v>
      </c>
      <c r="C8" s="16">
        <f>'[3]13'!C10</f>
        <v>0</v>
      </c>
      <c r="D8" s="16">
        <f>'[3]13'!D10</f>
        <v>920</v>
      </c>
      <c r="E8" s="16">
        <f>'[3]13'!E10</f>
        <v>0</v>
      </c>
      <c r="F8" s="16">
        <f>'[3]13'!F10</f>
        <v>0</v>
      </c>
      <c r="G8" s="16">
        <f>'[3]13'!G10</f>
        <v>0</v>
      </c>
      <c r="H8" s="17">
        <f t="shared" si="27"/>
        <v>1240</v>
      </c>
      <c r="I8" s="15">
        <f>'[3]13'!J10</f>
        <v>270</v>
      </c>
      <c r="J8" s="16">
        <f>'[3]13'!K10</f>
        <v>0</v>
      </c>
      <c r="K8" s="16">
        <f>'[3]13'!L10</f>
        <v>0</v>
      </c>
      <c r="L8" s="16">
        <f>'[3]13'!M10</f>
        <v>0</v>
      </c>
      <c r="M8" s="16">
        <f>'[3]13'!N10</f>
        <v>0</v>
      </c>
      <c r="N8" s="16">
        <f>'[3]13'!O10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206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206</v>
      </c>
      <c r="AT8" s="8">
        <v>32</v>
      </c>
      <c r="AU8" s="8">
        <v>32</v>
      </c>
      <c r="AW8" s="204">
        <v>32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32</v>
      </c>
      <c r="BD8" s="204">
        <v>32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'[3]13'!B11</f>
        <v>320</v>
      </c>
      <c r="C9" s="16">
        <f>'[3]13'!C11</f>
        <v>0</v>
      </c>
      <c r="D9" s="16">
        <f>'[3]13'!D11</f>
        <v>920</v>
      </c>
      <c r="E9" s="16">
        <f>'[3]13'!E11</f>
        <v>0</v>
      </c>
      <c r="F9" s="16">
        <f>'[3]13'!F11</f>
        <v>0</v>
      </c>
      <c r="G9" s="16">
        <f>'[3]13'!G11</f>
        <v>0</v>
      </c>
      <c r="H9" s="17">
        <f t="shared" si="27"/>
        <v>1240</v>
      </c>
      <c r="I9" s="15">
        <f>'[3]13'!J11</f>
        <v>270</v>
      </c>
      <c r="J9" s="16">
        <f>'[3]13'!K11</f>
        <v>0</v>
      </c>
      <c r="K9" s="16">
        <f>'[3]13'!L11</f>
        <v>0</v>
      </c>
      <c r="L9" s="16">
        <f>'[3]13'!M11</f>
        <v>0</v>
      </c>
      <c r="M9" s="16">
        <f>'[3]13'!N11</f>
        <v>0</v>
      </c>
      <c r="N9" s="16">
        <f>'[3]13'!O11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26.87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26.87</v>
      </c>
      <c r="AE9" s="8">
        <f t="shared" si="11"/>
        <v>26.87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26.87</v>
      </c>
      <c r="AL9" s="8">
        <f t="shared" si="3"/>
        <v>216.26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216.26</v>
      </c>
      <c r="AT9" s="8">
        <v>32</v>
      </c>
      <c r="AU9" s="8">
        <v>32</v>
      </c>
      <c r="AW9" s="204">
        <v>26.87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26.87</v>
      </c>
      <c r="BD9" s="204">
        <v>26.87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26.87</v>
      </c>
      <c r="BL9" s="8">
        <f t="shared" si="21"/>
        <v>32</v>
      </c>
      <c r="BM9" s="8">
        <f t="shared" si="22"/>
        <v>32</v>
      </c>
      <c r="BN9" s="8">
        <f t="shared" si="23"/>
        <v>26.87</v>
      </c>
      <c r="BO9" s="8">
        <f t="shared" si="24"/>
        <v>26.87</v>
      </c>
      <c r="BP9" s="139">
        <f t="shared" si="25"/>
        <v>5.129999999999999</v>
      </c>
      <c r="BQ9" s="139">
        <f t="shared" si="26"/>
        <v>5.129999999999999</v>
      </c>
    </row>
    <row r="10" spans="1:69">
      <c r="A10" s="8" t="s">
        <v>52</v>
      </c>
      <c r="B10" s="15">
        <f>'[3]13'!B12</f>
        <v>320</v>
      </c>
      <c r="C10" s="16">
        <f>'[3]13'!C12</f>
        <v>0</v>
      </c>
      <c r="D10" s="16">
        <f>'[3]13'!D12</f>
        <v>920</v>
      </c>
      <c r="E10" s="16">
        <f>'[3]13'!E12</f>
        <v>0</v>
      </c>
      <c r="F10" s="16">
        <f>'[3]13'!F12</f>
        <v>0</v>
      </c>
      <c r="G10" s="16">
        <f>'[3]13'!G12</f>
        <v>0</v>
      </c>
      <c r="H10" s="17">
        <f t="shared" si="27"/>
        <v>1240</v>
      </c>
      <c r="I10" s="15">
        <f>'[3]13'!J12</f>
        <v>270</v>
      </c>
      <c r="J10" s="16">
        <f>'[3]13'!K12</f>
        <v>0</v>
      </c>
      <c r="K10" s="16">
        <f>'[3]13'!L12</f>
        <v>0</v>
      </c>
      <c r="L10" s="16">
        <f>'[3]13'!M12</f>
        <v>0</v>
      </c>
      <c r="M10" s="16">
        <f>'[3]13'!N12</f>
        <v>0</v>
      </c>
      <c r="N10" s="16">
        <f>'[3]13'!O12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26.87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26.87</v>
      </c>
      <c r="AE10" s="8">
        <f t="shared" si="11"/>
        <v>26.87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26.87</v>
      </c>
      <c r="AL10" s="8">
        <f t="shared" si="3"/>
        <v>216.26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216.26</v>
      </c>
      <c r="AT10" s="8">
        <v>32</v>
      </c>
      <c r="AU10" s="8">
        <v>32</v>
      </c>
      <c r="AW10" s="204">
        <v>26.87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26.87</v>
      </c>
      <c r="BD10" s="204">
        <v>26.87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26.87</v>
      </c>
      <c r="BL10" s="8">
        <f t="shared" si="21"/>
        <v>32</v>
      </c>
      <c r="BM10" s="8">
        <f t="shared" si="22"/>
        <v>32</v>
      </c>
      <c r="BN10" s="8">
        <f t="shared" si="23"/>
        <v>26.87</v>
      </c>
      <c r="BO10" s="8">
        <f t="shared" si="24"/>
        <v>26.87</v>
      </c>
      <c r="BP10" s="139">
        <f t="shared" si="25"/>
        <v>5.129999999999999</v>
      </c>
      <c r="BQ10" s="139">
        <f t="shared" si="26"/>
        <v>5.129999999999999</v>
      </c>
    </row>
    <row r="11" spans="1:69">
      <c r="A11" s="8" t="s">
        <v>53</v>
      </c>
      <c r="B11" s="15">
        <f>'[3]13'!B13</f>
        <v>320</v>
      </c>
      <c r="C11" s="16">
        <f>'[3]13'!C13</f>
        <v>0</v>
      </c>
      <c r="D11" s="16">
        <f>'[3]13'!D13</f>
        <v>920</v>
      </c>
      <c r="E11" s="16">
        <f>'[3]13'!E13</f>
        <v>0</v>
      </c>
      <c r="F11" s="16">
        <f>'[3]13'!F13</f>
        <v>0</v>
      </c>
      <c r="G11" s="16">
        <f>'[3]13'!G13</f>
        <v>0</v>
      </c>
      <c r="H11" s="17">
        <f t="shared" si="27"/>
        <v>1240</v>
      </c>
      <c r="I11" s="15">
        <f>'[3]13'!J13</f>
        <v>270</v>
      </c>
      <c r="J11" s="16">
        <f>'[3]13'!K13</f>
        <v>0</v>
      </c>
      <c r="K11" s="16">
        <f>'[3]13'!L13</f>
        <v>0</v>
      </c>
      <c r="L11" s="16">
        <f>'[3]13'!M13</f>
        <v>0</v>
      </c>
      <c r="M11" s="16">
        <f>'[3]13'!N13</f>
        <v>0</v>
      </c>
      <c r="N11" s="16">
        <f>'[3]13'!O13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26.87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26.87</v>
      </c>
      <c r="AE11" s="8">
        <f t="shared" si="11"/>
        <v>26.87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26.87</v>
      </c>
      <c r="AL11" s="8">
        <f t="shared" si="3"/>
        <v>216.26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216.26</v>
      </c>
      <c r="AT11" s="8">
        <v>26.870799999999999</v>
      </c>
      <c r="AU11" s="8">
        <v>26.870799999999999</v>
      </c>
      <c r="AW11" s="204">
        <v>26.87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26.87</v>
      </c>
      <c r="BD11" s="204">
        <v>26.87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26.87</v>
      </c>
      <c r="BL11" s="8">
        <f t="shared" si="21"/>
        <v>26.870799999999999</v>
      </c>
      <c r="BM11" s="8">
        <f t="shared" si="22"/>
        <v>26.870799999999999</v>
      </c>
      <c r="BN11" s="8">
        <f t="shared" si="23"/>
        <v>26.87</v>
      </c>
      <c r="BO11" s="8">
        <f t="shared" si="24"/>
        <v>26.87</v>
      </c>
      <c r="BP11" s="139">
        <f t="shared" si="25"/>
        <v>7.9999999999813554E-4</v>
      </c>
      <c r="BQ11" s="139">
        <f t="shared" si="26"/>
        <v>7.9999999999813554E-4</v>
      </c>
    </row>
    <row r="12" spans="1:69">
      <c r="A12" s="8" t="s">
        <v>54</v>
      </c>
      <c r="B12" s="15">
        <f>'[3]13'!B14</f>
        <v>320</v>
      </c>
      <c r="C12" s="16">
        <f>'[3]13'!C14</f>
        <v>0</v>
      </c>
      <c r="D12" s="16">
        <f>'[3]13'!D14</f>
        <v>920</v>
      </c>
      <c r="E12" s="16">
        <f>'[3]13'!E14</f>
        <v>0</v>
      </c>
      <c r="F12" s="16">
        <f>'[3]13'!F14</f>
        <v>0</v>
      </c>
      <c r="G12" s="16">
        <f>'[3]13'!G14</f>
        <v>0</v>
      </c>
      <c r="H12" s="17">
        <f t="shared" si="27"/>
        <v>1240</v>
      </c>
      <c r="I12" s="15">
        <f>'[3]13'!J14</f>
        <v>270</v>
      </c>
      <c r="J12" s="16">
        <f>'[3]13'!K14</f>
        <v>0</v>
      </c>
      <c r="K12" s="16">
        <f>'[3]13'!L14</f>
        <v>0</v>
      </c>
      <c r="L12" s="16">
        <f>'[3]13'!M14</f>
        <v>0</v>
      </c>
      <c r="M12" s="16">
        <f>'[3]13'!N14</f>
        <v>0</v>
      </c>
      <c r="N12" s="16">
        <f>'[3]13'!O14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26.87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26.87</v>
      </c>
      <c r="AE12" s="8">
        <f t="shared" si="11"/>
        <v>26.87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26.87</v>
      </c>
      <c r="AL12" s="8">
        <f t="shared" si="3"/>
        <v>216.26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216.26</v>
      </c>
      <c r="AT12" s="8">
        <v>26.870799999999999</v>
      </c>
      <c r="AU12" s="8">
        <v>26.870799999999999</v>
      </c>
      <c r="AW12" s="204">
        <v>26.87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26.87</v>
      </c>
      <c r="BD12" s="204">
        <v>26.87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26.87</v>
      </c>
      <c r="BL12" s="8">
        <f t="shared" si="21"/>
        <v>26.870799999999999</v>
      </c>
      <c r="BM12" s="8">
        <f t="shared" si="22"/>
        <v>26.870799999999999</v>
      </c>
      <c r="BN12" s="8">
        <f t="shared" si="23"/>
        <v>26.87</v>
      </c>
      <c r="BO12" s="8">
        <f t="shared" si="24"/>
        <v>26.87</v>
      </c>
      <c r="BP12" s="139">
        <f t="shared" si="25"/>
        <v>7.9999999999813554E-4</v>
      </c>
      <c r="BQ12" s="139">
        <f t="shared" si="26"/>
        <v>7.9999999999813554E-4</v>
      </c>
    </row>
    <row r="13" spans="1:69">
      <c r="A13" s="8" t="s">
        <v>55</v>
      </c>
      <c r="B13" s="15">
        <f>'[3]13'!B15</f>
        <v>320</v>
      </c>
      <c r="C13" s="16">
        <f>'[3]13'!C15</f>
        <v>0</v>
      </c>
      <c r="D13" s="16">
        <f>'[3]13'!D15</f>
        <v>920</v>
      </c>
      <c r="E13" s="16">
        <f>'[3]13'!E15</f>
        <v>0</v>
      </c>
      <c r="F13" s="16">
        <f>'[3]13'!F15</f>
        <v>0</v>
      </c>
      <c r="G13" s="16">
        <f>'[3]13'!G15</f>
        <v>0</v>
      </c>
      <c r="H13" s="17">
        <f t="shared" si="27"/>
        <v>1240</v>
      </c>
      <c r="I13" s="15">
        <f>'[3]13'!J15</f>
        <v>270</v>
      </c>
      <c r="J13" s="16">
        <f>'[3]13'!K15</f>
        <v>0</v>
      </c>
      <c r="K13" s="16">
        <f>'[3]13'!L15</f>
        <v>0</v>
      </c>
      <c r="L13" s="16">
        <f>'[3]13'!M15</f>
        <v>0</v>
      </c>
      <c r="M13" s="16">
        <f>'[3]13'!N15</f>
        <v>0</v>
      </c>
      <c r="N13" s="16">
        <f>'[3]13'!O15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26.87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26.87</v>
      </c>
      <c r="AE13" s="8">
        <f t="shared" si="11"/>
        <v>26.87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26.87</v>
      </c>
      <c r="AL13" s="8">
        <f t="shared" si="3"/>
        <v>216.26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216.26</v>
      </c>
      <c r="AT13" s="8">
        <v>26.870799999999999</v>
      </c>
      <c r="AU13" s="8">
        <v>26.870799999999999</v>
      </c>
      <c r="AW13" s="204">
        <v>26.87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26.87</v>
      </c>
      <c r="BD13" s="204">
        <v>26.87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26.87</v>
      </c>
      <c r="BL13" s="8">
        <f t="shared" si="21"/>
        <v>26.870799999999999</v>
      </c>
      <c r="BM13" s="8">
        <f t="shared" si="22"/>
        <v>26.870799999999999</v>
      </c>
      <c r="BN13" s="8">
        <f t="shared" si="23"/>
        <v>26.87</v>
      </c>
      <c r="BO13" s="8">
        <f t="shared" si="24"/>
        <v>26.87</v>
      </c>
      <c r="BP13" s="139">
        <f t="shared" si="25"/>
        <v>7.9999999999813554E-4</v>
      </c>
      <c r="BQ13" s="139">
        <f t="shared" si="26"/>
        <v>7.9999999999813554E-4</v>
      </c>
    </row>
    <row r="14" spans="1:69">
      <c r="A14" s="8" t="s">
        <v>56</v>
      </c>
      <c r="B14" s="15">
        <f>'[3]13'!B16</f>
        <v>320</v>
      </c>
      <c r="C14" s="16">
        <f>'[3]13'!C16</f>
        <v>0</v>
      </c>
      <c r="D14" s="16">
        <f>'[3]13'!D16</f>
        <v>920</v>
      </c>
      <c r="E14" s="16">
        <f>'[3]13'!E16</f>
        <v>0</v>
      </c>
      <c r="F14" s="16">
        <f>'[3]13'!F16</f>
        <v>0</v>
      </c>
      <c r="G14" s="16">
        <f>'[3]13'!G16</f>
        <v>0</v>
      </c>
      <c r="H14" s="17">
        <f t="shared" si="27"/>
        <v>1240</v>
      </c>
      <c r="I14" s="15">
        <f>'[3]13'!J16</f>
        <v>270</v>
      </c>
      <c r="J14" s="16">
        <f>'[3]13'!K16</f>
        <v>0</v>
      </c>
      <c r="K14" s="16">
        <f>'[3]13'!L16</f>
        <v>0</v>
      </c>
      <c r="L14" s="16">
        <f>'[3]13'!M16</f>
        <v>0</v>
      </c>
      <c r="M14" s="16">
        <f>'[3]13'!N16</f>
        <v>0</v>
      </c>
      <c r="N14" s="16">
        <f>'[3]13'!O16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26.87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26.87</v>
      </c>
      <c r="AE14" s="8">
        <f t="shared" si="11"/>
        <v>26.87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26.87</v>
      </c>
      <c r="AL14" s="8">
        <f t="shared" si="3"/>
        <v>216.26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216.26</v>
      </c>
      <c r="AT14" s="8">
        <v>26.870799999999999</v>
      </c>
      <c r="AU14" s="8">
        <v>26.870799999999999</v>
      </c>
      <c r="AW14" s="204">
        <v>26.87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26.87</v>
      </c>
      <c r="BD14" s="204">
        <v>26.87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26.87</v>
      </c>
      <c r="BL14" s="8">
        <f t="shared" si="21"/>
        <v>26.870799999999999</v>
      </c>
      <c r="BM14" s="8">
        <f t="shared" si="22"/>
        <v>26.870799999999999</v>
      </c>
      <c r="BN14" s="8">
        <f t="shared" si="23"/>
        <v>26.87</v>
      </c>
      <c r="BO14" s="8">
        <f t="shared" si="24"/>
        <v>26.87</v>
      </c>
      <c r="BP14" s="139">
        <f t="shared" si="25"/>
        <v>7.9999999999813554E-4</v>
      </c>
      <c r="BQ14" s="139">
        <f t="shared" si="26"/>
        <v>7.9999999999813554E-4</v>
      </c>
    </row>
    <row r="15" spans="1:69">
      <c r="A15" s="8" t="s">
        <v>57</v>
      </c>
      <c r="B15" s="15">
        <f>'[3]13'!B17</f>
        <v>320</v>
      </c>
      <c r="C15" s="16">
        <f>'[3]13'!C17</f>
        <v>0</v>
      </c>
      <c r="D15" s="16">
        <f>'[3]13'!D17</f>
        <v>920</v>
      </c>
      <c r="E15" s="16">
        <f>'[3]13'!E17</f>
        <v>0</v>
      </c>
      <c r="F15" s="16">
        <f>'[3]13'!F17</f>
        <v>0</v>
      </c>
      <c r="G15" s="16">
        <f>'[3]13'!G17</f>
        <v>0</v>
      </c>
      <c r="H15" s="17">
        <f t="shared" si="27"/>
        <v>1240</v>
      </c>
      <c r="I15" s="15">
        <f>'[3]13'!J17</f>
        <v>270</v>
      </c>
      <c r="J15" s="16">
        <f>'[3]13'!K17</f>
        <v>0</v>
      </c>
      <c r="K15" s="16">
        <f>'[3]13'!L17</f>
        <v>0</v>
      </c>
      <c r="L15" s="16">
        <f>'[3]13'!M17</f>
        <v>0</v>
      </c>
      <c r="M15" s="16">
        <f>'[3]13'!N17</f>
        <v>0</v>
      </c>
      <c r="N15" s="16">
        <f>'[3]13'!O17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26.87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26.87</v>
      </c>
      <c r="AE15" s="8">
        <f t="shared" si="11"/>
        <v>26.87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26.87</v>
      </c>
      <c r="AL15" s="8">
        <f t="shared" si="3"/>
        <v>216.26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216.26</v>
      </c>
      <c r="AT15" s="8">
        <v>26.870799999999999</v>
      </c>
      <c r="AU15" s="8">
        <v>26.870799999999999</v>
      </c>
      <c r="AW15" s="204">
        <v>26.87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26.87</v>
      </c>
      <c r="BD15" s="204">
        <v>26.87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26.87</v>
      </c>
      <c r="BL15" s="8">
        <f t="shared" si="21"/>
        <v>26.870799999999999</v>
      </c>
      <c r="BM15" s="8">
        <f t="shared" si="22"/>
        <v>26.870799999999999</v>
      </c>
      <c r="BN15" s="8">
        <f t="shared" si="23"/>
        <v>26.87</v>
      </c>
      <c r="BO15" s="8">
        <f t="shared" si="24"/>
        <v>26.87</v>
      </c>
      <c r="BP15" s="139">
        <f t="shared" si="25"/>
        <v>7.9999999999813554E-4</v>
      </c>
      <c r="BQ15" s="139">
        <f t="shared" si="26"/>
        <v>7.9999999999813554E-4</v>
      </c>
    </row>
    <row r="16" spans="1:69">
      <c r="A16" s="8" t="s">
        <v>58</v>
      </c>
      <c r="B16" s="15">
        <f>'[3]13'!B18</f>
        <v>320</v>
      </c>
      <c r="C16" s="16">
        <f>'[3]13'!C18</f>
        <v>0</v>
      </c>
      <c r="D16" s="16">
        <f>'[3]13'!D18</f>
        <v>920</v>
      </c>
      <c r="E16" s="16">
        <f>'[3]13'!E18</f>
        <v>0</v>
      </c>
      <c r="F16" s="16">
        <f>'[3]13'!F18</f>
        <v>0</v>
      </c>
      <c r="G16" s="16">
        <f>'[3]13'!G18</f>
        <v>0</v>
      </c>
      <c r="H16" s="17">
        <f t="shared" si="27"/>
        <v>1240</v>
      </c>
      <c r="I16" s="15">
        <f>'[3]13'!J18</f>
        <v>270</v>
      </c>
      <c r="J16" s="16">
        <f>'[3]13'!K18</f>
        <v>0</v>
      </c>
      <c r="K16" s="16">
        <f>'[3]13'!L18</f>
        <v>0</v>
      </c>
      <c r="L16" s="16">
        <f>'[3]13'!M18</f>
        <v>0</v>
      </c>
      <c r="M16" s="16">
        <f>'[3]13'!N18</f>
        <v>0</v>
      </c>
      <c r="N16" s="16">
        <f>'[3]13'!O18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26.87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26.87</v>
      </c>
      <c r="AE16" s="8">
        <f t="shared" si="11"/>
        <v>26.87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26.87</v>
      </c>
      <c r="AL16" s="8">
        <f t="shared" si="3"/>
        <v>216.26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216.26</v>
      </c>
      <c r="AT16" s="8">
        <v>26.870799999999999</v>
      </c>
      <c r="AU16" s="8">
        <v>26.870799999999999</v>
      </c>
      <c r="AW16" s="204">
        <v>26.87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26.87</v>
      </c>
      <c r="BD16" s="204">
        <v>26.87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26.87</v>
      </c>
      <c r="BL16" s="8">
        <f t="shared" si="21"/>
        <v>26.870799999999999</v>
      </c>
      <c r="BM16" s="8">
        <f t="shared" si="22"/>
        <v>26.870799999999999</v>
      </c>
      <c r="BN16" s="8">
        <f t="shared" si="23"/>
        <v>26.87</v>
      </c>
      <c r="BO16" s="8">
        <f t="shared" si="24"/>
        <v>26.87</v>
      </c>
      <c r="BP16" s="139">
        <f t="shared" si="25"/>
        <v>7.9999999999813554E-4</v>
      </c>
      <c r="BQ16" s="139">
        <f t="shared" si="26"/>
        <v>7.9999999999813554E-4</v>
      </c>
    </row>
    <row r="17" spans="1:69">
      <c r="A17" s="8" t="s">
        <v>59</v>
      </c>
      <c r="B17" s="15">
        <f>'[3]13'!B19</f>
        <v>320</v>
      </c>
      <c r="C17" s="16">
        <f>'[3]13'!C19</f>
        <v>0</v>
      </c>
      <c r="D17" s="16">
        <f>'[3]13'!D19</f>
        <v>920</v>
      </c>
      <c r="E17" s="16">
        <f>'[3]13'!E19</f>
        <v>0</v>
      </c>
      <c r="F17" s="16">
        <f>'[3]13'!F19</f>
        <v>0</v>
      </c>
      <c r="G17" s="16">
        <f>'[3]13'!G19</f>
        <v>0</v>
      </c>
      <c r="H17" s="17">
        <f t="shared" si="27"/>
        <v>1240</v>
      </c>
      <c r="I17" s="15">
        <f>'[3]13'!J19</f>
        <v>270</v>
      </c>
      <c r="J17" s="16">
        <f>'[3]13'!K19</f>
        <v>0</v>
      </c>
      <c r="K17" s="16">
        <f>'[3]13'!L19</f>
        <v>0</v>
      </c>
      <c r="L17" s="16">
        <f>'[3]13'!M19</f>
        <v>0</v>
      </c>
      <c r="M17" s="16">
        <f>'[3]13'!N19</f>
        <v>0</v>
      </c>
      <c r="N17" s="16">
        <f>'[3]13'!O19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26.87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26.87</v>
      </c>
      <c r="AE17" s="8">
        <f t="shared" si="11"/>
        <v>26.87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26.87</v>
      </c>
      <c r="AL17" s="8">
        <f t="shared" si="3"/>
        <v>216.26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216.26</v>
      </c>
      <c r="AT17" s="8">
        <v>26.870799999999999</v>
      </c>
      <c r="AU17" s="8">
        <v>26.870799999999999</v>
      </c>
      <c r="AW17" s="204">
        <v>26.87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26.87</v>
      </c>
      <c r="BD17" s="204">
        <v>26.87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26.87</v>
      </c>
      <c r="BL17" s="8">
        <f t="shared" si="21"/>
        <v>26.870799999999999</v>
      </c>
      <c r="BM17" s="8">
        <f t="shared" si="22"/>
        <v>26.870799999999999</v>
      </c>
      <c r="BN17" s="8">
        <f t="shared" si="23"/>
        <v>26.87</v>
      </c>
      <c r="BO17" s="8">
        <f t="shared" si="24"/>
        <v>26.87</v>
      </c>
      <c r="BP17" s="139">
        <f t="shared" si="25"/>
        <v>7.9999999999813554E-4</v>
      </c>
      <c r="BQ17" s="139">
        <f t="shared" si="26"/>
        <v>7.9999999999813554E-4</v>
      </c>
    </row>
    <row r="18" spans="1:69">
      <c r="A18" s="8" t="s">
        <v>60</v>
      </c>
      <c r="B18" s="15">
        <f>'[3]13'!B20</f>
        <v>320</v>
      </c>
      <c r="C18" s="16">
        <f>'[3]13'!C20</f>
        <v>0</v>
      </c>
      <c r="D18" s="16">
        <f>'[3]13'!D20</f>
        <v>920</v>
      </c>
      <c r="E18" s="16">
        <f>'[3]13'!E20</f>
        <v>0</v>
      </c>
      <c r="F18" s="16">
        <f>'[3]13'!F20</f>
        <v>0</v>
      </c>
      <c r="G18" s="16">
        <f>'[3]13'!G20</f>
        <v>0</v>
      </c>
      <c r="H18" s="17">
        <f t="shared" si="27"/>
        <v>1240</v>
      </c>
      <c r="I18" s="15">
        <f>'[3]13'!J20</f>
        <v>270</v>
      </c>
      <c r="J18" s="16">
        <f>'[3]13'!K20</f>
        <v>0</v>
      </c>
      <c r="K18" s="16">
        <f>'[3]13'!L20</f>
        <v>0</v>
      </c>
      <c r="L18" s="16">
        <f>'[3]13'!M20</f>
        <v>0</v>
      </c>
      <c r="M18" s="16">
        <f>'[3]13'!N20</f>
        <v>0</v>
      </c>
      <c r="N18" s="16">
        <f>'[3]13'!O20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26.87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26.87</v>
      </c>
      <c r="AE18" s="8">
        <f t="shared" si="11"/>
        <v>26.87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26.87</v>
      </c>
      <c r="AL18" s="8">
        <f t="shared" si="3"/>
        <v>216.26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216.26</v>
      </c>
      <c r="AT18" s="8">
        <v>26.870799999999999</v>
      </c>
      <c r="AU18" s="8">
        <v>26.870799999999999</v>
      </c>
      <c r="AW18" s="204">
        <v>26.87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26.87</v>
      </c>
      <c r="BD18" s="204">
        <v>26.87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26.87</v>
      </c>
      <c r="BL18" s="8">
        <f t="shared" si="21"/>
        <v>26.870799999999999</v>
      </c>
      <c r="BM18" s="8">
        <f t="shared" si="22"/>
        <v>26.870799999999999</v>
      </c>
      <c r="BN18" s="8">
        <f t="shared" si="23"/>
        <v>26.87</v>
      </c>
      <c r="BO18" s="8">
        <f t="shared" si="24"/>
        <v>26.87</v>
      </c>
      <c r="BP18" s="139">
        <f t="shared" si="25"/>
        <v>7.9999999999813554E-4</v>
      </c>
      <c r="BQ18" s="139">
        <f t="shared" si="26"/>
        <v>7.9999999999813554E-4</v>
      </c>
    </row>
    <row r="19" spans="1:69">
      <c r="A19" s="8" t="s">
        <v>61</v>
      </c>
      <c r="B19" s="15">
        <f>'[3]13'!B21</f>
        <v>320</v>
      </c>
      <c r="C19" s="16">
        <f>'[3]13'!C21</f>
        <v>0</v>
      </c>
      <c r="D19" s="16">
        <f>'[3]13'!D21</f>
        <v>920</v>
      </c>
      <c r="E19" s="16">
        <f>'[3]13'!E21</f>
        <v>0</v>
      </c>
      <c r="F19" s="16">
        <f>'[3]13'!F21</f>
        <v>0</v>
      </c>
      <c r="G19" s="16">
        <f>'[3]13'!G21</f>
        <v>0</v>
      </c>
      <c r="H19" s="17">
        <f t="shared" si="27"/>
        <v>1240</v>
      </c>
      <c r="I19" s="15">
        <f>'[3]13'!J21</f>
        <v>270</v>
      </c>
      <c r="J19" s="16">
        <f>'[3]13'!K21</f>
        <v>0</v>
      </c>
      <c r="K19" s="16">
        <f>'[3]13'!L21</f>
        <v>0</v>
      </c>
      <c r="L19" s="16">
        <f>'[3]13'!M21</f>
        <v>0</v>
      </c>
      <c r="M19" s="16">
        <f>'[3]13'!N21</f>
        <v>0</v>
      </c>
      <c r="N19" s="16">
        <f>'[3]13'!O21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26.87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26.87</v>
      </c>
      <c r="AE19" s="8">
        <f t="shared" si="11"/>
        <v>26.87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26.87</v>
      </c>
      <c r="AL19" s="8">
        <f t="shared" ref="AL19:AQ61" si="31">Q19-X19-AE19</f>
        <v>216.26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216.26</v>
      </c>
      <c r="AT19" s="8">
        <v>26.870799999999999</v>
      </c>
      <c r="AU19" s="8">
        <v>26.870799999999999</v>
      </c>
      <c r="AW19" s="204">
        <v>26.87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26.87</v>
      </c>
      <c r="BD19" s="204">
        <v>26.87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26.87</v>
      </c>
      <c r="BL19" s="8">
        <f t="shared" si="21"/>
        <v>26.870799999999999</v>
      </c>
      <c r="BM19" s="8">
        <f t="shared" si="22"/>
        <v>26.870799999999999</v>
      </c>
      <c r="BN19" s="8">
        <f t="shared" si="23"/>
        <v>26.87</v>
      </c>
      <c r="BO19" s="8">
        <f t="shared" si="24"/>
        <v>26.87</v>
      </c>
      <c r="BP19" s="139">
        <f t="shared" si="25"/>
        <v>7.9999999999813554E-4</v>
      </c>
      <c r="BQ19" s="139">
        <f t="shared" si="26"/>
        <v>7.9999999999813554E-4</v>
      </c>
    </row>
    <row r="20" spans="1:69">
      <c r="A20" s="8" t="s">
        <v>62</v>
      </c>
      <c r="B20" s="15">
        <f>'[3]13'!B22</f>
        <v>320</v>
      </c>
      <c r="C20" s="16">
        <f>'[3]13'!C22</f>
        <v>0</v>
      </c>
      <c r="D20" s="16">
        <f>'[3]13'!D22</f>
        <v>920</v>
      </c>
      <c r="E20" s="16">
        <f>'[3]13'!E22</f>
        <v>0</v>
      </c>
      <c r="F20" s="16">
        <f>'[3]13'!F22</f>
        <v>0</v>
      </c>
      <c r="G20" s="16">
        <f>'[3]13'!G22</f>
        <v>0</v>
      </c>
      <c r="H20" s="17">
        <f t="shared" si="27"/>
        <v>1240</v>
      </c>
      <c r="I20" s="15">
        <f>'[3]13'!J22</f>
        <v>270</v>
      </c>
      <c r="J20" s="16">
        <f>'[3]13'!K22</f>
        <v>0</v>
      </c>
      <c r="K20" s="16">
        <f>'[3]13'!L22</f>
        <v>0</v>
      </c>
      <c r="L20" s="16">
        <f>'[3]13'!M22</f>
        <v>0</v>
      </c>
      <c r="M20" s="16">
        <f>'[3]13'!N22</f>
        <v>0</v>
      </c>
      <c r="N20" s="16">
        <f>'[3]13'!O22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26.87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26.87</v>
      </c>
      <c r="AE20" s="8">
        <f t="shared" si="11"/>
        <v>26.87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26.87</v>
      </c>
      <c r="AL20" s="8">
        <f t="shared" si="31"/>
        <v>216.26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216.26</v>
      </c>
      <c r="AT20" s="8">
        <v>26.870799999999999</v>
      </c>
      <c r="AU20" s="8">
        <v>26.870799999999999</v>
      </c>
      <c r="AW20" s="204">
        <v>26.87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26.87</v>
      </c>
      <c r="BD20" s="204">
        <v>26.87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26.87</v>
      </c>
      <c r="BL20" s="8">
        <f t="shared" si="21"/>
        <v>26.870799999999999</v>
      </c>
      <c r="BM20" s="8">
        <f t="shared" si="22"/>
        <v>26.870799999999999</v>
      </c>
      <c r="BN20" s="8">
        <f t="shared" si="23"/>
        <v>26.87</v>
      </c>
      <c r="BO20" s="8">
        <f t="shared" si="24"/>
        <v>26.87</v>
      </c>
      <c r="BP20" s="139">
        <f t="shared" si="25"/>
        <v>7.9999999999813554E-4</v>
      </c>
      <c r="BQ20" s="139">
        <f t="shared" si="26"/>
        <v>7.9999999999813554E-4</v>
      </c>
    </row>
    <row r="21" spans="1:69">
      <c r="A21" s="8" t="s">
        <v>63</v>
      </c>
      <c r="B21" s="15">
        <f>'[3]13'!B23</f>
        <v>320</v>
      </c>
      <c r="C21" s="16">
        <f>'[3]13'!C23</f>
        <v>0</v>
      </c>
      <c r="D21" s="16">
        <f>'[3]13'!D23</f>
        <v>920</v>
      </c>
      <c r="E21" s="16">
        <f>'[3]13'!E23</f>
        <v>0</v>
      </c>
      <c r="F21" s="16">
        <f>'[3]13'!F23</f>
        <v>0</v>
      </c>
      <c r="G21" s="16">
        <f>'[3]13'!G23</f>
        <v>0</v>
      </c>
      <c r="H21" s="17">
        <f t="shared" si="27"/>
        <v>1240</v>
      </c>
      <c r="I21" s="15">
        <f>'[3]13'!J23</f>
        <v>270</v>
      </c>
      <c r="J21" s="16">
        <f>'[3]13'!K23</f>
        <v>0</v>
      </c>
      <c r="K21" s="16">
        <f>'[3]13'!L23</f>
        <v>0</v>
      </c>
      <c r="L21" s="16">
        <f>'[3]13'!M23</f>
        <v>0</v>
      </c>
      <c r="M21" s="16">
        <f>'[3]13'!N23</f>
        <v>0</v>
      </c>
      <c r="N21" s="16">
        <f>'[3]13'!O23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26.87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26.87</v>
      </c>
      <c r="AE21" s="8">
        <f t="shared" si="11"/>
        <v>26.87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26.87</v>
      </c>
      <c r="AL21" s="8">
        <f t="shared" si="31"/>
        <v>216.26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216.26</v>
      </c>
      <c r="AT21" s="8">
        <v>26.870799999999999</v>
      </c>
      <c r="AU21" s="8">
        <v>26.870799999999999</v>
      </c>
      <c r="AW21" s="204">
        <v>26.87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26.87</v>
      </c>
      <c r="BD21" s="204">
        <v>26.87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26.87</v>
      </c>
      <c r="BL21" s="8">
        <f t="shared" si="21"/>
        <v>26.870799999999999</v>
      </c>
      <c r="BM21" s="8">
        <f t="shared" si="22"/>
        <v>26.870799999999999</v>
      </c>
      <c r="BN21" s="8">
        <f t="shared" si="23"/>
        <v>26.87</v>
      </c>
      <c r="BO21" s="8">
        <f t="shared" si="24"/>
        <v>26.87</v>
      </c>
      <c r="BP21" s="139">
        <f t="shared" si="25"/>
        <v>7.9999999999813554E-4</v>
      </c>
      <c r="BQ21" s="139">
        <f t="shared" si="26"/>
        <v>7.9999999999813554E-4</v>
      </c>
    </row>
    <row r="22" spans="1:69">
      <c r="A22" s="8" t="s">
        <v>64</v>
      </c>
      <c r="B22" s="15">
        <f>'[3]13'!B24</f>
        <v>320</v>
      </c>
      <c r="C22" s="16">
        <f>'[3]13'!C24</f>
        <v>0</v>
      </c>
      <c r="D22" s="16">
        <f>'[3]13'!D24</f>
        <v>920</v>
      </c>
      <c r="E22" s="16">
        <f>'[3]13'!E24</f>
        <v>0</v>
      </c>
      <c r="F22" s="16">
        <f>'[3]13'!F24</f>
        <v>0</v>
      </c>
      <c r="G22" s="16">
        <f>'[3]13'!G24</f>
        <v>0</v>
      </c>
      <c r="H22" s="17">
        <f t="shared" si="27"/>
        <v>1240</v>
      </c>
      <c r="I22" s="15">
        <f>'[3]13'!J24</f>
        <v>270</v>
      </c>
      <c r="J22" s="16">
        <f>'[3]13'!K24</f>
        <v>0</v>
      </c>
      <c r="K22" s="16">
        <f>'[3]13'!L24</f>
        <v>0</v>
      </c>
      <c r="L22" s="16">
        <f>'[3]13'!M24</f>
        <v>0</v>
      </c>
      <c r="M22" s="16">
        <f>'[3]13'!N24</f>
        <v>0</v>
      </c>
      <c r="N22" s="16">
        <f>'[3]13'!O24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26.87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26.87</v>
      </c>
      <c r="AE22" s="8">
        <f t="shared" si="11"/>
        <v>26.87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26.87</v>
      </c>
      <c r="AL22" s="8">
        <f t="shared" si="31"/>
        <v>216.26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216.26</v>
      </c>
      <c r="AT22" s="8">
        <v>26.870799999999999</v>
      </c>
      <c r="AU22" s="8">
        <v>26.870799999999999</v>
      </c>
      <c r="AW22" s="204">
        <v>26.87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26.87</v>
      </c>
      <c r="BD22" s="204">
        <v>26.87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26.87</v>
      </c>
      <c r="BL22" s="8">
        <f t="shared" si="21"/>
        <v>26.870799999999999</v>
      </c>
      <c r="BM22" s="8">
        <f t="shared" si="22"/>
        <v>26.870799999999999</v>
      </c>
      <c r="BN22" s="8">
        <f t="shared" si="23"/>
        <v>26.87</v>
      </c>
      <c r="BO22" s="8">
        <f t="shared" si="24"/>
        <v>26.87</v>
      </c>
      <c r="BP22" s="139">
        <f t="shared" si="25"/>
        <v>7.9999999999813554E-4</v>
      </c>
      <c r="BQ22" s="139">
        <f t="shared" si="26"/>
        <v>7.9999999999813554E-4</v>
      </c>
    </row>
    <row r="23" spans="1:69">
      <c r="A23" s="8" t="s">
        <v>65</v>
      </c>
      <c r="B23" s="15">
        <f>'[3]13'!B25</f>
        <v>320</v>
      </c>
      <c r="C23" s="16">
        <f>'[3]13'!C25</f>
        <v>0</v>
      </c>
      <c r="D23" s="16">
        <f>'[3]13'!D25</f>
        <v>920</v>
      </c>
      <c r="E23" s="16">
        <f>'[3]13'!E25</f>
        <v>0</v>
      </c>
      <c r="F23" s="16">
        <f>'[3]13'!F25</f>
        <v>0</v>
      </c>
      <c r="G23" s="16">
        <f>'[3]13'!G25</f>
        <v>0</v>
      </c>
      <c r="H23" s="17">
        <f t="shared" si="27"/>
        <v>1240</v>
      </c>
      <c r="I23" s="15">
        <f>'[3]13'!J25</f>
        <v>270</v>
      </c>
      <c r="J23" s="16">
        <f>'[3]13'!K25</f>
        <v>0</v>
      </c>
      <c r="K23" s="16">
        <f>'[3]13'!L25</f>
        <v>0</v>
      </c>
      <c r="L23" s="16">
        <f>'[3]13'!M25</f>
        <v>0</v>
      </c>
      <c r="M23" s="16">
        <f>'[3]13'!N25</f>
        <v>0</v>
      </c>
      <c r="N23" s="16">
        <f>'[3]13'!O25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26.87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26.87</v>
      </c>
      <c r="AE23" s="8">
        <f t="shared" si="11"/>
        <v>26.87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26.87</v>
      </c>
      <c r="AL23" s="8">
        <f t="shared" si="31"/>
        <v>216.26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216.26</v>
      </c>
      <c r="AT23" s="8">
        <v>26.870799999999999</v>
      </c>
      <c r="AU23" s="8">
        <v>26.870799999999999</v>
      </c>
      <c r="AW23" s="204">
        <v>26.87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26.87</v>
      </c>
      <c r="BD23" s="204">
        <v>26.87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26.87</v>
      </c>
      <c r="BL23" s="8">
        <f t="shared" si="21"/>
        <v>26.870799999999999</v>
      </c>
      <c r="BM23" s="8">
        <f t="shared" si="22"/>
        <v>26.870799999999999</v>
      </c>
      <c r="BN23" s="8">
        <f t="shared" si="23"/>
        <v>26.87</v>
      </c>
      <c r="BO23" s="8">
        <f t="shared" si="24"/>
        <v>26.87</v>
      </c>
      <c r="BP23" s="139">
        <f t="shared" si="25"/>
        <v>7.9999999999813554E-4</v>
      </c>
      <c r="BQ23" s="139">
        <f t="shared" si="26"/>
        <v>7.9999999999813554E-4</v>
      </c>
    </row>
    <row r="24" spans="1:69">
      <c r="A24" s="8" t="s">
        <v>66</v>
      </c>
      <c r="B24" s="15">
        <f>'[3]13'!B26</f>
        <v>320</v>
      </c>
      <c r="C24" s="16">
        <f>'[3]13'!C26</f>
        <v>0</v>
      </c>
      <c r="D24" s="16">
        <f>'[3]13'!D26</f>
        <v>920</v>
      </c>
      <c r="E24" s="16">
        <f>'[3]13'!E26</f>
        <v>0</v>
      </c>
      <c r="F24" s="16">
        <f>'[3]13'!F26</f>
        <v>0</v>
      </c>
      <c r="G24" s="16">
        <f>'[3]13'!G26</f>
        <v>0</v>
      </c>
      <c r="H24" s="17">
        <f t="shared" si="27"/>
        <v>1240</v>
      </c>
      <c r="I24" s="15">
        <f>'[3]13'!J26</f>
        <v>270</v>
      </c>
      <c r="J24" s="16">
        <f>'[3]13'!K26</f>
        <v>0</v>
      </c>
      <c r="K24" s="16">
        <f>'[3]13'!L26</f>
        <v>0</v>
      </c>
      <c r="L24" s="16">
        <f>'[3]13'!M26</f>
        <v>0</v>
      </c>
      <c r="M24" s="16">
        <f>'[3]13'!N26</f>
        <v>0</v>
      </c>
      <c r="N24" s="16">
        <f>'[3]13'!O26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26.87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26.87</v>
      </c>
      <c r="AE24" s="8">
        <f t="shared" si="11"/>
        <v>26.87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26.87</v>
      </c>
      <c r="AL24" s="8">
        <f t="shared" si="31"/>
        <v>216.26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216.26</v>
      </c>
      <c r="AT24" s="8">
        <v>26.870799999999999</v>
      </c>
      <c r="AU24" s="8">
        <v>26.870799999999999</v>
      </c>
      <c r="AW24" s="204">
        <v>26.87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26.87</v>
      </c>
      <c r="BD24" s="204">
        <v>26.87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26.87</v>
      </c>
      <c r="BL24" s="8">
        <f t="shared" si="21"/>
        <v>26.870799999999999</v>
      </c>
      <c r="BM24" s="8">
        <f t="shared" si="22"/>
        <v>26.870799999999999</v>
      </c>
      <c r="BN24" s="8">
        <f t="shared" si="23"/>
        <v>26.87</v>
      </c>
      <c r="BO24" s="8">
        <f t="shared" si="24"/>
        <v>26.87</v>
      </c>
      <c r="BP24" s="139">
        <f t="shared" si="25"/>
        <v>7.9999999999813554E-4</v>
      </c>
      <c r="BQ24" s="139">
        <f t="shared" si="26"/>
        <v>7.9999999999813554E-4</v>
      </c>
    </row>
    <row r="25" spans="1:69">
      <c r="A25" s="8" t="s">
        <v>67</v>
      </c>
      <c r="B25" s="15">
        <f>'[3]13'!B27</f>
        <v>320</v>
      </c>
      <c r="C25" s="16">
        <f>'[3]13'!C27</f>
        <v>0</v>
      </c>
      <c r="D25" s="16">
        <f>'[3]13'!D27</f>
        <v>920</v>
      </c>
      <c r="E25" s="16">
        <f>'[3]13'!E27</f>
        <v>0</v>
      </c>
      <c r="F25" s="16">
        <f>'[3]13'!F27</f>
        <v>0</v>
      </c>
      <c r="G25" s="16">
        <f>'[3]13'!G27</f>
        <v>0</v>
      </c>
      <c r="H25" s="17">
        <f t="shared" si="27"/>
        <v>1240</v>
      </c>
      <c r="I25" s="15">
        <f>'[3]13'!J27</f>
        <v>270</v>
      </c>
      <c r="J25" s="16">
        <f>'[3]13'!K27</f>
        <v>0</v>
      </c>
      <c r="K25" s="16">
        <f>'[3]13'!L27</f>
        <v>0</v>
      </c>
      <c r="L25" s="16">
        <f>'[3]13'!M27</f>
        <v>0</v>
      </c>
      <c r="M25" s="16">
        <f>'[3]13'!N27</f>
        <v>0</v>
      </c>
      <c r="N25" s="16">
        <f>'[3]13'!O27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26.87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26.87</v>
      </c>
      <c r="AE25" s="8">
        <f t="shared" si="11"/>
        <v>26.87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26.87</v>
      </c>
      <c r="AL25" s="8">
        <f t="shared" si="31"/>
        <v>216.26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216.26</v>
      </c>
      <c r="AT25" s="8">
        <v>26.870799999999999</v>
      </c>
      <c r="AU25" s="8">
        <v>26.870799999999999</v>
      </c>
      <c r="AW25" s="204">
        <v>26.87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26.87</v>
      </c>
      <c r="BD25" s="204">
        <v>26.87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26.87</v>
      </c>
      <c r="BL25" s="8">
        <f t="shared" si="21"/>
        <v>26.870799999999999</v>
      </c>
      <c r="BM25" s="8">
        <f t="shared" si="22"/>
        <v>26.870799999999999</v>
      </c>
      <c r="BN25" s="8">
        <f t="shared" si="23"/>
        <v>26.87</v>
      </c>
      <c r="BO25" s="8">
        <f t="shared" si="24"/>
        <v>26.87</v>
      </c>
      <c r="BP25" s="139">
        <f t="shared" si="25"/>
        <v>7.9999999999813554E-4</v>
      </c>
      <c r="BQ25" s="139">
        <f t="shared" si="26"/>
        <v>7.9999999999813554E-4</v>
      </c>
    </row>
    <row r="26" spans="1:69">
      <c r="A26" s="8" t="s">
        <v>68</v>
      </c>
      <c r="B26" s="15">
        <f>'[3]13'!B28</f>
        <v>320</v>
      </c>
      <c r="C26" s="16">
        <f>'[3]13'!C28</f>
        <v>0</v>
      </c>
      <c r="D26" s="16">
        <f>'[3]13'!D28</f>
        <v>920</v>
      </c>
      <c r="E26" s="16">
        <f>'[3]13'!E28</f>
        <v>0</v>
      </c>
      <c r="F26" s="16">
        <f>'[3]13'!F28</f>
        <v>0</v>
      </c>
      <c r="G26" s="16">
        <f>'[3]13'!G28</f>
        <v>0</v>
      </c>
      <c r="H26" s="17">
        <f t="shared" si="27"/>
        <v>1240</v>
      </c>
      <c r="I26" s="15">
        <f>'[3]13'!J28</f>
        <v>270</v>
      </c>
      <c r="J26" s="16">
        <f>'[3]13'!K28</f>
        <v>0</v>
      </c>
      <c r="K26" s="16">
        <f>'[3]13'!L28</f>
        <v>0</v>
      </c>
      <c r="L26" s="16">
        <f>'[3]13'!M28</f>
        <v>0</v>
      </c>
      <c r="M26" s="16">
        <f>'[3]13'!N28</f>
        <v>0</v>
      </c>
      <c r="N26" s="16">
        <f>'[3]13'!O28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26.87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26.87</v>
      </c>
      <c r="AE26" s="8">
        <f t="shared" si="11"/>
        <v>26.87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26.87</v>
      </c>
      <c r="AL26" s="8">
        <f t="shared" si="31"/>
        <v>216.26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216.26</v>
      </c>
      <c r="AT26" s="8">
        <v>26.870799999999999</v>
      </c>
      <c r="AU26" s="8">
        <v>26.870799999999999</v>
      </c>
      <c r="AW26" s="204">
        <v>26.87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26.87</v>
      </c>
      <c r="BD26" s="204">
        <v>26.87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26.87</v>
      </c>
      <c r="BL26" s="8">
        <f t="shared" si="21"/>
        <v>26.870799999999999</v>
      </c>
      <c r="BM26" s="8">
        <f t="shared" si="22"/>
        <v>26.870799999999999</v>
      </c>
      <c r="BN26" s="8">
        <f t="shared" si="23"/>
        <v>26.87</v>
      </c>
      <c r="BO26" s="8">
        <f t="shared" si="24"/>
        <v>26.87</v>
      </c>
      <c r="BP26" s="139">
        <f t="shared" si="25"/>
        <v>7.9999999999813554E-4</v>
      </c>
      <c r="BQ26" s="139">
        <f t="shared" si="26"/>
        <v>7.9999999999813554E-4</v>
      </c>
    </row>
    <row r="27" spans="1:69">
      <c r="A27" s="8" t="s">
        <v>69</v>
      </c>
      <c r="B27" s="15">
        <f>'[3]13'!B29</f>
        <v>320</v>
      </c>
      <c r="C27" s="16">
        <f>'[3]13'!C29</f>
        <v>0</v>
      </c>
      <c r="D27" s="16">
        <f>'[3]13'!D29</f>
        <v>920</v>
      </c>
      <c r="E27" s="16">
        <f>'[3]13'!E29</f>
        <v>0</v>
      </c>
      <c r="F27" s="16">
        <f>'[3]13'!F29</f>
        <v>0</v>
      </c>
      <c r="G27" s="16">
        <f>'[3]13'!G29</f>
        <v>0</v>
      </c>
      <c r="H27" s="17">
        <f t="shared" si="27"/>
        <v>1240</v>
      </c>
      <c r="I27" s="15">
        <f>'[3]13'!J29</f>
        <v>270</v>
      </c>
      <c r="J27" s="16">
        <f>'[3]13'!K29</f>
        <v>0</v>
      </c>
      <c r="K27" s="16">
        <f>'[3]13'!L29</f>
        <v>0</v>
      </c>
      <c r="L27" s="16">
        <f>'[3]13'!M29</f>
        <v>0</v>
      </c>
      <c r="M27" s="16">
        <f>'[3]13'!N29</f>
        <v>0</v>
      </c>
      <c r="N27" s="16">
        <f>'[3]13'!O29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26.87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26.87</v>
      </c>
      <c r="AE27" s="8">
        <f t="shared" si="11"/>
        <v>26.87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26.87</v>
      </c>
      <c r="AL27" s="8">
        <f t="shared" si="31"/>
        <v>216.26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216.26</v>
      </c>
      <c r="AT27" s="8">
        <v>26.870799999999999</v>
      </c>
      <c r="AU27" s="8">
        <v>26.870799999999999</v>
      </c>
      <c r="AW27" s="204">
        <v>26.87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26.87</v>
      </c>
      <c r="BD27" s="204">
        <v>26.87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26.87</v>
      </c>
      <c r="BL27" s="8">
        <f t="shared" si="21"/>
        <v>26.870799999999999</v>
      </c>
      <c r="BM27" s="8">
        <f t="shared" si="22"/>
        <v>26.870799999999999</v>
      </c>
      <c r="BN27" s="8">
        <f t="shared" si="23"/>
        <v>26.87</v>
      </c>
      <c r="BO27" s="8">
        <f t="shared" si="24"/>
        <v>26.87</v>
      </c>
      <c r="BP27" s="139">
        <f t="shared" si="25"/>
        <v>7.9999999999813554E-4</v>
      </c>
      <c r="BQ27" s="139">
        <f t="shared" si="26"/>
        <v>7.9999999999813554E-4</v>
      </c>
    </row>
    <row r="28" spans="1:69">
      <c r="A28" s="8" t="s">
        <v>70</v>
      </c>
      <c r="B28" s="15">
        <f>'[3]13'!B30</f>
        <v>320</v>
      </c>
      <c r="C28" s="16">
        <f>'[3]13'!C30</f>
        <v>0</v>
      </c>
      <c r="D28" s="16">
        <f>'[3]13'!D30</f>
        <v>920</v>
      </c>
      <c r="E28" s="16">
        <f>'[3]13'!E30</f>
        <v>0</v>
      </c>
      <c r="F28" s="16">
        <f>'[3]13'!F30</f>
        <v>0</v>
      </c>
      <c r="G28" s="16">
        <f>'[3]13'!G30</f>
        <v>0</v>
      </c>
      <c r="H28" s="17">
        <f t="shared" si="27"/>
        <v>1240</v>
      </c>
      <c r="I28" s="15">
        <f>'[3]13'!J30</f>
        <v>270</v>
      </c>
      <c r="J28" s="16">
        <f>'[3]13'!K30</f>
        <v>0</v>
      </c>
      <c r="K28" s="16">
        <f>'[3]13'!L30</f>
        <v>0</v>
      </c>
      <c r="L28" s="16">
        <f>'[3]13'!M30</f>
        <v>0</v>
      </c>
      <c r="M28" s="16">
        <f>'[3]13'!N30</f>
        <v>0</v>
      </c>
      <c r="N28" s="16">
        <f>'[3]13'!O30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26.87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26.87</v>
      </c>
      <c r="AE28" s="8">
        <f t="shared" si="11"/>
        <v>26.87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26.87</v>
      </c>
      <c r="AL28" s="8">
        <f t="shared" si="31"/>
        <v>216.26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216.26</v>
      </c>
      <c r="AT28" s="8">
        <v>26.870799999999999</v>
      </c>
      <c r="AU28" s="8">
        <v>26.870799999999999</v>
      </c>
      <c r="AW28" s="204">
        <v>26.87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26.87</v>
      </c>
      <c r="BD28" s="204">
        <v>26.87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26.87</v>
      </c>
      <c r="BL28" s="8">
        <f t="shared" si="21"/>
        <v>26.870799999999999</v>
      </c>
      <c r="BM28" s="8">
        <f t="shared" si="22"/>
        <v>26.870799999999999</v>
      </c>
      <c r="BN28" s="8">
        <f t="shared" si="23"/>
        <v>26.87</v>
      </c>
      <c r="BO28" s="8">
        <f t="shared" si="24"/>
        <v>26.87</v>
      </c>
      <c r="BP28" s="139">
        <f t="shared" si="25"/>
        <v>7.9999999999813554E-4</v>
      </c>
      <c r="BQ28" s="139">
        <f t="shared" si="26"/>
        <v>7.9999999999813554E-4</v>
      </c>
    </row>
    <row r="29" spans="1:69">
      <c r="A29" s="8" t="s">
        <v>71</v>
      </c>
      <c r="B29" s="15">
        <f>'[3]13'!B31</f>
        <v>320</v>
      </c>
      <c r="C29" s="16">
        <f>'[3]13'!C31</f>
        <v>0</v>
      </c>
      <c r="D29" s="16">
        <f>'[3]13'!D31</f>
        <v>920</v>
      </c>
      <c r="E29" s="16">
        <f>'[3]13'!E31</f>
        <v>0</v>
      </c>
      <c r="F29" s="16">
        <f>'[3]13'!F31</f>
        <v>0</v>
      </c>
      <c r="G29" s="16">
        <f>'[3]13'!G31</f>
        <v>0</v>
      </c>
      <c r="H29" s="17">
        <f t="shared" si="27"/>
        <v>1240</v>
      </c>
      <c r="I29" s="15">
        <f>'[3]13'!J31</f>
        <v>270</v>
      </c>
      <c r="J29" s="16">
        <f>'[3]13'!K31</f>
        <v>0</v>
      </c>
      <c r="K29" s="16">
        <f>'[3]13'!L31</f>
        <v>0</v>
      </c>
      <c r="L29" s="16">
        <f>'[3]13'!M31</f>
        <v>0</v>
      </c>
      <c r="M29" s="16">
        <f>'[3]13'!N31</f>
        <v>0</v>
      </c>
      <c r="N29" s="16">
        <f>'[3]13'!O31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26.87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26.87</v>
      </c>
      <c r="AE29" s="8">
        <f t="shared" si="11"/>
        <v>26.87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26.87</v>
      </c>
      <c r="AL29" s="8">
        <f t="shared" si="31"/>
        <v>216.26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216.26</v>
      </c>
      <c r="AT29" s="8">
        <v>26.870799999999999</v>
      </c>
      <c r="AU29" s="8">
        <v>26.870799999999999</v>
      </c>
      <c r="AW29" s="204">
        <v>26.87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26.87</v>
      </c>
      <c r="BD29" s="204">
        <v>26.87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26.87</v>
      </c>
      <c r="BL29" s="8">
        <f t="shared" si="21"/>
        <v>26.870799999999999</v>
      </c>
      <c r="BM29" s="8">
        <f t="shared" si="22"/>
        <v>26.870799999999999</v>
      </c>
      <c r="BN29" s="8">
        <f t="shared" si="23"/>
        <v>26.87</v>
      </c>
      <c r="BO29" s="8">
        <f t="shared" si="24"/>
        <v>26.87</v>
      </c>
      <c r="BP29" s="139">
        <f t="shared" si="25"/>
        <v>7.9999999999813554E-4</v>
      </c>
      <c r="BQ29" s="139">
        <f t="shared" si="26"/>
        <v>7.9999999999813554E-4</v>
      </c>
    </row>
    <row r="30" spans="1:69">
      <c r="A30" s="8" t="s">
        <v>72</v>
      </c>
      <c r="B30" s="15">
        <f>'[3]13'!B32</f>
        <v>320</v>
      </c>
      <c r="C30" s="16">
        <f>'[3]13'!C32</f>
        <v>0</v>
      </c>
      <c r="D30" s="16">
        <f>'[3]13'!D32</f>
        <v>920</v>
      </c>
      <c r="E30" s="16">
        <f>'[3]13'!E32</f>
        <v>0</v>
      </c>
      <c r="F30" s="16">
        <f>'[3]13'!F32</f>
        <v>0</v>
      </c>
      <c r="G30" s="16">
        <f>'[3]13'!G32</f>
        <v>0</v>
      </c>
      <c r="H30" s="17">
        <f t="shared" si="27"/>
        <v>1240</v>
      </c>
      <c r="I30" s="15">
        <f>'[3]13'!J32</f>
        <v>270</v>
      </c>
      <c r="J30" s="16">
        <f>'[3]13'!K32</f>
        <v>0</v>
      </c>
      <c r="K30" s="16">
        <f>'[3]13'!L32</f>
        <v>0</v>
      </c>
      <c r="L30" s="16">
        <f>'[3]13'!M32</f>
        <v>0</v>
      </c>
      <c r="M30" s="16">
        <f>'[3]13'!N32</f>
        <v>0</v>
      </c>
      <c r="N30" s="16">
        <f>'[3]13'!O32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26.87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26.87</v>
      </c>
      <c r="AE30" s="8">
        <f t="shared" si="11"/>
        <v>26.87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26.87</v>
      </c>
      <c r="AL30" s="8">
        <f t="shared" si="31"/>
        <v>216.26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216.26</v>
      </c>
      <c r="AT30" s="8">
        <v>26.870799999999999</v>
      </c>
      <c r="AU30" s="8">
        <v>26.870799999999999</v>
      </c>
      <c r="AW30" s="204">
        <v>26.87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26.87</v>
      </c>
      <c r="BD30" s="204">
        <v>26.87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26.87</v>
      </c>
      <c r="BL30" s="8">
        <f t="shared" si="21"/>
        <v>26.870799999999999</v>
      </c>
      <c r="BM30" s="8">
        <f t="shared" si="22"/>
        <v>26.870799999999999</v>
      </c>
      <c r="BN30" s="8">
        <f t="shared" si="23"/>
        <v>26.87</v>
      </c>
      <c r="BO30" s="8">
        <f t="shared" si="24"/>
        <v>26.87</v>
      </c>
      <c r="BP30" s="139">
        <f t="shared" si="25"/>
        <v>7.9999999999813554E-4</v>
      </c>
      <c r="BQ30" s="139">
        <f t="shared" si="26"/>
        <v>7.9999999999813554E-4</v>
      </c>
    </row>
    <row r="31" spans="1:69">
      <c r="A31" s="8" t="s">
        <v>73</v>
      </c>
      <c r="B31" s="15">
        <f>'[3]13'!B33</f>
        <v>320</v>
      </c>
      <c r="C31" s="16">
        <f>'[3]13'!C33</f>
        <v>0</v>
      </c>
      <c r="D31" s="16">
        <f>'[3]13'!D33</f>
        <v>920</v>
      </c>
      <c r="E31" s="16">
        <f>'[3]13'!E33</f>
        <v>0</v>
      </c>
      <c r="F31" s="16">
        <f>'[3]13'!F33</f>
        <v>0</v>
      </c>
      <c r="G31" s="16">
        <f>'[3]13'!G33</f>
        <v>0</v>
      </c>
      <c r="H31" s="17">
        <f t="shared" si="27"/>
        <v>1240</v>
      </c>
      <c r="I31" s="15">
        <f>'[3]13'!J33</f>
        <v>270</v>
      </c>
      <c r="J31" s="16">
        <f>'[3]13'!K33</f>
        <v>0</v>
      </c>
      <c r="K31" s="16">
        <f>'[3]13'!L33</f>
        <v>0</v>
      </c>
      <c r="L31" s="16">
        <f>'[3]13'!M33</f>
        <v>0</v>
      </c>
      <c r="M31" s="16">
        <f>'[3]13'!N33</f>
        <v>0</v>
      </c>
      <c r="N31" s="16">
        <f>'[3]13'!O33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26.87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26.87</v>
      </c>
      <c r="AE31" s="8">
        <f t="shared" si="11"/>
        <v>26.87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26.87</v>
      </c>
      <c r="AL31" s="8">
        <f t="shared" si="31"/>
        <v>216.26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216.26</v>
      </c>
      <c r="AT31" s="8">
        <v>26.870799999999999</v>
      </c>
      <c r="AU31" s="8">
        <v>26.870799999999999</v>
      </c>
      <c r="AW31" s="204">
        <v>26.87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26.87</v>
      </c>
      <c r="BD31" s="204">
        <v>26.87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26.87</v>
      </c>
      <c r="BL31" s="8">
        <f t="shared" si="21"/>
        <v>26.870799999999999</v>
      </c>
      <c r="BM31" s="8">
        <f t="shared" si="22"/>
        <v>26.870799999999999</v>
      </c>
      <c r="BN31" s="8">
        <f t="shared" si="23"/>
        <v>26.87</v>
      </c>
      <c r="BO31" s="8">
        <f t="shared" si="24"/>
        <v>26.87</v>
      </c>
      <c r="BP31" s="139">
        <f t="shared" si="25"/>
        <v>7.9999999999813554E-4</v>
      </c>
      <c r="BQ31" s="139">
        <f t="shared" si="26"/>
        <v>7.9999999999813554E-4</v>
      </c>
    </row>
    <row r="32" spans="1:69">
      <c r="A32" s="8" t="s">
        <v>74</v>
      </c>
      <c r="B32" s="15">
        <f>'[3]13'!B34</f>
        <v>320</v>
      </c>
      <c r="C32" s="16">
        <f>'[3]13'!C34</f>
        <v>0</v>
      </c>
      <c r="D32" s="16">
        <f>'[3]13'!D34</f>
        <v>920</v>
      </c>
      <c r="E32" s="16">
        <f>'[3]13'!E34</f>
        <v>0</v>
      </c>
      <c r="F32" s="16">
        <f>'[3]13'!F34</f>
        <v>0</v>
      </c>
      <c r="G32" s="16">
        <f>'[3]13'!G34</f>
        <v>0</v>
      </c>
      <c r="H32" s="17">
        <f t="shared" si="27"/>
        <v>1240</v>
      </c>
      <c r="I32" s="15">
        <f>'[3]13'!J34</f>
        <v>270</v>
      </c>
      <c r="J32" s="16">
        <f>'[3]13'!K34</f>
        <v>0</v>
      </c>
      <c r="K32" s="16">
        <f>'[3]13'!L34</f>
        <v>0</v>
      </c>
      <c r="L32" s="16">
        <f>'[3]13'!M34</f>
        <v>0</v>
      </c>
      <c r="M32" s="16">
        <f>'[3]13'!N34</f>
        <v>0</v>
      </c>
      <c r="N32" s="16">
        <f>'[3]13'!O34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26.87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26.87</v>
      </c>
      <c r="AE32" s="8">
        <f t="shared" si="11"/>
        <v>26.87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26.87</v>
      </c>
      <c r="AL32" s="8">
        <f t="shared" si="31"/>
        <v>216.26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216.26</v>
      </c>
      <c r="AT32" s="8">
        <v>26.870799999999999</v>
      </c>
      <c r="AU32" s="8">
        <v>26.870799999999999</v>
      </c>
      <c r="AW32" s="204">
        <v>26.87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26.87</v>
      </c>
      <c r="BD32" s="204">
        <v>26.87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26.87</v>
      </c>
      <c r="BL32" s="8">
        <f t="shared" si="21"/>
        <v>26.870799999999999</v>
      </c>
      <c r="BM32" s="8">
        <f t="shared" si="22"/>
        <v>26.870799999999999</v>
      </c>
      <c r="BN32" s="8">
        <f t="shared" si="23"/>
        <v>26.87</v>
      </c>
      <c r="BO32" s="8">
        <f t="shared" si="24"/>
        <v>26.87</v>
      </c>
      <c r="BP32" s="139">
        <f t="shared" si="25"/>
        <v>7.9999999999813554E-4</v>
      </c>
      <c r="BQ32" s="139">
        <f t="shared" si="26"/>
        <v>7.9999999999813554E-4</v>
      </c>
    </row>
    <row r="33" spans="1:69">
      <c r="A33" s="8" t="s">
        <v>75</v>
      </c>
      <c r="B33" s="15">
        <f>'[3]13'!B35</f>
        <v>320</v>
      </c>
      <c r="C33" s="16">
        <f>'[3]13'!C35</f>
        <v>0</v>
      </c>
      <c r="D33" s="16">
        <f>'[3]13'!D35</f>
        <v>920</v>
      </c>
      <c r="E33" s="16">
        <f>'[3]13'!E35</f>
        <v>0</v>
      </c>
      <c r="F33" s="16">
        <f>'[3]13'!F35</f>
        <v>0</v>
      </c>
      <c r="G33" s="16">
        <f>'[3]13'!G35</f>
        <v>0</v>
      </c>
      <c r="H33" s="17">
        <f t="shared" si="27"/>
        <v>1240</v>
      </c>
      <c r="I33" s="15">
        <f>'[3]13'!J35</f>
        <v>270</v>
      </c>
      <c r="J33" s="16">
        <f>'[3]13'!K35</f>
        <v>0</v>
      </c>
      <c r="K33" s="16">
        <f>'[3]13'!L35</f>
        <v>0</v>
      </c>
      <c r="L33" s="16">
        <f>'[3]13'!M35</f>
        <v>0</v>
      </c>
      <c r="M33" s="16">
        <f>'[3]13'!N35</f>
        <v>0</v>
      </c>
      <c r="N33" s="16">
        <f>'[3]13'!O35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26.87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26.87</v>
      </c>
      <c r="AE33" s="8">
        <f t="shared" si="11"/>
        <v>26.87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26.87</v>
      </c>
      <c r="AL33" s="8">
        <f t="shared" si="31"/>
        <v>216.26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216.26</v>
      </c>
      <c r="AT33" s="8">
        <v>26.870799999999999</v>
      </c>
      <c r="AU33" s="8">
        <v>26.870799999999999</v>
      </c>
      <c r="AW33" s="204">
        <v>26.87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26.87</v>
      </c>
      <c r="BD33" s="204">
        <v>26.87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26.87</v>
      </c>
      <c r="BL33" s="8">
        <f t="shared" si="21"/>
        <v>26.870799999999999</v>
      </c>
      <c r="BM33" s="8">
        <f t="shared" si="22"/>
        <v>26.870799999999999</v>
      </c>
      <c r="BN33" s="8">
        <f t="shared" si="23"/>
        <v>26.87</v>
      </c>
      <c r="BO33" s="8">
        <f t="shared" si="24"/>
        <v>26.87</v>
      </c>
      <c r="BP33" s="139">
        <f t="shared" si="25"/>
        <v>7.9999999999813554E-4</v>
      </c>
      <c r="BQ33" s="139">
        <f t="shared" si="26"/>
        <v>7.9999999999813554E-4</v>
      </c>
    </row>
    <row r="34" spans="1:69">
      <c r="A34" s="8" t="s">
        <v>76</v>
      </c>
      <c r="B34" s="15">
        <f>'[3]13'!B36</f>
        <v>320</v>
      </c>
      <c r="C34" s="16">
        <f>'[3]13'!C36</f>
        <v>0</v>
      </c>
      <c r="D34" s="16">
        <f>'[3]13'!D36</f>
        <v>920</v>
      </c>
      <c r="E34" s="16">
        <f>'[3]13'!E36</f>
        <v>0</v>
      </c>
      <c r="F34" s="16">
        <f>'[3]13'!F36</f>
        <v>0</v>
      </c>
      <c r="G34" s="16">
        <f>'[3]13'!G36</f>
        <v>0</v>
      </c>
      <c r="H34" s="17">
        <f t="shared" si="27"/>
        <v>1240</v>
      </c>
      <c r="I34" s="15">
        <f>'[3]13'!J36</f>
        <v>270</v>
      </c>
      <c r="J34" s="16">
        <f>'[3]13'!K36</f>
        <v>0</v>
      </c>
      <c r="K34" s="16">
        <f>'[3]13'!L36</f>
        <v>0</v>
      </c>
      <c r="L34" s="16">
        <f>'[3]13'!M36</f>
        <v>0</v>
      </c>
      <c r="M34" s="16">
        <f>'[3]13'!N36</f>
        <v>0</v>
      </c>
      <c r="N34" s="16">
        <f>'[3]13'!O36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26.87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26.87</v>
      </c>
      <c r="AE34" s="8">
        <f t="shared" si="11"/>
        <v>26.87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26.87</v>
      </c>
      <c r="AL34" s="8">
        <f t="shared" si="31"/>
        <v>216.26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216.26</v>
      </c>
      <c r="AT34" s="8">
        <v>26.870799999999999</v>
      </c>
      <c r="AU34" s="8">
        <v>26.870799999999999</v>
      </c>
      <c r="AW34" s="204">
        <v>26.87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26.87</v>
      </c>
      <c r="BD34" s="204">
        <v>26.87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26.87</v>
      </c>
      <c r="BL34" s="8">
        <f t="shared" si="21"/>
        <v>26.870799999999999</v>
      </c>
      <c r="BM34" s="8">
        <f t="shared" si="22"/>
        <v>26.870799999999999</v>
      </c>
      <c r="BN34" s="8">
        <f t="shared" si="23"/>
        <v>26.87</v>
      </c>
      <c r="BO34" s="8">
        <f t="shared" si="24"/>
        <v>26.87</v>
      </c>
      <c r="BP34" s="139">
        <f t="shared" si="25"/>
        <v>7.9999999999813554E-4</v>
      </c>
      <c r="BQ34" s="139">
        <f t="shared" si="26"/>
        <v>7.9999999999813554E-4</v>
      </c>
    </row>
    <row r="35" spans="1:69">
      <c r="A35" s="8" t="s">
        <v>77</v>
      </c>
      <c r="B35" s="15">
        <f>'[3]13'!B37</f>
        <v>320</v>
      </c>
      <c r="C35" s="16">
        <f>'[3]13'!C37</f>
        <v>0</v>
      </c>
      <c r="D35" s="16">
        <f>'[3]13'!D37</f>
        <v>920</v>
      </c>
      <c r="E35" s="16">
        <f>'[3]13'!E37</f>
        <v>0</v>
      </c>
      <c r="F35" s="16">
        <f>'[3]13'!F37</f>
        <v>0</v>
      </c>
      <c r="G35" s="16">
        <f>'[3]13'!G37</f>
        <v>0</v>
      </c>
      <c r="H35" s="17">
        <f t="shared" si="27"/>
        <v>1240</v>
      </c>
      <c r="I35" s="15">
        <f>'[3]13'!J37</f>
        <v>270</v>
      </c>
      <c r="J35" s="16">
        <f>'[3]13'!K37</f>
        <v>0</v>
      </c>
      <c r="K35" s="16">
        <f>'[3]13'!L37</f>
        <v>0</v>
      </c>
      <c r="L35" s="16">
        <f>'[3]13'!M37</f>
        <v>0</v>
      </c>
      <c r="M35" s="16">
        <f>'[3]13'!N37</f>
        <v>0</v>
      </c>
      <c r="N35" s="16">
        <f>'[3]13'!O37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26.87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26.87</v>
      </c>
      <c r="AE35" s="8">
        <f t="shared" si="11"/>
        <v>26.87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26.87</v>
      </c>
      <c r="AL35" s="8">
        <f t="shared" si="31"/>
        <v>216.26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216.26</v>
      </c>
      <c r="AT35" s="8">
        <v>26.870799999999999</v>
      </c>
      <c r="AU35" s="8">
        <v>26.870799999999999</v>
      </c>
      <c r="AW35" s="204">
        <v>26.87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26.87</v>
      </c>
      <c r="BD35" s="204">
        <v>26.87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26.87</v>
      </c>
      <c r="BL35" s="8">
        <f t="shared" si="21"/>
        <v>26.870799999999999</v>
      </c>
      <c r="BM35" s="8">
        <f t="shared" si="22"/>
        <v>26.870799999999999</v>
      </c>
      <c r="BN35" s="8">
        <f t="shared" si="23"/>
        <v>26.87</v>
      </c>
      <c r="BO35" s="8">
        <f t="shared" si="24"/>
        <v>26.87</v>
      </c>
      <c r="BP35" s="139">
        <f t="shared" si="25"/>
        <v>7.9999999999813554E-4</v>
      </c>
      <c r="BQ35" s="139">
        <f t="shared" si="26"/>
        <v>7.9999999999813554E-4</v>
      </c>
    </row>
    <row r="36" spans="1:69">
      <c r="A36" s="8" t="s">
        <v>78</v>
      </c>
      <c r="B36" s="15">
        <f>'[3]13'!B38</f>
        <v>320</v>
      </c>
      <c r="C36" s="16">
        <f>'[3]13'!C38</f>
        <v>0</v>
      </c>
      <c r="D36" s="16">
        <f>'[3]13'!D38</f>
        <v>920</v>
      </c>
      <c r="E36" s="16">
        <f>'[3]13'!E38</f>
        <v>0</v>
      </c>
      <c r="F36" s="16">
        <f>'[3]13'!F38</f>
        <v>0</v>
      </c>
      <c r="G36" s="16">
        <f>'[3]13'!G38</f>
        <v>0</v>
      </c>
      <c r="H36" s="17">
        <f t="shared" si="27"/>
        <v>1240</v>
      </c>
      <c r="I36" s="15">
        <f>'[3]13'!J38</f>
        <v>270</v>
      </c>
      <c r="J36" s="16">
        <f>'[3]13'!K38</f>
        <v>0</v>
      </c>
      <c r="K36" s="16">
        <f>'[3]13'!L38</f>
        <v>0</v>
      </c>
      <c r="L36" s="16">
        <f>'[3]13'!M38</f>
        <v>0</v>
      </c>
      <c r="M36" s="16">
        <f>'[3]13'!N38</f>
        <v>0</v>
      </c>
      <c r="N36" s="16">
        <f>'[3]13'!O38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26.87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26.87</v>
      </c>
      <c r="AE36" s="8">
        <f t="shared" si="11"/>
        <v>26.87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26.87</v>
      </c>
      <c r="AL36" s="8">
        <f t="shared" si="31"/>
        <v>216.26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216.26</v>
      </c>
      <c r="AT36" s="8">
        <v>26.870799999999999</v>
      </c>
      <c r="AU36" s="8">
        <v>26.870799999999999</v>
      </c>
      <c r="AW36" s="204">
        <v>26.87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26.87</v>
      </c>
      <c r="BD36" s="204">
        <v>26.87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26.87</v>
      </c>
      <c r="BL36" s="8">
        <f t="shared" si="21"/>
        <v>26.870799999999999</v>
      </c>
      <c r="BM36" s="8">
        <f t="shared" si="22"/>
        <v>26.870799999999999</v>
      </c>
      <c r="BN36" s="8">
        <f t="shared" si="23"/>
        <v>26.87</v>
      </c>
      <c r="BO36" s="8">
        <f t="shared" si="24"/>
        <v>26.87</v>
      </c>
      <c r="BP36" s="139">
        <f t="shared" si="25"/>
        <v>7.9999999999813554E-4</v>
      </c>
      <c r="BQ36" s="139">
        <f t="shared" si="26"/>
        <v>7.9999999999813554E-4</v>
      </c>
    </row>
    <row r="37" spans="1:69">
      <c r="A37" s="8" t="s">
        <v>79</v>
      </c>
      <c r="B37" s="15">
        <f>'[3]13'!B39</f>
        <v>320</v>
      </c>
      <c r="C37" s="16">
        <f>'[3]13'!C39</f>
        <v>0</v>
      </c>
      <c r="D37" s="16">
        <f>'[3]13'!D39</f>
        <v>920</v>
      </c>
      <c r="E37" s="16">
        <f>'[3]13'!E39</f>
        <v>0</v>
      </c>
      <c r="F37" s="16">
        <f>'[3]13'!F39</f>
        <v>0</v>
      </c>
      <c r="G37" s="16">
        <f>'[3]13'!G39</f>
        <v>0</v>
      </c>
      <c r="H37" s="17">
        <f t="shared" si="27"/>
        <v>1240</v>
      </c>
      <c r="I37" s="15">
        <f>'[3]13'!J39</f>
        <v>270</v>
      </c>
      <c r="J37" s="16">
        <f>'[3]13'!K39</f>
        <v>0</v>
      </c>
      <c r="K37" s="16">
        <f>'[3]13'!L39</f>
        <v>0</v>
      </c>
      <c r="L37" s="16">
        <f>'[3]13'!M39</f>
        <v>0</v>
      </c>
      <c r="M37" s="16">
        <f>'[3]13'!N39</f>
        <v>0</v>
      </c>
      <c r="N37" s="16">
        <f>'[3]13'!O39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26.87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26.87</v>
      </c>
      <c r="AE37" s="8">
        <f t="shared" si="11"/>
        <v>26.87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26.87</v>
      </c>
      <c r="AL37" s="8">
        <f t="shared" si="31"/>
        <v>216.26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216.26</v>
      </c>
      <c r="AT37" s="8">
        <v>26.870799999999999</v>
      </c>
      <c r="AU37" s="8">
        <v>26.870799999999999</v>
      </c>
      <c r="AW37" s="204">
        <v>26.87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26.87</v>
      </c>
      <c r="BD37" s="204">
        <v>26.87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26.87</v>
      </c>
      <c r="BL37" s="8">
        <f t="shared" si="21"/>
        <v>26.870799999999999</v>
      </c>
      <c r="BM37" s="8">
        <f t="shared" si="22"/>
        <v>26.870799999999999</v>
      </c>
      <c r="BN37" s="8">
        <f t="shared" si="23"/>
        <v>26.87</v>
      </c>
      <c r="BO37" s="8">
        <f t="shared" si="24"/>
        <v>26.87</v>
      </c>
      <c r="BP37" s="139">
        <f t="shared" si="25"/>
        <v>7.9999999999813554E-4</v>
      </c>
      <c r="BQ37" s="139">
        <f t="shared" si="26"/>
        <v>7.9999999999813554E-4</v>
      </c>
    </row>
    <row r="38" spans="1:69">
      <c r="A38" s="8" t="s">
        <v>80</v>
      </c>
      <c r="B38" s="15">
        <f>'[3]13'!B40</f>
        <v>320</v>
      </c>
      <c r="C38" s="16">
        <f>'[3]13'!C40</f>
        <v>0</v>
      </c>
      <c r="D38" s="16">
        <f>'[3]13'!D40</f>
        <v>920</v>
      </c>
      <c r="E38" s="16">
        <f>'[3]13'!E40</f>
        <v>0</v>
      </c>
      <c r="F38" s="16">
        <f>'[3]13'!F40</f>
        <v>0</v>
      </c>
      <c r="G38" s="16">
        <f>'[3]13'!G40</f>
        <v>0</v>
      </c>
      <c r="H38" s="17">
        <f t="shared" si="27"/>
        <v>1240</v>
      </c>
      <c r="I38" s="15">
        <f>'[3]13'!J40</f>
        <v>270</v>
      </c>
      <c r="J38" s="16">
        <f>'[3]13'!K40</f>
        <v>0</v>
      </c>
      <c r="K38" s="16">
        <f>'[3]13'!L40</f>
        <v>0</v>
      </c>
      <c r="L38" s="16">
        <f>'[3]13'!M40</f>
        <v>0</v>
      </c>
      <c r="M38" s="16">
        <f>'[3]13'!N40</f>
        <v>0</v>
      </c>
      <c r="N38" s="16">
        <f>'[3]13'!O40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26.87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26.87</v>
      </c>
      <c r="AE38" s="8">
        <f t="shared" si="11"/>
        <v>26.87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26.87</v>
      </c>
      <c r="AL38" s="8">
        <f t="shared" si="31"/>
        <v>216.26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216.26</v>
      </c>
      <c r="AT38" s="8">
        <v>26.870799999999999</v>
      </c>
      <c r="AU38" s="8">
        <v>26.870799999999999</v>
      </c>
      <c r="AW38" s="204">
        <v>26.87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26.87</v>
      </c>
      <c r="BD38" s="204">
        <v>26.87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26.87</v>
      </c>
      <c r="BL38" s="8">
        <f t="shared" si="21"/>
        <v>26.870799999999999</v>
      </c>
      <c r="BM38" s="8">
        <f t="shared" si="22"/>
        <v>26.870799999999999</v>
      </c>
      <c r="BN38" s="8">
        <f t="shared" si="23"/>
        <v>26.87</v>
      </c>
      <c r="BO38" s="8">
        <f t="shared" si="24"/>
        <v>26.87</v>
      </c>
      <c r="BP38" s="139">
        <f t="shared" si="25"/>
        <v>7.9999999999813554E-4</v>
      </c>
      <c r="BQ38" s="139">
        <f t="shared" si="26"/>
        <v>7.9999999999813554E-4</v>
      </c>
    </row>
    <row r="39" spans="1:69">
      <c r="A39" s="8" t="s">
        <v>81</v>
      </c>
      <c r="B39" s="15">
        <f>'[3]13'!B41</f>
        <v>320</v>
      </c>
      <c r="C39" s="16">
        <f>'[3]13'!C41</f>
        <v>0</v>
      </c>
      <c r="D39" s="16">
        <f>'[3]13'!D41</f>
        <v>900</v>
      </c>
      <c r="E39" s="16">
        <f>'[3]13'!E41</f>
        <v>0</v>
      </c>
      <c r="F39" s="16">
        <f>'[3]13'!F41</f>
        <v>0</v>
      </c>
      <c r="G39" s="16">
        <f>'[3]13'!G41</f>
        <v>0</v>
      </c>
      <c r="H39" s="17">
        <f t="shared" si="27"/>
        <v>1220</v>
      </c>
      <c r="I39" s="15">
        <f>'[3]13'!J41</f>
        <v>270</v>
      </c>
      <c r="J39" s="16">
        <f>'[3]13'!K41</f>
        <v>0</v>
      </c>
      <c r="K39" s="16">
        <f>'[3]13'!L41</f>
        <v>0</v>
      </c>
      <c r="L39" s="16">
        <f>'[3]13'!M41</f>
        <v>0</v>
      </c>
      <c r="M39" s="16">
        <f>'[3]13'!N41</f>
        <v>0</v>
      </c>
      <c r="N39" s="16">
        <f>'[3]13'!O41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26.87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26.87</v>
      </c>
      <c r="AE39" s="8">
        <f t="shared" si="11"/>
        <v>26.87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26.87</v>
      </c>
      <c r="AL39" s="8">
        <f t="shared" si="31"/>
        <v>216.26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216.26</v>
      </c>
      <c r="AT39" s="8">
        <v>26.870799999999999</v>
      </c>
      <c r="AU39" s="8">
        <v>26.870799999999999</v>
      </c>
      <c r="AW39" s="204">
        <v>26.87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26.87</v>
      </c>
      <c r="BD39" s="204">
        <v>26.87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26.87</v>
      </c>
      <c r="BL39" s="8">
        <f t="shared" si="21"/>
        <v>26.870799999999999</v>
      </c>
      <c r="BM39" s="8">
        <f t="shared" si="22"/>
        <v>26.870799999999999</v>
      </c>
      <c r="BN39" s="8">
        <f t="shared" si="23"/>
        <v>26.87</v>
      </c>
      <c r="BO39" s="8">
        <f t="shared" si="24"/>
        <v>26.87</v>
      </c>
      <c r="BP39" s="139">
        <f t="shared" si="25"/>
        <v>7.9999999999813554E-4</v>
      </c>
      <c r="BQ39" s="139">
        <f t="shared" si="26"/>
        <v>7.9999999999813554E-4</v>
      </c>
    </row>
    <row r="40" spans="1:69">
      <c r="A40" s="8" t="s">
        <v>82</v>
      </c>
      <c r="B40" s="15">
        <f>'[3]13'!B42</f>
        <v>320</v>
      </c>
      <c r="C40" s="16">
        <f>'[3]13'!C42</f>
        <v>0</v>
      </c>
      <c r="D40" s="16">
        <f>'[3]13'!D42</f>
        <v>900</v>
      </c>
      <c r="E40" s="16">
        <f>'[3]13'!E42</f>
        <v>0</v>
      </c>
      <c r="F40" s="16">
        <f>'[3]13'!F42</f>
        <v>0</v>
      </c>
      <c r="G40" s="16">
        <f>'[3]13'!G42</f>
        <v>0</v>
      </c>
      <c r="H40" s="17">
        <f t="shared" si="27"/>
        <v>1220</v>
      </c>
      <c r="I40" s="15">
        <f>'[3]13'!J42</f>
        <v>270</v>
      </c>
      <c r="J40" s="16">
        <f>'[3]13'!K42</f>
        <v>0</v>
      </c>
      <c r="K40" s="16">
        <f>'[3]13'!L42</f>
        <v>0</v>
      </c>
      <c r="L40" s="16">
        <f>'[3]13'!M42</f>
        <v>0</v>
      </c>
      <c r="M40" s="16">
        <f>'[3]13'!N42</f>
        <v>0</v>
      </c>
      <c r="N40" s="16">
        <f>'[3]13'!O42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26.87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26.87</v>
      </c>
      <c r="AE40" s="8">
        <f t="shared" si="11"/>
        <v>26.87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26.87</v>
      </c>
      <c r="AL40" s="8">
        <f t="shared" si="31"/>
        <v>216.26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216.26</v>
      </c>
      <c r="AT40" s="8">
        <v>26.870799999999999</v>
      </c>
      <c r="AU40" s="8">
        <v>26.870799999999999</v>
      </c>
      <c r="AW40" s="204">
        <v>26.87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26.87</v>
      </c>
      <c r="BD40" s="204">
        <v>26.87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26.87</v>
      </c>
      <c r="BL40" s="8">
        <f t="shared" si="21"/>
        <v>26.870799999999999</v>
      </c>
      <c r="BM40" s="8">
        <f t="shared" si="22"/>
        <v>26.870799999999999</v>
      </c>
      <c r="BN40" s="8">
        <f t="shared" si="23"/>
        <v>26.87</v>
      </c>
      <c r="BO40" s="8">
        <f t="shared" si="24"/>
        <v>26.87</v>
      </c>
      <c r="BP40" s="139">
        <f t="shared" si="25"/>
        <v>7.9999999999813554E-4</v>
      </c>
      <c r="BQ40" s="139">
        <f t="shared" si="26"/>
        <v>7.9999999999813554E-4</v>
      </c>
    </row>
    <row r="41" spans="1:69">
      <c r="A41" s="8" t="s">
        <v>83</v>
      </c>
      <c r="B41" s="15">
        <f>'[3]13'!B43</f>
        <v>320</v>
      </c>
      <c r="C41" s="16">
        <f>'[3]13'!C43</f>
        <v>0</v>
      </c>
      <c r="D41" s="16">
        <f>'[3]13'!D43</f>
        <v>900</v>
      </c>
      <c r="E41" s="16">
        <f>'[3]13'!E43</f>
        <v>0</v>
      </c>
      <c r="F41" s="16">
        <f>'[3]13'!F43</f>
        <v>0</v>
      </c>
      <c r="G41" s="16">
        <f>'[3]13'!G43</f>
        <v>0</v>
      </c>
      <c r="H41" s="17">
        <f t="shared" si="27"/>
        <v>1220</v>
      </c>
      <c r="I41" s="15">
        <f>'[3]13'!J43</f>
        <v>270</v>
      </c>
      <c r="J41" s="16">
        <f>'[3]13'!K43</f>
        <v>0</v>
      </c>
      <c r="K41" s="16">
        <f>'[3]13'!L43</f>
        <v>0</v>
      </c>
      <c r="L41" s="16">
        <f>'[3]13'!M43</f>
        <v>0</v>
      </c>
      <c r="M41" s="16">
        <f>'[3]13'!N43</f>
        <v>0</v>
      </c>
      <c r="N41" s="16">
        <f>'[3]13'!O43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26.87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26.87</v>
      </c>
      <c r="AE41" s="8">
        <f t="shared" si="11"/>
        <v>26.87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26.87</v>
      </c>
      <c r="AL41" s="8">
        <f t="shared" si="31"/>
        <v>216.26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216.26</v>
      </c>
      <c r="AT41" s="8">
        <v>26.870799999999999</v>
      </c>
      <c r="AU41" s="8">
        <v>26.870799999999999</v>
      </c>
      <c r="AW41" s="204">
        <v>26.87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26.87</v>
      </c>
      <c r="BD41" s="204">
        <v>26.87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26.87</v>
      </c>
      <c r="BL41" s="8">
        <f t="shared" si="21"/>
        <v>26.870799999999999</v>
      </c>
      <c r="BM41" s="8">
        <f t="shared" si="22"/>
        <v>26.870799999999999</v>
      </c>
      <c r="BN41" s="8">
        <f t="shared" si="23"/>
        <v>26.87</v>
      </c>
      <c r="BO41" s="8">
        <f t="shared" si="24"/>
        <v>26.87</v>
      </c>
      <c r="BP41" s="139">
        <f t="shared" si="25"/>
        <v>7.9999999999813554E-4</v>
      </c>
      <c r="BQ41" s="139">
        <f t="shared" si="26"/>
        <v>7.9999999999813554E-4</v>
      </c>
    </row>
    <row r="42" spans="1:69">
      <c r="A42" s="8" t="s">
        <v>84</v>
      </c>
      <c r="B42" s="15">
        <f>'[3]13'!B44</f>
        <v>320</v>
      </c>
      <c r="C42" s="16">
        <f>'[3]13'!C44</f>
        <v>0</v>
      </c>
      <c r="D42" s="16">
        <f>'[3]13'!D44</f>
        <v>900</v>
      </c>
      <c r="E42" s="16">
        <f>'[3]13'!E44</f>
        <v>0</v>
      </c>
      <c r="F42" s="16">
        <f>'[3]13'!F44</f>
        <v>0</v>
      </c>
      <c r="G42" s="16">
        <f>'[3]13'!G44</f>
        <v>0</v>
      </c>
      <c r="H42" s="17">
        <f t="shared" si="27"/>
        <v>1220</v>
      </c>
      <c r="I42" s="15">
        <f>'[3]13'!J44</f>
        <v>270</v>
      </c>
      <c r="J42" s="16">
        <f>'[3]13'!K44</f>
        <v>0</v>
      </c>
      <c r="K42" s="16">
        <f>'[3]13'!L44</f>
        <v>0</v>
      </c>
      <c r="L42" s="16">
        <f>'[3]13'!M44</f>
        <v>0</v>
      </c>
      <c r="M42" s="16">
        <f>'[3]13'!N44</f>
        <v>0</v>
      </c>
      <c r="N42" s="16">
        <f>'[3]13'!O44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26.87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26.87</v>
      </c>
      <c r="AE42" s="8">
        <f t="shared" si="11"/>
        <v>26.87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26.87</v>
      </c>
      <c r="AL42" s="8">
        <f t="shared" si="31"/>
        <v>216.26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216.26</v>
      </c>
      <c r="AT42" s="8">
        <v>26.870799999999999</v>
      </c>
      <c r="AU42" s="8">
        <v>26.870799999999999</v>
      </c>
      <c r="AW42" s="204">
        <v>26.87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26.87</v>
      </c>
      <c r="BD42" s="204">
        <v>26.87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26.87</v>
      </c>
      <c r="BL42" s="8">
        <f t="shared" si="21"/>
        <v>26.870799999999999</v>
      </c>
      <c r="BM42" s="8">
        <f t="shared" si="22"/>
        <v>26.870799999999999</v>
      </c>
      <c r="BN42" s="8">
        <f t="shared" si="23"/>
        <v>26.87</v>
      </c>
      <c r="BO42" s="8">
        <f t="shared" si="24"/>
        <v>26.87</v>
      </c>
      <c r="BP42" s="139">
        <f t="shared" si="25"/>
        <v>7.9999999999813554E-4</v>
      </c>
      <c r="BQ42" s="139">
        <f t="shared" si="26"/>
        <v>7.9999999999813554E-4</v>
      </c>
    </row>
    <row r="43" spans="1:69">
      <c r="A43" s="8" t="s">
        <v>85</v>
      </c>
      <c r="B43" s="15">
        <f>'[3]13'!B45</f>
        <v>320</v>
      </c>
      <c r="C43" s="16">
        <f>'[3]13'!C45</f>
        <v>0</v>
      </c>
      <c r="D43" s="16">
        <f>'[3]13'!D45</f>
        <v>900</v>
      </c>
      <c r="E43" s="16">
        <f>'[3]13'!E45</f>
        <v>0</v>
      </c>
      <c r="F43" s="16">
        <f>'[3]13'!F45</f>
        <v>0</v>
      </c>
      <c r="G43" s="16">
        <f>'[3]13'!G45</f>
        <v>0</v>
      </c>
      <c r="H43" s="17">
        <f t="shared" si="27"/>
        <v>1220</v>
      </c>
      <c r="I43" s="15">
        <f>'[3]13'!J45</f>
        <v>270</v>
      </c>
      <c r="J43" s="16">
        <f>'[3]13'!K45</f>
        <v>0</v>
      </c>
      <c r="K43" s="16">
        <f>'[3]13'!L45</f>
        <v>0</v>
      </c>
      <c r="L43" s="16">
        <f>'[3]13'!M45</f>
        <v>0</v>
      </c>
      <c r="M43" s="16">
        <f>'[3]13'!N45</f>
        <v>0</v>
      </c>
      <c r="N43" s="16">
        <f>'[3]13'!O45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26.87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26.87</v>
      </c>
      <c r="AE43" s="8">
        <f t="shared" si="11"/>
        <v>26.87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26.87</v>
      </c>
      <c r="AL43" s="8">
        <f t="shared" si="31"/>
        <v>216.26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216.26</v>
      </c>
      <c r="AT43" s="8">
        <v>26.870799999999999</v>
      </c>
      <c r="AU43" s="8">
        <v>26.870799999999999</v>
      </c>
      <c r="AW43" s="204">
        <v>26.87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26.87</v>
      </c>
      <c r="BD43" s="204">
        <v>26.87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26.87</v>
      </c>
      <c r="BL43" s="8">
        <f t="shared" si="21"/>
        <v>26.870799999999999</v>
      </c>
      <c r="BM43" s="8">
        <f t="shared" si="22"/>
        <v>26.870799999999999</v>
      </c>
      <c r="BN43" s="8">
        <f t="shared" si="23"/>
        <v>26.87</v>
      </c>
      <c r="BO43" s="8">
        <f t="shared" si="24"/>
        <v>26.87</v>
      </c>
      <c r="BP43" s="139">
        <f t="shared" si="25"/>
        <v>7.9999999999813554E-4</v>
      </c>
      <c r="BQ43" s="139">
        <f t="shared" si="26"/>
        <v>7.9999999999813554E-4</v>
      </c>
    </row>
    <row r="44" spans="1:69">
      <c r="A44" s="8" t="s">
        <v>86</v>
      </c>
      <c r="B44" s="15">
        <f>'[3]13'!B46</f>
        <v>320</v>
      </c>
      <c r="C44" s="16">
        <f>'[3]13'!C46</f>
        <v>0</v>
      </c>
      <c r="D44" s="16">
        <f>'[3]13'!D46</f>
        <v>900</v>
      </c>
      <c r="E44" s="16">
        <f>'[3]13'!E46</f>
        <v>0</v>
      </c>
      <c r="F44" s="16">
        <f>'[3]13'!F46</f>
        <v>0</v>
      </c>
      <c r="G44" s="16">
        <f>'[3]13'!G46</f>
        <v>0</v>
      </c>
      <c r="H44" s="17">
        <f t="shared" si="27"/>
        <v>1220</v>
      </c>
      <c r="I44" s="15">
        <f>'[3]13'!J46</f>
        <v>270</v>
      </c>
      <c r="J44" s="16">
        <f>'[3]13'!K46</f>
        <v>0</v>
      </c>
      <c r="K44" s="16">
        <f>'[3]13'!L46</f>
        <v>0</v>
      </c>
      <c r="L44" s="16">
        <f>'[3]13'!M46</f>
        <v>0</v>
      </c>
      <c r="M44" s="16">
        <f>'[3]13'!N46</f>
        <v>0</v>
      </c>
      <c r="N44" s="16">
        <f>'[3]13'!O46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26.87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26.87</v>
      </c>
      <c r="AE44" s="8">
        <f t="shared" si="11"/>
        <v>26.87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26.87</v>
      </c>
      <c r="AL44" s="8">
        <f t="shared" si="31"/>
        <v>216.26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216.26</v>
      </c>
      <c r="AT44" s="8">
        <v>26.870799999999999</v>
      </c>
      <c r="AU44" s="8">
        <v>26.870799999999999</v>
      </c>
      <c r="AW44" s="204">
        <v>26.87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26.87</v>
      </c>
      <c r="BD44" s="204">
        <v>26.87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26.87</v>
      </c>
      <c r="BL44" s="8">
        <f t="shared" si="21"/>
        <v>26.870799999999999</v>
      </c>
      <c r="BM44" s="8">
        <f t="shared" si="22"/>
        <v>26.870799999999999</v>
      </c>
      <c r="BN44" s="8">
        <f t="shared" si="23"/>
        <v>26.87</v>
      </c>
      <c r="BO44" s="8">
        <f t="shared" si="24"/>
        <v>26.87</v>
      </c>
      <c r="BP44" s="139">
        <f t="shared" si="25"/>
        <v>7.9999999999813554E-4</v>
      </c>
      <c r="BQ44" s="139">
        <f t="shared" si="26"/>
        <v>7.9999999999813554E-4</v>
      </c>
    </row>
    <row r="45" spans="1:69">
      <c r="A45" s="8" t="s">
        <v>87</v>
      </c>
      <c r="B45" s="15">
        <f>'[3]13'!B47</f>
        <v>320</v>
      </c>
      <c r="C45" s="16">
        <f>'[3]13'!C47</f>
        <v>0</v>
      </c>
      <c r="D45" s="16">
        <f>'[3]13'!D47</f>
        <v>900</v>
      </c>
      <c r="E45" s="16">
        <f>'[3]13'!E47</f>
        <v>0</v>
      </c>
      <c r="F45" s="16">
        <f>'[3]13'!F47</f>
        <v>0</v>
      </c>
      <c r="G45" s="16">
        <f>'[3]13'!G47</f>
        <v>0</v>
      </c>
      <c r="H45" s="17">
        <f t="shared" si="27"/>
        <v>1220</v>
      </c>
      <c r="I45" s="15">
        <f>'[3]13'!J47</f>
        <v>270</v>
      </c>
      <c r="J45" s="16">
        <f>'[3]13'!K47</f>
        <v>0</v>
      </c>
      <c r="K45" s="16">
        <f>'[3]13'!L47</f>
        <v>0</v>
      </c>
      <c r="L45" s="16">
        <f>'[3]13'!M47</f>
        <v>0</v>
      </c>
      <c r="M45" s="16">
        <f>'[3]13'!N47</f>
        <v>0</v>
      </c>
      <c r="N45" s="16">
        <f>'[3]13'!O47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26.87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26.87</v>
      </c>
      <c r="AE45" s="8">
        <f t="shared" si="11"/>
        <v>26.87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26.87</v>
      </c>
      <c r="AL45" s="8">
        <f t="shared" si="31"/>
        <v>216.26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216.26</v>
      </c>
      <c r="AT45" s="8">
        <v>26.870799999999999</v>
      </c>
      <c r="AU45" s="8">
        <v>26.870799999999999</v>
      </c>
      <c r="AW45" s="204">
        <v>26.87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26.87</v>
      </c>
      <c r="BD45" s="204">
        <v>26.87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26.87</v>
      </c>
      <c r="BL45" s="8">
        <f t="shared" si="21"/>
        <v>26.870799999999999</v>
      </c>
      <c r="BM45" s="8">
        <f t="shared" si="22"/>
        <v>26.870799999999999</v>
      </c>
      <c r="BN45" s="8">
        <f t="shared" si="23"/>
        <v>26.87</v>
      </c>
      <c r="BO45" s="8">
        <f t="shared" si="24"/>
        <v>26.87</v>
      </c>
      <c r="BP45" s="139">
        <f t="shared" si="25"/>
        <v>7.9999999999813554E-4</v>
      </c>
      <c r="BQ45" s="139">
        <f t="shared" si="26"/>
        <v>7.9999999999813554E-4</v>
      </c>
    </row>
    <row r="46" spans="1:69">
      <c r="A46" s="8" t="s">
        <v>88</v>
      </c>
      <c r="B46" s="15">
        <f>'[3]13'!B48</f>
        <v>320</v>
      </c>
      <c r="C46" s="16">
        <f>'[3]13'!C48</f>
        <v>0</v>
      </c>
      <c r="D46" s="16">
        <f>'[3]13'!D48</f>
        <v>900</v>
      </c>
      <c r="E46" s="16">
        <f>'[3]13'!E48</f>
        <v>0</v>
      </c>
      <c r="F46" s="16">
        <f>'[3]13'!F48</f>
        <v>0</v>
      </c>
      <c r="G46" s="16">
        <f>'[3]13'!G48</f>
        <v>0</v>
      </c>
      <c r="H46" s="17">
        <f t="shared" si="27"/>
        <v>1220</v>
      </c>
      <c r="I46" s="15">
        <f>'[3]13'!J48</f>
        <v>270</v>
      </c>
      <c r="J46" s="16">
        <f>'[3]13'!K48</f>
        <v>0</v>
      </c>
      <c r="K46" s="16">
        <f>'[3]13'!L48</f>
        <v>0</v>
      </c>
      <c r="L46" s="16">
        <f>'[3]13'!M48</f>
        <v>0</v>
      </c>
      <c r="M46" s="16">
        <f>'[3]13'!N48</f>
        <v>0</v>
      </c>
      <c r="N46" s="16">
        <f>'[3]13'!O48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26.87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26.87</v>
      </c>
      <c r="AE46" s="8">
        <f t="shared" si="11"/>
        <v>26.87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26.87</v>
      </c>
      <c r="AL46" s="8">
        <f t="shared" si="31"/>
        <v>216.26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216.26</v>
      </c>
      <c r="AT46" s="8">
        <v>26.870799999999999</v>
      </c>
      <c r="AU46" s="8">
        <v>26.870799999999999</v>
      </c>
      <c r="AW46" s="204">
        <v>26.87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26.87</v>
      </c>
      <c r="BD46" s="204">
        <v>26.87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26.87</v>
      </c>
      <c r="BL46" s="8">
        <f t="shared" si="21"/>
        <v>26.870799999999999</v>
      </c>
      <c r="BM46" s="8">
        <f t="shared" si="22"/>
        <v>26.870799999999999</v>
      </c>
      <c r="BN46" s="8">
        <f t="shared" si="23"/>
        <v>26.87</v>
      </c>
      <c r="BO46" s="8">
        <f t="shared" si="24"/>
        <v>26.87</v>
      </c>
      <c r="BP46" s="139">
        <f t="shared" si="25"/>
        <v>7.9999999999813554E-4</v>
      </c>
      <c r="BQ46" s="139">
        <f t="shared" si="26"/>
        <v>7.9999999999813554E-4</v>
      </c>
    </row>
    <row r="47" spans="1:69">
      <c r="A47" s="8" t="s">
        <v>89</v>
      </c>
      <c r="B47" s="15">
        <f>'[3]13'!B49</f>
        <v>320</v>
      </c>
      <c r="C47" s="16">
        <f>'[3]13'!C49</f>
        <v>0</v>
      </c>
      <c r="D47" s="16">
        <f>'[3]13'!D49</f>
        <v>900</v>
      </c>
      <c r="E47" s="16">
        <f>'[3]13'!E49</f>
        <v>0</v>
      </c>
      <c r="F47" s="16">
        <f>'[3]13'!F49</f>
        <v>0</v>
      </c>
      <c r="G47" s="16">
        <f>'[3]13'!G49</f>
        <v>0</v>
      </c>
      <c r="H47" s="17">
        <f t="shared" si="27"/>
        <v>1220</v>
      </c>
      <c r="I47" s="15">
        <f>'[3]13'!J49</f>
        <v>270</v>
      </c>
      <c r="J47" s="16">
        <f>'[3]13'!K49</f>
        <v>0</v>
      </c>
      <c r="K47" s="16">
        <f>'[3]13'!L49</f>
        <v>0</v>
      </c>
      <c r="L47" s="16">
        <f>'[3]13'!M49</f>
        <v>0</v>
      </c>
      <c r="M47" s="16">
        <f>'[3]13'!N49</f>
        <v>0</v>
      </c>
      <c r="N47" s="16">
        <f>'[3]13'!O49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26.87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26.87</v>
      </c>
      <c r="AE47" s="8">
        <f t="shared" si="11"/>
        <v>26.87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26.87</v>
      </c>
      <c r="AL47" s="8">
        <f t="shared" si="31"/>
        <v>216.26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216.26</v>
      </c>
      <c r="AT47" s="8">
        <v>26.870799999999999</v>
      </c>
      <c r="AU47" s="8">
        <v>26.870799999999999</v>
      </c>
      <c r="AW47" s="204">
        <v>26.87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26.87</v>
      </c>
      <c r="BD47" s="204">
        <v>26.87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26.87</v>
      </c>
      <c r="BL47" s="8">
        <f t="shared" si="21"/>
        <v>26.870799999999999</v>
      </c>
      <c r="BM47" s="8">
        <f t="shared" si="22"/>
        <v>26.870799999999999</v>
      </c>
      <c r="BN47" s="8">
        <f t="shared" si="23"/>
        <v>26.87</v>
      </c>
      <c r="BO47" s="8">
        <f t="shared" si="24"/>
        <v>26.87</v>
      </c>
      <c r="BP47" s="139">
        <f t="shared" si="25"/>
        <v>7.9999999999813554E-4</v>
      </c>
      <c r="BQ47" s="139">
        <f t="shared" si="26"/>
        <v>7.9999999999813554E-4</v>
      </c>
    </row>
    <row r="48" spans="1:69">
      <c r="A48" s="8" t="s">
        <v>90</v>
      </c>
      <c r="B48" s="15">
        <f>'[3]13'!B50</f>
        <v>320</v>
      </c>
      <c r="C48" s="16">
        <f>'[3]13'!C50</f>
        <v>0</v>
      </c>
      <c r="D48" s="16">
        <f>'[3]13'!D50</f>
        <v>900</v>
      </c>
      <c r="E48" s="16">
        <f>'[3]13'!E50</f>
        <v>0</v>
      </c>
      <c r="F48" s="16">
        <f>'[3]13'!F50</f>
        <v>0</v>
      </c>
      <c r="G48" s="16">
        <f>'[3]13'!G50</f>
        <v>0</v>
      </c>
      <c r="H48" s="17">
        <f t="shared" si="27"/>
        <v>1220</v>
      </c>
      <c r="I48" s="15">
        <f>'[3]13'!J50</f>
        <v>270</v>
      </c>
      <c r="J48" s="16">
        <f>'[3]13'!K50</f>
        <v>0</v>
      </c>
      <c r="K48" s="16">
        <f>'[3]13'!L50</f>
        <v>0</v>
      </c>
      <c r="L48" s="16">
        <f>'[3]13'!M50</f>
        <v>0</v>
      </c>
      <c r="M48" s="16">
        <f>'[3]13'!N50</f>
        <v>0</v>
      </c>
      <c r="N48" s="16">
        <f>'[3]13'!O50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26.87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26.87</v>
      </c>
      <c r="AE48" s="8">
        <f t="shared" si="11"/>
        <v>26.87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26.87</v>
      </c>
      <c r="AL48" s="8">
        <f t="shared" si="31"/>
        <v>216.26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216.26</v>
      </c>
      <c r="AT48" s="8">
        <v>26.870799999999999</v>
      </c>
      <c r="AU48" s="8">
        <v>26.870799999999999</v>
      </c>
      <c r="AW48" s="204">
        <v>26.87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26.87</v>
      </c>
      <c r="BD48" s="204">
        <v>26.87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26.87</v>
      </c>
      <c r="BL48" s="8">
        <f t="shared" si="21"/>
        <v>26.870799999999999</v>
      </c>
      <c r="BM48" s="8">
        <f t="shared" si="22"/>
        <v>26.870799999999999</v>
      </c>
      <c r="BN48" s="8">
        <f t="shared" si="23"/>
        <v>26.87</v>
      </c>
      <c r="BO48" s="8">
        <f t="shared" si="24"/>
        <v>26.87</v>
      </c>
      <c r="BP48" s="139">
        <f t="shared" si="25"/>
        <v>7.9999999999813554E-4</v>
      </c>
      <c r="BQ48" s="139">
        <f t="shared" si="26"/>
        <v>7.9999999999813554E-4</v>
      </c>
    </row>
    <row r="49" spans="1:69">
      <c r="A49" s="8" t="s">
        <v>91</v>
      </c>
      <c r="B49" s="15">
        <f>'[3]13'!B51</f>
        <v>320</v>
      </c>
      <c r="C49" s="16">
        <f>'[3]13'!C51</f>
        <v>0</v>
      </c>
      <c r="D49" s="16">
        <f>'[3]13'!D51</f>
        <v>900</v>
      </c>
      <c r="E49" s="16">
        <f>'[3]13'!E51</f>
        <v>0</v>
      </c>
      <c r="F49" s="16">
        <f>'[3]13'!F51</f>
        <v>0</v>
      </c>
      <c r="G49" s="16">
        <f>'[3]13'!G51</f>
        <v>0</v>
      </c>
      <c r="H49" s="17">
        <f t="shared" si="27"/>
        <v>1220</v>
      </c>
      <c r="I49" s="15">
        <f>'[3]13'!J51</f>
        <v>270</v>
      </c>
      <c r="J49" s="16">
        <f>'[3]13'!K51</f>
        <v>0</v>
      </c>
      <c r="K49" s="16">
        <f>'[3]13'!L51</f>
        <v>0</v>
      </c>
      <c r="L49" s="16">
        <f>'[3]13'!M51</f>
        <v>0</v>
      </c>
      <c r="M49" s="16">
        <f>'[3]13'!N51</f>
        <v>0</v>
      </c>
      <c r="N49" s="16">
        <f>'[3]13'!O51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26.87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26.87</v>
      </c>
      <c r="AE49" s="8">
        <f t="shared" si="11"/>
        <v>26.87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26.87</v>
      </c>
      <c r="AL49" s="8">
        <f t="shared" si="31"/>
        <v>216.26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216.26</v>
      </c>
      <c r="AT49" s="8">
        <v>26.870799999999999</v>
      </c>
      <c r="AU49" s="8">
        <v>26.870799999999999</v>
      </c>
      <c r="AW49" s="204">
        <v>26.87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26.87</v>
      </c>
      <c r="BD49" s="204">
        <v>26.87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26.87</v>
      </c>
      <c r="BL49" s="8">
        <f t="shared" si="21"/>
        <v>26.870799999999999</v>
      </c>
      <c r="BM49" s="8">
        <f t="shared" si="22"/>
        <v>26.870799999999999</v>
      </c>
      <c r="BN49" s="8">
        <f t="shared" si="23"/>
        <v>26.87</v>
      </c>
      <c r="BO49" s="8">
        <f t="shared" si="24"/>
        <v>26.87</v>
      </c>
      <c r="BP49" s="139">
        <f t="shared" si="25"/>
        <v>7.9999999999813554E-4</v>
      </c>
      <c r="BQ49" s="139">
        <f t="shared" si="26"/>
        <v>7.9999999999813554E-4</v>
      </c>
    </row>
    <row r="50" spans="1:69">
      <c r="A50" s="8" t="s">
        <v>92</v>
      </c>
      <c r="B50" s="15">
        <f>'[3]13'!B52</f>
        <v>320</v>
      </c>
      <c r="C50" s="16">
        <f>'[3]13'!C52</f>
        <v>0</v>
      </c>
      <c r="D50" s="16">
        <f>'[3]13'!D52</f>
        <v>900</v>
      </c>
      <c r="E50" s="16">
        <f>'[3]13'!E52</f>
        <v>0</v>
      </c>
      <c r="F50" s="16">
        <f>'[3]13'!F52</f>
        <v>0</v>
      </c>
      <c r="G50" s="16">
        <f>'[3]13'!G52</f>
        <v>0</v>
      </c>
      <c r="H50" s="17">
        <f t="shared" si="27"/>
        <v>1220</v>
      </c>
      <c r="I50" s="15">
        <f>'[3]13'!J52</f>
        <v>270</v>
      </c>
      <c r="J50" s="16">
        <f>'[3]13'!K52</f>
        <v>0</v>
      </c>
      <c r="K50" s="16">
        <f>'[3]13'!L52</f>
        <v>0</v>
      </c>
      <c r="L50" s="16">
        <f>'[3]13'!M52</f>
        <v>0</v>
      </c>
      <c r="M50" s="16">
        <f>'[3]13'!N52</f>
        <v>0</v>
      </c>
      <c r="N50" s="16">
        <f>'[3]13'!O52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26.87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26.87</v>
      </c>
      <c r="AE50" s="8">
        <f t="shared" si="11"/>
        <v>26.87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26.87</v>
      </c>
      <c r="AL50" s="8">
        <f t="shared" si="31"/>
        <v>216.26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216.26</v>
      </c>
      <c r="AT50" s="8">
        <v>26.870799999999999</v>
      </c>
      <c r="AU50" s="8">
        <v>26.870799999999999</v>
      </c>
      <c r="AW50" s="204">
        <v>26.87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26.87</v>
      </c>
      <c r="BD50" s="204">
        <v>26.87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26.87</v>
      </c>
      <c r="BL50" s="8">
        <f t="shared" si="21"/>
        <v>26.870799999999999</v>
      </c>
      <c r="BM50" s="8">
        <f t="shared" si="22"/>
        <v>26.870799999999999</v>
      </c>
      <c r="BN50" s="8">
        <f t="shared" si="23"/>
        <v>26.87</v>
      </c>
      <c r="BO50" s="8">
        <f t="shared" si="24"/>
        <v>26.87</v>
      </c>
      <c r="BP50" s="139">
        <f t="shared" si="25"/>
        <v>7.9999999999813554E-4</v>
      </c>
      <c r="BQ50" s="139">
        <f t="shared" si="26"/>
        <v>7.9999999999813554E-4</v>
      </c>
    </row>
    <row r="51" spans="1:69">
      <c r="A51" s="8" t="s">
        <v>93</v>
      </c>
      <c r="B51" s="15">
        <f>'[3]13'!B53</f>
        <v>320</v>
      </c>
      <c r="C51" s="16">
        <f>'[3]13'!C53</f>
        <v>0</v>
      </c>
      <c r="D51" s="16">
        <f>'[3]13'!D53</f>
        <v>900</v>
      </c>
      <c r="E51" s="16">
        <f>'[3]13'!E53</f>
        <v>0</v>
      </c>
      <c r="F51" s="16">
        <f>'[3]13'!F53</f>
        <v>0</v>
      </c>
      <c r="G51" s="16">
        <f>'[3]13'!G53</f>
        <v>0</v>
      </c>
      <c r="H51" s="17">
        <f t="shared" si="27"/>
        <v>1220</v>
      </c>
      <c r="I51" s="15">
        <f>'[3]13'!J53</f>
        <v>270</v>
      </c>
      <c r="J51" s="16">
        <f>'[3]13'!K53</f>
        <v>0</v>
      </c>
      <c r="K51" s="16">
        <f>'[3]13'!L53</f>
        <v>0</v>
      </c>
      <c r="L51" s="16">
        <f>'[3]13'!M53</f>
        <v>0</v>
      </c>
      <c r="M51" s="16">
        <f>'[3]13'!N53</f>
        <v>0</v>
      </c>
      <c r="N51" s="16">
        <f>'[3]13'!O53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26.87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26.87</v>
      </c>
      <c r="AE51" s="8">
        <f t="shared" si="11"/>
        <v>26.87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26.87</v>
      </c>
      <c r="AL51" s="8">
        <f t="shared" si="31"/>
        <v>216.26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216.26</v>
      </c>
      <c r="AT51" s="8">
        <v>26.870799999999999</v>
      </c>
      <c r="AU51" s="8">
        <v>26.870799999999999</v>
      </c>
      <c r="AW51" s="204">
        <v>26.87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26.87</v>
      </c>
      <c r="BD51" s="204">
        <v>26.87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26.87</v>
      </c>
      <c r="BL51" s="8">
        <f t="shared" si="21"/>
        <v>26.870799999999999</v>
      </c>
      <c r="BM51" s="8">
        <f t="shared" si="22"/>
        <v>26.870799999999999</v>
      </c>
      <c r="BN51" s="8">
        <f t="shared" si="23"/>
        <v>26.87</v>
      </c>
      <c r="BO51" s="8">
        <f t="shared" si="24"/>
        <v>26.87</v>
      </c>
      <c r="BP51" s="139">
        <f t="shared" si="25"/>
        <v>7.9999999999813554E-4</v>
      </c>
      <c r="BQ51" s="139">
        <f t="shared" si="26"/>
        <v>7.9999999999813554E-4</v>
      </c>
    </row>
    <row r="52" spans="1:69">
      <c r="A52" s="8" t="s">
        <v>94</v>
      </c>
      <c r="B52" s="15">
        <f>'[3]13'!B54</f>
        <v>320</v>
      </c>
      <c r="C52" s="16">
        <f>'[3]13'!C54</f>
        <v>0</v>
      </c>
      <c r="D52" s="16">
        <f>'[3]13'!D54</f>
        <v>900</v>
      </c>
      <c r="E52" s="16">
        <f>'[3]13'!E54</f>
        <v>0</v>
      </c>
      <c r="F52" s="16">
        <f>'[3]13'!F54</f>
        <v>0</v>
      </c>
      <c r="G52" s="16">
        <f>'[3]13'!G54</f>
        <v>0</v>
      </c>
      <c r="H52" s="17">
        <f t="shared" si="27"/>
        <v>1220</v>
      </c>
      <c r="I52" s="15">
        <f>'[3]13'!J54</f>
        <v>270</v>
      </c>
      <c r="J52" s="16">
        <f>'[3]13'!K54</f>
        <v>0</v>
      </c>
      <c r="K52" s="16">
        <f>'[3]13'!L54</f>
        <v>0</v>
      </c>
      <c r="L52" s="16">
        <f>'[3]13'!M54</f>
        <v>0</v>
      </c>
      <c r="M52" s="16">
        <f>'[3]13'!N54</f>
        <v>0</v>
      </c>
      <c r="N52" s="16">
        <f>'[3]13'!O54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26.87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26.87</v>
      </c>
      <c r="AE52" s="8">
        <f t="shared" si="11"/>
        <v>26.87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26.87</v>
      </c>
      <c r="AL52" s="8">
        <f t="shared" si="31"/>
        <v>216.26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216.26</v>
      </c>
      <c r="AT52" s="8">
        <v>26.870799999999999</v>
      </c>
      <c r="AU52" s="8">
        <v>26.870799999999999</v>
      </c>
      <c r="AW52" s="204">
        <v>26.87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26.87</v>
      </c>
      <c r="BD52" s="204">
        <v>26.87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26.87</v>
      </c>
      <c r="BL52" s="8">
        <f t="shared" si="21"/>
        <v>26.870799999999999</v>
      </c>
      <c r="BM52" s="8">
        <f t="shared" si="22"/>
        <v>26.870799999999999</v>
      </c>
      <c r="BN52" s="8">
        <f t="shared" si="23"/>
        <v>26.87</v>
      </c>
      <c r="BO52" s="8">
        <f t="shared" si="24"/>
        <v>26.87</v>
      </c>
      <c r="BP52" s="139">
        <f t="shared" si="25"/>
        <v>7.9999999999813554E-4</v>
      </c>
      <c r="BQ52" s="139">
        <f t="shared" si="26"/>
        <v>7.9999999999813554E-4</v>
      </c>
    </row>
    <row r="53" spans="1:69">
      <c r="A53" s="8" t="s">
        <v>95</v>
      </c>
      <c r="B53" s="15">
        <f>'[3]13'!B55</f>
        <v>320</v>
      </c>
      <c r="C53" s="16">
        <f>'[3]13'!C55</f>
        <v>0</v>
      </c>
      <c r="D53" s="16">
        <f>'[3]13'!D55</f>
        <v>900</v>
      </c>
      <c r="E53" s="16">
        <f>'[3]13'!E55</f>
        <v>0</v>
      </c>
      <c r="F53" s="16">
        <f>'[3]13'!F55</f>
        <v>0</v>
      </c>
      <c r="G53" s="16">
        <f>'[3]13'!G55</f>
        <v>0</v>
      </c>
      <c r="H53" s="17">
        <f t="shared" si="27"/>
        <v>1220</v>
      </c>
      <c r="I53" s="15">
        <f>'[3]13'!J55</f>
        <v>270</v>
      </c>
      <c r="J53" s="16">
        <f>'[3]13'!K55</f>
        <v>0</v>
      </c>
      <c r="K53" s="16">
        <f>'[3]13'!L55</f>
        <v>0</v>
      </c>
      <c r="L53" s="16">
        <f>'[3]13'!M55</f>
        <v>0</v>
      </c>
      <c r="M53" s="16">
        <f>'[3]13'!N55</f>
        <v>0</v>
      </c>
      <c r="N53" s="16">
        <f>'[3]13'!O55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26.87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26.87</v>
      </c>
      <c r="AE53" s="8">
        <f t="shared" si="11"/>
        <v>26.87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26.87</v>
      </c>
      <c r="AL53" s="8">
        <f t="shared" si="31"/>
        <v>216.26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216.26</v>
      </c>
      <c r="AT53" s="8">
        <v>26.870799999999999</v>
      </c>
      <c r="AU53" s="8">
        <v>26.870799999999999</v>
      </c>
      <c r="AW53" s="204">
        <v>26.87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26.87</v>
      </c>
      <c r="BD53" s="204">
        <v>26.87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26.87</v>
      </c>
      <c r="BL53" s="8">
        <f t="shared" si="21"/>
        <v>26.870799999999999</v>
      </c>
      <c r="BM53" s="8">
        <f t="shared" si="22"/>
        <v>26.870799999999999</v>
      </c>
      <c r="BN53" s="8">
        <f t="shared" si="23"/>
        <v>26.87</v>
      </c>
      <c r="BO53" s="8">
        <f t="shared" si="24"/>
        <v>26.87</v>
      </c>
      <c r="BP53" s="139">
        <f t="shared" si="25"/>
        <v>7.9999999999813554E-4</v>
      </c>
      <c r="BQ53" s="139">
        <f t="shared" si="26"/>
        <v>7.9999999999813554E-4</v>
      </c>
    </row>
    <row r="54" spans="1:69">
      <c r="A54" s="8" t="s">
        <v>96</v>
      </c>
      <c r="B54" s="15">
        <f>'[3]13'!B56</f>
        <v>320</v>
      </c>
      <c r="C54" s="16">
        <f>'[3]13'!C56</f>
        <v>0</v>
      </c>
      <c r="D54" s="16">
        <f>'[3]13'!D56</f>
        <v>900</v>
      </c>
      <c r="E54" s="16">
        <f>'[3]13'!E56</f>
        <v>0</v>
      </c>
      <c r="F54" s="16">
        <f>'[3]13'!F56</f>
        <v>0</v>
      </c>
      <c r="G54" s="16">
        <f>'[3]13'!G56</f>
        <v>0</v>
      </c>
      <c r="H54" s="17">
        <f t="shared" si="27"/>
        <v>1220</v>
      </c>
      <c r="I54" s="15">
        <f>'[3]13'!J56</f>
        <v>270</v>
      </c>
      <c r="J54" s="16">
        <f>'[3]13'!K56</f>
        <v>0</v>
      </c>
      <c r="K54" s="16">
        <f>'[3]13'!L56</f>
        <v>0</v>
      </c>
      <c r="L54" s="16">
        <f>'[3]13'!M56</f>
        <v>0</v>
      </c>
      <c r="M54" s="16">
        <f>'[3]13'!N56</f>
        <v>0</v>
      </c>
      <c r="N54" s="16">
        <f>'[3]13'!O56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26.87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26.87</v>
      </c>
      <c r="AE54" s="8">
        <f t="shared" si="11"/>
        <v>26.87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26.87</v>
      </c>
      <c r="AL54" s="8">
        <f t="shared" si="31"/>
        <v>216.26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216.26</v>
      </c>
      <c r="AT54" s="8">
        <v>26.870799999999999</v>
      </c>
      <c r="AU54" s="8">
        <v>26.870799999999999</v>
      </c>
      <c r="AW54" s="204">
        <v>26.87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26.87</v>
      </c>
      <c r="BD54" s="204">
        <v>26.87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26.87</v>
      </c>
      <c r="BL54" s="8">
        <f t="shared" si="21"/>
        <v>26.870799999999999</v>
      </c>
      <c r="BM54" s="8">
        <f t="shared" si="22"/>
        <v>26.870799999999999</v>
      </c>
      <c r="BN54" s="8">
        <f t="shared" si="23"/>
        <v>26.87</v>
      </c>
      <c r="BO54" s="8">
        <f t="shared" si="24"/>
        <v>26.87</v>
      </c>
      <c r="BP54" s="139">
        <f t="shared" si="25"/>
        <v>7.9999999999813554E-4</v>
      </c>
      <c r="BQ54" s="139">
        <f t="shared" si="26"/>
        <v>7.9999999999813554E-4</v>
      </c>
    </row>
    <row r="55" spans="1:69">
      <c r="A55" s="8" t="s">
        <v>97</v>
      </c>
      <c r="B55" s="15">
        <f>'[3]13'!B57</f>
        <v>320</v>
      </c>
      <c r="C55" s="16">
        <f>'[3]13'!C57</f>
        <v>0</v>
      </c>
      <c r="D55" s="16">
        <f>'[3]13'!D57</f>
        <v>900</v>
      </c>
      <c r="E55" s="16">
        <f>'[3]13'!E57</f>
        <v>0</v>
      </c>
      <c r="F55" s="16">
        <f>'[3]13'!F57</f>
        <v>0</v>
      </c>
      <c r="G55" s="16">
        <f>'[3]13'!G57</f>
        <v>0</v>
      </c>
      <c r="H55" s="17">
        <f t="shared" si="27"/>
        <v>1220</v>
      </c>
      <c r="I55" s="15">
        <f>'[3]13'!J57</f>
        <v>270</v>
      </c>
      <c r="J55" s="16">
        <f>'[3]13'!K57</f>
        <v>0</v>
      </c>
      <c r="K55" s="16">
        <f>'[3]13'!L57</f>
        <v>0</v>
      </c>
      <c r="L55" s="16">
        <f>'[3]13'!M57</f>
        <v>0</v>
      </c>
      <c r="M55" s="16">
        <f>'[3]13'!N57</f>
        <v>0</v>
      </c>
      <c r="N55" s="16">
        <f>'[3]13'!O57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26.87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26.87</v>
      </c>
      <c r="AE55" s="8">
        <f t="shared" si="11"/>
        <v>26.87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26.87</v>
      </c>
      <c r="AL55" s="8">
        <f t="shared" si="31"/>
        <v>216.26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216.26</v>
      </c>
      <c r="AT55" s="8">
        <v>26.870799999999999</v>
      </c>
      <c r="AU55" s="8">
        <v>26.870799999999999</v>
      </c>
      <c r="AW55" s="204">
        <v>26.87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26.87</v>
      </c>
      <c r="BD55" s="204">
        <v>26.87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26.87</v>
      </c>
      <c r="BL55" s="8">
        <f t="shared" si="21"/>
        <v>26.870799999999999</v>
      </c>
      <c r="BM55" s="8">
        <f t="shared" si="22"/>
        <v>26.870799999999999</v>
      </c>
      <c r="BN55" s="8">
        <f t="shared" si="23"/>
        <v>26.87</v>
      </c>
      <c r="BO55" s="8">
        <f t="shared" si="24"/>
        <v>26.87</v>
      </c>
      <c r="BP55" s="139">
        <f t="shared" si="25"/>
        <v>7.9999999999813554E-4</v>
      </c>
      <c r="BQ55" s="139">
        <f t="shared" si="26"/>
        <v>7.9999999999813554E-4</v>
      </c>
    </row>
    <row r="56" spans="1:69">
      <c r="A56" s="8" t="s">
        <v>98</v>
      </c>
      <c r="B56" s="15">
        <f>'[3]13'!B58</f>
        <v>320</v>
      </c>
      <c r="C56" s="16">
        <f>'[3]13'!C58</f>
        <v>0</v>
      </c>
      <c r="D56" s="16">
        <f>'[3]13'!D58</f>
        <v>900</v>
      </c>
      <c r="E56" s="16">
        <f>'[3]13'!E58</f>
        <v>0</v>
      </c>
      <c r="F56" s="16">
        <f>'[3]13'!F58</f>
        <v>0</v>
      </c>
      <c r="G56" s="16">
        <f>'[3]13'!G58</f>
        <v>0</v>
      </c>
      <c r="H56" s="17">
        <f t="shared" si="27"/>
        <v>1220</v>
      </c>
      <c r="I56" s="15">
        <f>'[3]13'!J58</f>
        <v>270</v>
      </c>
      <c r="J56" s="16">
        <f>'[3]13'!K58</f>
        <v>0</v>
      </c>
      <c r="K56" s="16">
        <f>'[3]13'!L58</f>
        <v>0</v>
      </c>
      <c r="L56" s="16">
        <f>'[3]13'!M58</f>
        <v>0</v>
      </c>
      <c r="M56" s="16">
        <f>'[3]13'!N58</f>
        <v>0</v>
      </c>
      <c r="N56" s="16">
        <f>'[3]13'!O58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26.87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26.87</v>
      </c>
      <c r="AE56" s="8">
        <f t="shared" si="11"/>
        <v>26.87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26.87</v>
      </c>
      <c r="AL56" s="8">
        <f t="shared" si="31"/>
        <v>216.26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216.26</v>
      </c>
      <c r="AT56" s="8">
        <v>26.870799999999999</v>
      </c>
      <c r="AU56" s="8">
        <v>26.870799999999999</v>
      </c>
      <c r="AW56" s="204">
        <v>26.87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26.87</v>
      </c>
      <c r="BD56" s="204">
        <v>26.87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26.87</v>
      </c>
      <c r="BL56" s="8">
        <f t="shared" si="21"/>
        <v>26.870799999999999</v>
      </c>
      <c r="BM56" s="8">
        <f t="shared" si="22"/>
        <v>26.870799999999999</v>
      </c>
      <c r="BN56" s="8">
        <f t="shared" si="23"/>
        <v>26.87</v>
      </c>
      <c r="BO56" s="8">
        <f t="shared" si="24"/>
        <v>26.87</v>
      </c>
      <c r="BP56" s="139">
        <f t="shared" si="25"/>
        <v>7.9999999999813554E-4</v>
      </c>
      <c r="BQ56" s="139">
        <f t="shared" si="26"/>
        <v>7.9999999999813554E-4</v>
      </c>
    </row>
    <row r="57" spans="1:69">
      <c r="A57" s="8" t="s">
        <v>99</v>
      </c>
      <c r="B57" s="15">
        <f>'[3]13'!B59</f>
        <v>320</v>
      </c>
      <c r="C57" s="16">
        <f>'[3]13'!C59</f>
        <v>0</v>
      </c>
      <c r="D57" s="16">
        <f>'[3]13'!D59</f>
        <v>900</v>
      </c>
      <c r="E57" s="16">
        <f>'[3]13'!E59</f>
        <v>0</v>
      </c>
      <c r="F57" s="16">
        <f>'[3]13'!F59</f>
        <v>0</v>
      </c>
      <c r="G57" s="16">
        <f>'[3]13'!G59</f>
        <v>0</v>
      </c>
      <c r="H57" s="17">
        <f t="shared" si="27"/>
        <v>1220</v>
      </c>
      <c r="I57" s="15">
        <f>'[3]13'!J59</f>
        <v>270</v>
      </c>
      <c r="J57" s="16">
        <f>'[3]13'!K59</f>
        <v>0</v>
      </c>
      <c r="K57" s="16">
        <f>'[3]13'!L59</f>
        <v>0</v>
      </c>
      <c r="L57" s="16">
        <f>'[3]13'!M59</f>
        <v>0</v>
      </c>
      <c r="M57" s="16">
        <f>'[3]13'!N59</f>
        <v>0</v>
      </c>
      <c r="N57" s="16">
        <f>'[3]13'!O59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26.87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26.87</v>
      </c>
      <c r="AE57" s="8">
        <f t="shared" si="11"/>
        <v>26.87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26.87</v>
      </c>
      <c r="AL57" s="8">
        <f t="shared" si="31"/>
        <v>216.26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216.26</v>
      </c>
      <c r="AT57" s="8">
        <v>26.870799999999999</v>
      </c>
      <c r="AU57" s="8">
        <v>26.870799999999999</v>
      </c>
      <c r="AW57" s="204">
        <v>26.87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26.87</v>
      </c>
      <c r="BD57" s="204">
        <v>26.87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26.87</v>
      </c>
      <c r="BL57" s="8">
        <f t="shared" si="21"/>
        <v>26.870799999999999</v>
      </c>
      <c r="BM57" s="8">
        <f t="shared" si="22"/>
        <v>26.870799999999999</v>
      </c>
      <c r="BN57" s="8">
        <f t="shared" si="23"/>
        <v>26.87</v>
      </c>
      <c r="BO57" s="8">
        <f t="shared" si="24"/>
        <v>26.87</v>
      </c>
      <c r="BP57" s="139">
        <f t="shared" si="25"/>
        <v>7.9999999999813554E-4</v>
      </c>
      <c r="BQ57" s="139">
        <f t="shared" si="26"/>
        <v>7.9999999999813554E-4</v>
      </c>
    </row>
    <row r="58" spans="1:69">
      <c r="A58" s="8" t="s">
        <v>100</v>
      </c>
      <c r="B58" s="15">
        <f>'[3]13'!B60</f>
        <v>320</v>
      </c>
      <c r="C58" s="16">
        <f>'[3]13'!C60</f>
        <v>0</v>
      </c>
      <c r="D58" s="16">
        <f>'[3]13'!D60</f>
        <v>900</v>
      </c>
      <c r="E58" s="16">
        <f>'[3]13'!E60</f>
        <v>0</v>
      </c>
      <c r="F58" s="16">
        <f>'[3]13'!F60</f>
        <v>0</v>
      </c>
      <c r="G58" s="16">
        <f>'[3]13'!G60</f>
        <v>0</v>
      </c>
      <c r="H58" s="17">
        <f t="shared" si="27"/>
        <v>1220</v>
      </c>
      <c r="I58" s="15">
        <f>'[3]13'!J60</f>
        <v>270</v>
      </c>
      <c r="J58" s="16">
        <f>'[3]13'!K60</f>
        <v>0</v>
      </c>
      <c r="K58" s="16">
        <f>'[3]13'!L60</f>
        <v>0</v>
      </c>
      <c r="L58" s="16">
        <f>'[3]13'!M60</f>
        <v>0</v>
      </c>
      <c r="M58" s="16">
        <f>'[3]13'!N60</f>
        <v>0</v>
      </c>
      <c r="N58" s="16">
        <f>'[3]13'!O60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26.87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26.87</v>
      </c>
      <c r="AE58" s="8">
        <f t="shared" si="11"/>
        <v>26.87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26.87</v>
      </c>
      <c r="AL58" s="8">
        <f t="shared" si="31"/>
        <v>216.26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216.26</v>
      </c>
      <c r="AT58" s="8">
        <v>26.870799999999999</v>
      </c>
      <c r="AU58" s="8">
        <v>26.870799999999999</v>
      </c>
      <c r="AW58" s="204">
        <v>26.87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26.87</v>
      </c>
      <c r="BD58" s="204">
        <v>26.87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26.87</v>
      </c>
      <c r="BL58" s="8">
        <f t="shared" si="21"/>
        <v>26.870799999999999</v>
      </c>
      <c r="BM58" s="8">
        <f t="shared" si="22"/>
        <v>26.870799999999999</v>
      </c>
      <c r="BN58" s="8">
        <f t="shared" si="23"/>
        <v>26.87</v>
      </c>
      <c r="BO58" s="8">
        <f t="shared" si="24"/>
        <v>26.87</v>
      </c>
      <c r="BP58" s="139">
        <f t="shared" si="25"/>
        <v>7.9999999999813554E-4</v>
      </c>
      <c r="BQ58" s="139">
        <f t="shared" si="26"/>
        <v>7.9999999999813554E-4</v>
      </c>
    </row>
    <row r="59" spans="1:69">
      <c r="A59" s="8" t="s">
        <v>101</v>
      </c>
      <c r="B59" s="15">
        <f>'[3]13'!B61</f>
        <v>320</v>
      </c>
      <c r="C59" s="16">
        <f>'[3]13'!C61</f>
        <v>0</v>
      </c>
      <c r="D59" s="16">
        <f>'[3]13'!D61</f>
        <v>900</v>
      </c>
      <c r="E59" s="16">
        <f>'[3]13'!E61</f>
        <v>0</v>
      </c>
      <c r="F59" s="16">
        <f>'[3]13'!F61</f>
        <v>0</v>
      </c>
      <c r="G59" s="16">
        <f>'[3]13'!G61</f>
        <v>0</v>
      </c>
      <c r="H59" s="17">
        <f t="shared" si="27"/>
        <v>1220</v>
      </c>
      <c r="I59" s="15">
        <f>'[3]13'!J61</f>
        <v>270</v>
      </c>
      <c r="J59" s="16">
        <f>'[3]13'!K61</f>
        <v>0</v>
      </c>
      <c r="K59" s="16">
        <f>'[3]13'!L61</f>
        <v>0</v>
      </c>
      <c r="L59" s="16">
        <f>'[3]13'!M61</f>
        <v>0</v>
      </c>
      <c r="M59" s="16">
        <f>'[3]13'!N61</f>
        <v>0</v>
      </c>
      <c r="N59" s="16">
        <f>'[3]13'!O61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26.87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26.87</v>
      </c>
      <c r="AE59" s="8">
        <f t="shared" si="11"/>
        <v>26.87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26.87</v>
      </c>
      <c r="AL59" s="8">
        <f t="shared" si="31"/>
        <v>216.26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216.26</v>
      </c>
      <c r="AT59" s="8">
        <v>26.870799999999999</v>
      </c>
      <c r="AU59" s="8">
        <v>26.870799999999999</v>
      </c>
      <c r="AW59" s="204">
        <v>26.87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26.87</v>
      </c>
      <c r="BD59" s="204">
        <v>26.87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26.87</v>
      </c>
      <c r="BL59" s="8">
        <f t="shared" si="21"/>
        <v>26.870799999999999</v>
      </c>
      <c r="BM59" s="8">
        <f t="shared" si="22"/>
        <v>26.870799999999999</v>
      </c>
      <c r="BN59" s="8">
        <f t="shared" si="23"/>
        <v>26.87</v>
      </c>
      <c r="BO59" s="8">
        <f t="shared" si="24"/>
        <v>26.87</v>
      </c>
      <c r="BP59" s="139">
        <f t="shared" si="25"/>
        <v>7.9999999999813554E-4</v>
      </c>
      <c r="BQ59" s="139">
        <f t="shared" si="26"/>
        <v>7.9999999999813554E-4</v>
      </c>
    </row>
    <row r="60" spans="1:69">
      <c r="A60" s="8" t="s">
        <v>102</v>
      </c>
      <c r="B60" s="15">
        <f>'[3]13'!B62</f>
        <v>320</v>
      </c>
      <c r="C60" s="16">
        <f>'[3]13'!C62</f>
        <v>0</v>
      </c>
      <c r="D60" s="16">
        <f>'[3]13'!D62</f>
        <v>900</v>
      </c>
      <c r="E60" s="16">
        <f>'[3]13'!E62</f>
        <v>0</v>
      </c>
      <c r="F60" s="16">
        <f>'[3]13'!F62</f>
        <v>0</v>
      </c>
      <c r="G60" s="16">
        <f>'[3]13'!G62</f>
        <v>0</v>
      </c>
      <c r="H60" s="17">
        <f t="shared" si="27"/>
        <v>1220</v>
      </c>
      <c r="I60" s="15">
        <f>'[3]13'!J62</f>
        <v>270</v>
      </c>
      <c r="J60" s="16">
        <f>'[3]13'!K62</f>
        <v>0</v>
      </c>
      <c r="K60" s="16">
        <f>'[3]13'!L62</f>
        <v>0</v>
      </c>
      <c r="L60" s="16">
        <f>'[3]13'!M62</f>
        <v>0</v>
      </c>
      <c r="M60" s="16">
        <f>'[3]13'!N62</f>
        <v>0</v>
      </c>
      <c r="N60" s="16">
        <f>'[3]13'!O62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26.87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26.87</v>
      </c>
      <c r="AE60" s="8">
        <f t="shared" si="11"/>
        <v>26.87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26.87</v>
      </c>
      <c r="AL60" s="8">
        <f t="shared" si="31"/>
        <v>216.26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216.26</v>
      </c>
      <c r="AT60" s="8">
        <v>26.870799999999999</v>
      </c>
      <c r="AU60" s="8">
        <v>26.870799999999999</v>
      </c>
      <c r="AW60" s="204">
        <v>26.87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26.87</v>
      </c>
      <c r="BD60" s="204">
        <v>26.87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26.87</v>
      </c>
      <c r="BL60" s="8">
        <f t="shared" si="21"/>
        <v>26.870799999999999</v>
      </c>
      <c r="BM60" s="8">
        <f t="shared" si="22"/>
        <v>26.870799999999999</v>
      </c>
      <c r="BN60" s="8">
        <f t="shared" si="23"/>
        <v>26.87</v>
      </c>
      <c r="BO60" s="8">
        <f t="shared" si="24"/>
        <v>26.87</v>
      </c>
      <c r="BP60" s="139">
        <f t="shared" si="25"/>
        <v>7.9999999999813554E-4</v>
      </c>
      <c r="BQ60" s="139">
        <f t="shared" si="26"/>
        <v>7.9999999999813554E-4</v>
      </c>
    </row>
    <row r="61" spans="1:69">
      <c r="A61" s="8" t="s">
        <v>103</v>
      </c>
      <c r="B61" s="15">
        <f>'[3]13'!B63</f>
        <v>320</v>
      </c>
      <c r="C61" s="16">
        <f>'[3]13'!C63</f>
        <v>0</v>
      </c>
      <c r="D61" s="16">
        <f>'[3]13'!D63</f>
        <v>900</v>
      </c>
      <c r="E61" s="16">
        <f>'[3]13'!E63</f>
        <v>0</v>
      </c>
      <c r="F61" s="16">
        <f>'[3]13'!F63</f>
        <v>0</v>
      </c>
      <c r="G61" s="16">
        <f>'[3]13'!G63</f>
        <v>0</v>
      </c>
      <c r="H61" s="17">
        <f t="shared" si="27"/>
        <v>1220</v>
      </c>
      <c r="I61" s="15">
        <f>'[3]13'!J63</f>
        <v>270</v>
      </c>
      <c r="J61" s="16">
        <f>'[3]13'!K63</f>
        <v>0</v>
      </c>
      <c r="K61" s="16">
        <f>'[3]13'!L63</f>
        <v>0</v>
      </c>
      <c r="L61" s="16">
        <f>'[3]13'!M63</f>
        <v>0</v>
      </c>
      <c r="M61" s="16">
        <f>'[3]13'!N63</f>
        <v>0</v>
      </c>
      <c r="N61" s="16">
        <f>'[3]13'!O63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26.87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26.87</v>
      </c>
      <c r="AE61" s="8">
        <f t="shared" si="11"/>
        <v>26.87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26.87</v>
      </c>
      <c r="AL61" s="8">
        <f t="shared" si="31"/>
        <v>216.26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216.26</v>
      </c>
      <c r="AT61" s="8">
        <v>26.870799999999999</v>
      </c>
      <c r="AU61" s="8">
        <v>26.870799999999999</v>
      </c>
      <c r="AW61" s="204">
        <v>26.87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26.87</v>
      </c>
      <c r="BD61" s="204">
        <v>26.87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26.87</v>
      </c>
      <c r="BL61" s="8">
        <f t="shared" si="21"/>
        <v>26.870799999999999</v>
      </c>
      <c r="BM61" s="8">
        <f t="shared" si="22"/>
        <v>26.870799999999999</v>
      </c>
      <c r="BN61" s="8">
        <f t="shared" si="23"/>
        <v>26.87</v>
      </c>
      <c r="BO61" s="8">
        <f t="shared" si="24"/>
        <v>26.87</v>
      </c>
      <c r="BP61" s="139">
        <f t="shared" si="25"/>
        <v>7.9999999999813554E-4</v>
      </c>
      <c r="BQ61" s="139">
        <f t="shared" si="26"/>
        <v>7.9999999999813554E-4</v>
      </c>
    </row>
    <row r="62" spans="1:69">
      <c r="A62" s="8" t="s">
        <v>104</v>
      </c>
      <c r="B62" s="15">
        <f>'[3]13'!B64</f>
        <v>320</v>
      </c>
      <c r="C62" s="16">
        <f>'[3]13'!C64</f>
        <v>0</v>
      </c>
      <c r="D62" s="16">
        <f>'[3]13'!D64</f>
        <v>900</v>
      </c>
      <c r="E62" s="16">
        <f>'[3]13'!E64</f>
        <v>0</v>
      </c>
      <c r="F62" s="16">
        <f>'[3]13'!F64</f>
        <v>0</v>
      </c>
      <c r="G62" s="16">
        <f>'[3]13'!G64</f>
        <v>0</v>
      </c>
      <c r="H62" s="17">
        <f t="shared" si="27"/>
        <v>1220</v>
      </c>
      <c r="I62" s="15">
        <f>'[3]13'!J64</f>
        <v>270</v>
      </c>
      <c r="J62" s="16">
        <f>'[3]13'!K64</f>
        <v>0</v>
      </c>
      <c r="K62" s="16">
        <f>'[3]13'!L64</f>
        <v>0</v>
      </c>
      <c r="L62" s="16">
        <f>'[3]13'!M64</f>
        <v>0</v>
      </c>
      <c r="M62" s="16">
        <f>'[3]13'!N64</f>
        <v>0</v>
      </c>
      <c r="N62" s="16">
        <f>'[3]13'!O64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26.87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26.87</v>
      </c>
      <c r="AE62" s="8">
        <f t="shared" si="11"/>
        <v>26.87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26.87</v>
      </c>
      <c r="AL62" s="8">
        <f t="shared" ref="AL62:AN98" si="35">Q62-X62-AE62</f>
        <v>216.26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216.26</v>
      </c>
      <c r="AT62" s="8">
        <v>26.870799999999999</v>
      </c>
      <c r="AU62" s="8">
        <v>26.870799999999999</v>
      </c>
      <c r="AW62" s="204">
        <v>26.87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26.87</v>
      </c>
      <c r="BD62" s="204">
        <v>26.87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26.87</v>
      </c>
      <c r="BL62" s="8">
        <f t="shared" si="21"/>
        <v>26.870799999999999</v>
      </c>
      <c r="BM62" s="8">
        <f t="shared" si="22"/>
        <v>26.870799999999999</v>
      </c>
      <c r="BN62" s="8">
        <f t="shared" si="23"/>
        <v>26.87</v>
      </c>
      <c r="BO62" s="8">
        <f t="shared" si="24"/>
        <v>26.87</v>
      </c>
      <c r="BP62" s="139">
        <f t="shared" si="25"/>
        <v>7.9999999999813554E-4</v>
      </c>
      <c r="BQ62" s="139">
        <f t="shared" si="26"/>
        <v>7.9999999999813554E-4</v>
      </c>
    </row>
    <row r="63" spans="1:69">
      <c r="A63" s="8" t="s">
        <v>105</v>
      </c>
      <c r="B63" s="15">
        <f>'[3]13'!B65</f>
        <v>320</v>
      </c>
      <c r="C63" s="16">
        <f>'[3]13'!C65</f>
        <v>0</v>
      </c>
      <c r="D63" s="16">
        <f>'[3]13'!D65</f>
        <v>900</v>
      </c>
      <c r="E63" s="16">
        <f>'[3]13'!E65</f>
        <v>0</v>
      </c>
      <c r="F63" s="16">
        <f>'[3]13'!F65</f>
        <v>0</v>
      </c>
      <c r="G63" s="16">
        <f>'[3]13'!G65</f>
        <v>0</v>
      </c>
      <c r="H63" s="17">
        <f t="shared" si="27"/>
        <v>1220</v>
      </c>
      <c r="I63" s="15">
        <f>'[3]13'!J65</f>
        <v>270</v>
      </c>
      <c r="J63" s="16">
        <f>'[3]13'!K65</f>
        <v>0</v>
      </c>
      <c r="K63" s="16">
        <f>'[3]13'!L65</f>
        <v>0</v>
      </c>
      <c r="L63" s="16">
        <f>'[3]13'!M65</f>
        <v>0</v>
      </c>
      <c r="M63" s="16">
        <f>'[3]13'!N65</f>
        <v>0</v>
      </c>
      <c r="N63" s="16">
        <f>'[3]13'!O65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26.87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26.87</v>
      </c>
      <c r="AE63" s="8">
        <f t="shared" si="11"/>
        <v>26.87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26.87</v>
      </c>
      <c r="AL63" s="8">
        <f t="shared" si="35"/>
        <v>216.26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216.26</v>
      </c>
      <c r="AT63" s="8">
        <v>26.870799999999999</v>
      </c>
      <c r="AU63" s="8">
        <v>26.870799999999999</v>
      </c>
      <c r="AW63" s="204">
        <v>26.87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26.87</v>
      </c>
      <c r="BD63" s="204">
        <v>26.87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26.87</v>
      </c>
      <c r="BL63" s="8">
        <f t="shared" si="21"/>
        <v>26.870799999999999</v>
      </c>
      <c r="BM63" s="8">
        <f t="shared" si="22"/>
        <v>26.870799999999999</v>
      </c>
      <c r="BN63" s="8">
        <f t="shared" si="23"/>
        <v>26.87</v>
      </c>
      <c r="BO63" s="8">
        <f t="shared" si="24"/>
        <v>26.87</v>
      </c>
      <c r="BP63" s="139">
        <f t="shared" si="25"/>
        <v>7.9999999999813554E-4</v>
      </c>
      <c r="BQ63" s="139">
        <f t="shared" si="26"/>
        <v>7.9999999999813554E-4</v>
      </c>
    </row>
    <row r="64" spans="1:69">
      <c r="A64" s="8" t="s">
        <v>106</v>
      </c>
      <c r="B64" s="15">
        <f>'[3]13'!B66</f>
        <v>320</v>
      </c>
      <c r="C64" s="16">
        <f>'[3]13'!C66</f>
        <v>0</v>
      </c>
      <c r="D64" s="16">
        <f>'[3]13'!D66</f>
        <v>900</v>
      </c>
      <c r="E64" s="16">
        <f>'[3]13'!E66</f>
        <v>0</v>
      </c>
      <c r="F64" s="16">
        <f>'[3]13'!F66</f>
        <v>0</v>
      </c>
      <c r="G64" s="16">
        <f>'[3]13'!G66</f>
        <v>0</v>
      </c>
      <c r="H64" s="17">
        <f t="shared" si="27"/>
        <v>1220</v>
      </c>
      <c r="I64" s="15">
        <f>'[3]13'!J66</f>
        <v>270</v>
      </c>
      <c r="J64" s="16">
        <f>'[3]13'!K66</f>
        <v>0</v>
      </c>
      <c r="K64" s="16">
        <f>'[3]13'!L66</f>
        <v>0</v>
      </c>
      <c r="L64" s="16">
        <f>'[3]13'!M66</f>
        <v>0</v>
      </c>
      <c r="M64" s="16">
        <f>'[3]13'!N66</f>
        <v>0</v>
      </c>
      <c r="N64" s="16">
        <f>'[3]13'!O66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26.87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26.87</v>
      </c>
      <c r="AE64" s="8">
        <f t="shared" si="11"/>
        <v>26.87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26.87</v>
      </c>
      <c r="AL64" s="8">
        <f t="shared" si="35"/>
        <v>216.26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216.26</v>
      </c>
      <c r="AT64" s="8">
        <v>26.870799999999999</v>
      </c>
      <c r="AU64" s="8">
        <v>26.870799999999999</v>
      </c>
      <c r="AW64" s="204">
        <v>26.87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26.87</v>
      </c>
      <c r="BD64" s="204">
        <v>26.87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26.87</v>
      </c>
      <c r="BL64" s="8">
        <f t="shared" si="21"/>
        <v>26.870799999999999</v>
      </c>
      <c r="BM64" s="8">
        <f t="shared" si="22"/>
        <v>26.870799999999999</v>
      </c>
      <c r="BN64" s="8">
        <f t="shared" si="23"/>
        <v>26.87</v>
      </c>
      <c r="BO64" s="8">
        <f t="shared" si="24"/>
        <v>26.87</v>
      </c>
      <c r="BP64" s="139">
        <f t="shared" si="25"/>
        <v>7.9999999999813554E-4</v>
      </c>
      <c r="BQ64" s="139">
        <f t="shared" si="26"/>
        <v>7.9999999999813554E-4</v>
      </c>
    </row>
    <row r="65" spans="1:69">
      <c r="A65" s="8" t="s">
        <v>107</v>
      </c>
      <c r="B65" s="15">
        <f>'[3]13'!B67</f>
        <v>320</v>
      </c>
      <c r="C65" s="16">
        <f>'[3]13'!C67</f>
        <v>0</v>
      </c>
      <c r="D65" s="16">
        <f>'[3]13'!D67</f>
        <v>900</v>
      </c>
      <c r="E65" s="16">
        <f>'[3]13'!E67</f>
        <v>0</v>
      </c>
      <c r="F65" s="16">
        <f>'[3]13'!F67</f>
        <v>0</v>
      </c>
      <c r="G65" s="16">
        <f>'[3]13'!G67</f>
        <v>0</v>
      </c>
      <c r="H65" s="17">
        <f t="shared" si="27"/>
        <v>1220</v>
      </c>
      <c r="I65" s="15">
        <f>'[3]13'!J67</f>
        <v>270</v>
      </c>
      <c r="J65" s="16">
        <f>'[3]13'!K67</f>
        <v>0</v>
      </c>
      <c r="K65" s="16">
        <f>'[3]13'!L67</f>
        <v>0</v>
      </c>
      <c r="L65" s="16">
        <f>'[3]13'!M67</f>
        <v>0</v>
      </c>
      <c r="M65" s="16">
        <f>'[3]13'!N67</f>
        <v>0</v>
      </c>
      <c r="N65" s="16">
        <f>'[3]13'!O67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26.87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26.87</v>
      </c>
      <c r="AE65" s="8">
        <f t="shared" si="11"/>
        <v>26.87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26.87</v>
      </c>
      <c r="AL65" s="8">
        <f t="shared" si="35"/>
        <v>216.26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216.26</v>
      </c>
      <c r="AT65" s="8">
        <v>26.870799999999999</v>
      </c>
      <c r="AU65" s="8">
        <v>26.870799999999999</v>
      </c>
      <c r="AW65" s="204">
        <v>26.87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26.87</v>
      </c>
      <c r="BD65" s="204">
        <v>26.87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26.87</v>
      </c>
      <c r="BL65" s="8">
        <f t="shared" si="21"/>
        <v>26.870799999999999</v>
      </c>
      <c r="BM65" s="8">
        <f t="shared" si="22"/>
        <v>26.870799999999999</v>
      </c>
      <c r="BN65" s="8">
        <f t="shared" si="23"/>
        <v>26.87</v>
      </c>
      <c r="BO65" s="8">
        <f t="shared" si="24"/>
        <v>26.87</v>
      </c>
      <c r="BP65" s="139">
        <f t="shared" si="25"/>
        <v>7.9999999999813554E-4</v>
      </c>
      <c r="BQ65" s="139">
        <f t="shared" si="26"/>
        <v>7.9999999999813554E-4</v>
      </c>
    </row>
    <row r="66" spans="1:69">
      <c r="A66" s="8" t="s">
        <v>108</v>
      </c>
      <c r="B66" s="15">
        <f>'[3]13'!B68</f>
        <v>320</v>
      </c>
      <c r="C66" s="16">
        <f>'[3]13'!C68</f>
        <v>0</v>
      </c>
      <c r="D66" s="16">
        <f>'[3]13'!D68</f>
        <v>900</v>
      </c>
      <c r="E66" s="16">
        <f>'[3]13'!E68</f>
        <v>0</v>
      </c>
      <c r="F66" s="16">
        <f>'[3]13'!F68</f>
        <v>0</v>
      </c>
      <c r="G66" s="16">
        <f>'[3]13'!G68</f>
        <v>0</v>
      </c>
      <c r="H66" s="17">
        <f t="shared" si="27"/>
        <v>1220</v>
      </c>
      <c r="I66" s="15">
        <f>'[3]13'!J68</f>
        <v>270</v>
      </c>
      <c r="J66" s="16">
        <f>'[3]13'!K68</f>
        <v>0</v>
      </c>
      <c r="K66" s="16">
        <f>'[3]13'!L68</f>
        <v>0</v>
      </c>
      <c r="L66" s="16">
        <f>'[3]13'!M68</f>
        <v>0</v>
      </c>
      <c r="M66" s="16">
        <f>'[3]13'!N68</f>
        <v>0</v>
      </c>
      <c r="N66" s="16">
        <f>'[3]13'!O68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26.87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26.87</v>
      </c>
      <c r="AE66" s="8">
        <f t="shared" si="11"/>
        <v>26.87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26.87</v>
      </c>
      <c r="AL66" s="8">
        <f t="shared" si="35"/>
        <v>216.26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216.26</v>
      </c>
      <c r="AT66" s="8">
        <v>26.870799999999999</v>
      </c>
      <c r="AU66" s="8">
        <v>26.870799999999999</v>
      </c>
      <c r="AW66" s="204">
        <v>26.87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26.87</v>
      </c>
      <c r="BD66" s="204">
        <v>26.87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26.87</v>
      </c>
      <c r="BL66" s="8">
        <f t="shared" si="21"/>
        <v>26.870799999999999</v>
      </c>
      <c r="BM66" s="8">
        <f t="shared" si="22"/>
        <v>26.870799999999999</v>
      </c>
      <c r="BN66" s="8">
        <f t="shared" si="23"/>
        <v>26.87</v>
      </c>
      <c r="BO66" s="8">
        <f t="shared" si="24"/>
        <v>26.87</v>
      </c>
      <c r="BP66" s="139">
        <f t="shared" si="25"/>
        <v>7.9999999999813554E-4</v>
      </c>
      <c r="BQ66" s="139">
        <f t="shared" si="26"/>
        <v>7.9999999999813554E-4</v>
      </c>
    </row>
    <row r="67" spans="1:69">
      <c r="A67" s="8" t="s">
        <v>109</v>
      </c>
      <c r="B67" s="15">
        <f>'[3]13'!B69</f>
        <v>320</v>
      </c>
      <c r="C67" s="16">
        <f>'[3]13'!C69</f>
        <v>0</v>
      </c>
      <c r="D67" s="16">
        <f>'[3]13'!D69</f>
        <v>900</v>
      </c>
      <c r="E67" s="16">
        <f>'[3]13'!E69</f>
        <v>0</v>
      </c>
      <c r="F67" s="16">
        <f>'[3]13'!F69</f>
        <v>0</v>
      </c>
      <c r="G67" s="16">
        <f>'[3]13'!G69</f>
        <v>0</v>
      </c>
      <c r="H67" s="17">
        <f t="shared" si="27"/>
        <v>1220</v>
      </c>
      <c r="I67" s="15">
        <f>'[3]13'!J69</f>
        <v>270</v>
      </c>
      <c r="J67" s="16">
        <f>'[3]13'!K69</f>
        <v>0</v>
      </c>
      <c r="K67" s="16">
        <f>'[3]13'!L69</f>
        <v>0</v>
      </c>
      <c r="L67" s="16">
        <f>'[3]13'!M69</f>
        <v>0</v>
      </c>
      <c r="M67" s="16">
        <f>'[3]13'!N69</f>
        <v>0</v>
      </c>
      <c r="N67" s="16">
        <f>'[3]13'!O69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26.87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26.87</v>
      </c>
      <c r="AE67" s="8">
        <f t="shared" si="11"/>
        <v>26.87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26.87</v>
      </c>
      <c r="AL67" s="8">
        <f t="shared" si="35"/>
        <v>216.26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216.26</v>
      </c>
      <c r="AT67" s="8">
        <v>26.870799999999999</v>
      </c>
      <c r="AU67" s="8">
        <v>26.870799999999999</v>
      </c>
      <c r="AW67" s="204">
        <v>26.87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26.87</v>
      </c>
      <c r="BD67" s="204">
        <v>26.87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26.87</v>
      </c>
      <c r="BL67" s="8">
        <f t="shared" si="21"/>
        <v>26.870799999999999</v>
      </c>
      <c r="BM67" s="8">
        <f t="shared" si="22"/>
        <v>26.870799999999999</v>
      </c>
      <c r="BN67" s="8">
        <f t="shared" si="23"/>
        <v>26.87</v>
      </c>
      <c r="BO67" s="8">
        <f t="shared" si="24"/>
        <v>26.87</v>
      </c>
      <c r="BP67" s="139">
        <f t="shared" si="25"/>
        <v>7.9999999999813554E-4</v>
      </c>
      <c r="BQ67" s="139">
        <f t="shared" si="26"/>
        <v>7.9999999999813554E-4</v>
      </c>
    </row>
    <row r="68" spans="1:69">
      <c r="A68" s="8" t="s">
        <v>110</v>
      </c>
      <c r="B68" s="15">
        <f>'[3]13'!B70</f>
        <v>320</v>
      </c>
      <c r="C68" s="16">
        <f>'[3]13'!C70</f>
        <v>0</v>
      </c>
      <c r="D68" s="16">
        <f>'[3]13'!D70</f>
        <v>900</v>
      </c>
      <c r="E68" s="16">
        <f>'[3]13'!E70</f>
        <v>0</v>
      </c>
      <c r="F68" s="16">
        <f>'[3]13'!F70</f>
        <v>0</v>
      </c>
      <c r="G68" s="16">
        <f>'[3]13'!G70</f>
        <v>0</v>
      </c>
      <c r="H68" s="17">
        <f t="shared" si="27"/>
        <v>1220</v>
      </c>
      <c r="I68" s="15">
        <f>'[3]13'!J70</f>
        <v>270</v>
      </c>
      <c r="J68" s="16">
        <f>'[3]13'!K70</f>
        <v>0</v>
      </c>
      <c r="K68" s="16">
        <f>'[3]13'!L70</f>
        <v>0</v>
      </c>
      <c r="L68" s="16">
        <f>'[3]13'!M70</f>
        <v>0</v>
      </c>
      <c r="M68" s="16">
        <f>'[3]13'!N70</f>
        <v>0</v>
      </c>
      <c r="N68" s="16">
        <f>'[3]13'!O70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26.87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26.87</v>
      </c>
      <c r="AE68" s="8">
        <f t="shared" ref="AE68:AE98" si="43">BD68</f>
        <v>26.87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26.87</v>
      </c>
      <c r="AL68" s="8">
        <f t="shared" si="35"/>
        <v>216.26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216.26</v>
      </c>
      <c r="AT68" s="8">
        <v>26.870799999999999</v>
      </c>
      <c r="AU68" s="8">
        <v>26.870799999999999</v>
      </c>
      <c r="AW68" s="204">
        <v>26.87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26.87</v>
      </c>
      <c r="BD68" s="204">
        <v>26.87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26.87</v>
      </c>
      <c r="BL68" s="8">
        <f t="shared" ref="BL68:BL98" si="53">AT68</f>
        <v>26.870799999999999</v>
      </c>
      <c r="BM68" s="8">
        <f t="shared" ref="BM68:BM98" si="54">AU68</f>
        <v>26.870799999999999</v>
      </c>
      <c r="BN68" s="8">
        <f t="shared" ref="BN68:BN98" si="55">BC68</f>
        <v>26.87</v>
      </c>
      <c r="BO68" s="8">
        <f t="shared" ref="BO68:BO98" si="56">BJ68</f>
        <v>26.87</v>
      </c>
      <c r="BP68" s="139">
        <f t="shared" ref="BP68:BP98" si="57">BL68-BN68</f>
        <v>7.9999999999813554E-4</v>
      </c>
      <c r="BQ68" s="139">
        <f t="shared" ref="BQ68:BQ98" si="58">BM68-BO68</f>
        <v>7.9999999999813554E-4</v>
      </c>
    </row>
    <row r="69" spans="1:69">
      <c r="A69" s="8" t="s">
        <v>111</v>
      </c>
      <c r="B69" s="15">
        <f>'[3]13'!B71</f>
        <v>320</v>
      </c>
      <c r="C69" s="16">
        <f>'[3]13'!C71</f>
        <v>0</v>
      </c>
      <c r="D69" s="16">
        <f>'[3]13'!D71</f>
        <v>900</v>
      </c>
      <c r="E69" s="16">
        <f>'[3]13'!E71</f>
        <v>0</v>
      </c>
      <c r="F69" s="16">
        <f>'[3]13'!F71</f>
        <v>0</v>
      </c>
      <c r="G69" s="16">
        <f>'[3]13'!G71</f>
        <v>0</v>
      </c>
      <c r="H69" s="17">
        <f t="shared" ref="H69:H98" si="59">SUM(B69:G69)</f>
        <v>1220</v>
      </c>
      <c r="I69" s="15">
        <f>'[3]13'!J71</f>
        <v>270</v>
      </c>
      <c r="J69" s="16">
        <f>'[3]13'!K71</f>
        <v>0</v>
      </c>
      <c r="K69" s="16">
        <f>'[3]13'!L71</f>
        <v>0</v>
      </c>
      <c r="L69" s="16">
        <f>'[3]13'!M71</f>
        <v>0</v>
      </c>
      <c r="M69" s="16">
        <f>'[3]13'!N71</f>
        <v>0</v>
      </c>
      <c r="N69" s="16">
        <f>'[3]13'!O71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26.87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26.87</v>
      </c>
      <c r="AE69" s="8">
        <f t="shared" si="43"/>
        <v>26.87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26.87</v>
      </c>
      <c r="AL69" s="8">
        <f t="shared" si="35"/>
        <v>216.26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216.26</v>
      </c>
      <c r="AT69" s="8">
        <v>26.870799999999999</v>
      </c>
      <c r="AU69" s="8">
        <v>26.870799999999999</v>
      </c>
      <c r="AW69" s="204">
        <v>26.87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26.87</v>
      </c>
      <c r="BD69" s="204">
        <v>26.87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26.87</v>
      </c>
      <c r="BL69" s="8">
        <f t="shared" si="53"/>
        <v>26.870799999999999</v>
      </c>
      <c r="BM69" s="8">
        <f t="shared" si="54"/>
        <v>26.870799999999999</v>
      </c>
      <c r="BN69" s="8">
        <f t="shared" si="55"/>
        <v>26.87</v>
      </c>
      <c r="BO69" s="8">
        <f t="shared" si="56"/>
        <v>26.87</v>
      </c>
      <c r="BP69" s="139">
        <f t="shared" si="57"/>
        <v>7.9999999999813554E-4</v>
      </c>
      <c r="BQ69" s="139">
        <f t="shared" si="58"/>
        <v>7.9999999999813554E-4</v>
      </c>
    </row>
    <row r="70" spans="1:69">
      <c r="A70" s="8" t="s">
        <v>112</v>
      </c>
      <c r="B70" s="15">
        <f>'[3]13'!B72</f>
        <v>320</v>
      </c>
      <c r="C70" s="16">
        <f>'[3]13'!C72</f>
        <v>0</v>
      </c>
      <c r="D70" s="16">
        <f>'[3]13'!D72</f>
        <v>900</v>
      </c>
      <c r="E70" s="16">
        <f>'[3]13'!E72</f>
        <v>0</v>
      </c>
      <c r="F70" s="16">
        <f>'[3]13'!F72</f>
        <v>0</v>
      </c>
      <c r="G70" s="16">
        <f>'[3]13'!G72</f>
        <v>0</v>
      </c>
      <c r="H70" s="17">
        <f t="shared" si="59"/>
        <v>1220</v>
      </c>
      <c r="I70" s="15">
        <f>'[3]13'!J72</f>
        <v>270</v>
      </c>
      <c r="J70" s="16">
        <f>'[3]13'!K72</f>
        <v>0</v>
      </c>
      <c r="K70" s="16">
        <f>'[3]13'!L72</f>
        <v>0</v>
      </c>
      <c r="L70" s="16">
        <f>'[3]13'!M72</f>
        <v>0</v>
      </c>
      <c r="M70" s="16">
        <f>'[3]13'!N72</f>
        <v>0</v>
      </c>
      <c r="N70" s="16">
        <f>'[3]13'!O72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26.87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26.87</v>
      </c>
      <c r="AE70" s="8">
        <f t="shared" si="43"/>
        <v>26.87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26.87</v>
      </c>
      <c r="AL70" s="8">
        <f t="shared" si="35"/>
        <v>216.26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216.26</v>
      </c>
      <c r="AT70" s="8">
        <v>26.870799999999999</v>
      </c>
      <c r="AU70" s="8">
        <v>26.870799999999999</v>
      </c>
      <c r="AW70" s="204">
        <v>26.87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26.87</v>
      </c>
      <c r="BD70" s="204">
        <v>26.87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26.87</v>
      </c>
      <c r="BL70" s="8">
        <f t="shared" si="53"/>
        <v>26.870799999999999</v>
      </c>
      <c r="BM70" s="8">
        <f t="shared" si="54"/>
        <v>26.870799999999999</v>
      </c>
      <c r="BN70" s="8">
        <f t="shared" si="55"/>
        <v>26.87</v>
      </c>
      <c r="BO70" s="8">
        <f t="shared" si="56"/>
        <v>26.87</v>
      </c>
      <c r="BP70" s="139">
        <f t="shared" si="57"/>
        <v>7.9999999999813554E-4</v>
      </c>
      <c r="BQ70" s="139">
        <f t="shared" si="58"/>
        <v>7.9999999999813554E-4</v>
      </c>
    </row>
    <row r="71" spans="1:69">
      <c r="A71" s="8" t="s">
        <v>113</v>
      </c>
      <c r="B71" s="15">
        <f>'[3]13'!B73</f>
        <v>320</v>
      </c>
      <c r="C71" s="16">
        <f>'[3]13'!C73</f>
        <v>0</v>
      </c>
      <c r="D71" s="16">
        <f>'[3]13'!D73</f>
        <v>900</v>
      </c>
      <c r="E71" s="16">
        <f>'[3]13'!E73</f>
        <v>0</v>
      </c>
      <c r="F71" s="16">
        <f>'[3]13'!F73</f>
        <v>0</v>
      </c>
      <c r="G71" s="16">
        <f>'[3]13'!G73</f>
        <v>0</v>
      </c>
      <c r="H71" s="17">
        <f t="shared" si="59"/>
        <v>1220</v>
      </c>
      <c r="I71" s="15">
        <f>'[3]13'!J73</f>
        <v>270</v>
      </c>
      <c r="J71" s="16">
        <f>'[3]13'!K73</f>
        <v>0</v>
      </c>
      <c r="K71" s="16">
        <f>'[3]13'!L73</f>
        <v>0</v>
      </c>
      <c r="L71" s="16">
        <f>'[3]13'!M73</f>
        <v>0</v>
      </c>
      <c r="M71" s="16">
        <f>'[3]13'!N73</f>
        <v>0</v>
      </c>
      <c r="N71" s="16">
        <f>'[3]13'!O73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26.87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26.87</v>
      </c>
      <c r="AE71" s="8">
        <f t="shared" si="43"/>
        <v>26.87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26.87</v>
      </c>
      <c r="AL71" s="8">
        <f t="shared" si="35"/>
        <v>216.26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216.26</v>
      </c>
      <c r="AT71" s="8">
        <v>26.870799999999999</v>
      </c>
      <c r="AU71" s="8">
        <v>26.870799999999999</v>
      </c>
      <c r="AW71" s="204">
        <v>26.87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26.87</v>
      </c>
      <c r="BD71" s="204">
        <v>26.87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26.87</v>
      </c>
      <c r="BL71" s="8">
        <f t="shared" si="53"/>
        <v>26.870799999999999</v>
      </c>
      <c r="BM71" s="8">
        <f t="shared" si="54"/>
        <v>26.870799999999999</v>
      </c>
      <c r="BN71" s="8">
        <f t="shared" si="55"/>
        <v>26.87</v>
      </c>
      <c r="BO71" s="8">
        <f t="shared" si="56"/>
        <v>26.87</v>
      </c>
      <c r="BP71" s="139">
        <f t="shared" si="57"/>
        <v>7.9999999999813554E-4</v>
      </c>
      <c r="BQ71" s="139">
        <f t="shared" si="58"/>
        <v>7.9999999999813554E-4</v>
      </c>
    </row>
    <row r="72" spans="1:69">
      <c r="A72" s="8" t="s">
        <v>114</v>
      </c>
      <c r="B72" s="15">
        <f>'[3]13'!B74</f>
        <v>320</v>
      </c>
      <c r="C72" s="16">
        <f>'[3]13'!C74</f>
        <v>0</v>
      </c>
      <c r="D72" s="16">
        <f>'[3]13'!D74</f>
        <v>900</v>
      </c>
      <c r="E72" s="16">
        <f>'[3]13'!E74</f>
        <v>0</v>
      </c>
      <c r="F72" s="16">
        <f>'[3]13'!F74</f>
        <v>0</v>
      </c>
      <c r="G72" s="16">
        <f>'[3]13'!G74</f>
        <v>0</v>
      </c>
      <c r="H72" s="17">
        <f t="shared" si="59"/>
        <v>1220</v>
      </c>
      <c r="I72" s="15">
        <f>'[3]13'!J74</f>
        <v>270</v>
      </c>
      <c r="J72" s="16">
        <f>'[3]13'!K74</f>
        <v>0</v>
      </c>
      <c r="K72" s="16">
        <f>'[3]13'!L74</f>
        <v>0</v>
      </c>
      <c r="L72" s="16">
        <f>'[3]13'!M74</f>
        <v>0</v>
      </c>
      <c r="M72" s="16">
        <f>'[3]13'!N74</f>
        <v>0</v>
      </c>
      <c r="N72" s="16">
        <f>'[3]13'!O74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26.87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26.87</v>
      </c>
      <c r="AE72" s="8">
        <f t="shared" si="43"/>
        <v>26.87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26.87</v>
      </c>
      <c r="AL72" s="8">
        <f t="shared" si="35"/>
        <v>216.26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216.26</v>
      </c>
      <c r="AT72" s="8">
        <v>26.870799999999999</v>
      </c>
      <c r="AU72" s="8">
        <v>26.870799999999999</v>
      </c>
      <c r="AW72" s="204">
        <v>26.87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26.87</v>
      </c>
      <c r="BD72" s="204">
        <v>26.87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26.87</v>
      </c>
      <c r="BL72" s="8">
        <f t="shared" si="53"/>
        <v>26.870799999999999</v>
      </c>
      <c r="BM72" s="8">
        <f t="shared" si="54"/>
        <v>26.870799999999999</v>
      </c>
      <c r="BN72" s="8">
        <f t="shared" si="55"/>
        <v>26.87</v>
      </c>
      <c r="BO72" s="8">
        <f t="shared" si="56"/>
        <v>26.87</v>
      </c>
      <c r="BP72" s="139">
        <f t="shared" si="57"/>
        <v>7.9999999999813554E-4</v>
      </c>
      <c r="BQ72" s="139">
        <f t="shared" si="58"/>
        <v>7.9999999999813554E-4</v>
      </c>
    </row>
    <row r="73" spans="1:69">
      <c r="A73" s="8" t="s">
        <v>115</v>
      </c>
      <c r="B73" s="15">
        <f>'[3]13'!B75</f>
        <v>320</v>
      </c>
      <c r="C73" s="16">
        <f>'[3]13'!C75</f>
        <v>0</v>
      </c>
      <c r="D73" s="16">
        <f>'[3]13'!D75</f>
        <v>900</v>
      </c>
      <c r="E73" s="16">
        <f>'[3]13'!E75</f>
        <v>0</v>
      </c>
      <c r="F73" s="16">
        <f>'[3]13'!F75</f>
        <v>0</v>
      </c>
      <c r="G73" s="16">
        <f>'[3]13'!G75</f>
        <v>0</v>
      </c>
      <c r="H73" s="17">
        <f t="shared" si="59"/>
        <v>1220</v>
      </c>
      <c r="I73" s="15">
        <f>'[3]13'!J75</f>
        <v>270</v>
      </c>
      <c r="J73" s="16">
        <f>'[3]13'!K75</f>
        <v>0</v>
      </c>
      <c r="K73" s="16">
        <f>'[3]13'!L75</f>
        <v>0</v>
      </c>
      <c r="L73" s="16">
        <f>'[3]13'!M75</f>
        <v>0</v>
      </c>
      <c r="M73" s="16">
        <f>'[3]13'!N75</f>
        <v>0</v>
      </c>
      <c r="N73" s="16">
        <f>'[3]13'!O75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26.87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26.87</v>
      </c>
      <c r="AE73" s="8">
        <f t="shared" si="43"/>
        <v>26.87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26.87</v>
      </c>
      <c r="AL73" s="8">
        <f t="shared" si="35"/>
        <v>216.26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216.26</v>
      </c>
      <c r="AT73" s="8">
        <v>26.870799999999999</v>
      </c>
      <c r="AU73" s="8">
        <v>26.870799999999999</v>
      </c>
      <c r="AW73" s="204">
        <v>26.87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26.87</v>
      </c>
      <c r="BD73" s="204">
        <v>26.87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26.87</v>
      </c>
      <c r="BL73" s="8">
        <f t="shared" si="53"/>
        <v>26.870799999999999</v>
      </c>
      <c r="BM73" s="8">
        <f t="shared" si="54"/>
        <v>26.870799999999999</v>
      </c>
      <c r="BN73" s="8">
        <f t="shared" si="55"/>
        <v>26.87</v>
      </c>
      <c r="BO73" s="8">
        <f t="shared" si="56"/>
        <v>26.87</v>
      </c>
      <c r="BP73" s="139">
        <f t="shared" si="57"/>
        <v>7.9999999999813554E-4</v>
      </c>
      <c r="BQ73" s="139">
        <f t="shared" si="58"/>
        <v>7.9999999999813554E-4</v>
      </c>
    </row>
    <row r="74" spans="1:69">
      <c r="A74" s="8" t="s">
        <v>116</v>
      </c>
      <c r="B74" s="15">
        <f>'[3]13'!B76</f>
        <v>320</v>
      </c>
      <c r="C74" s="16">
        <f>'[3]13'!C76</f>
        <v>0</v>
      </c>
      <c r="D74" s="16">
        <f>'[3]13'!D76</f>
        <v>900</v>
      </c>
      <c r="E74" s="16">
        <f>'[3]13'!E76</f>
        <v>0</v>
      </c>
      <c r="F74" s="16">
        <f>'[3]13'!F76</f>
        <v>0</v>
      </c>
      <c r="G74" s="16">
        <f>'[3]13'!G76</f>
        <v>0</v>
      </c>
      <c r="H74" s="17">
        <f t="shared" si="59"/>
        <v>1220</v>
      </c>
      <c r="I74" s="15">
        <f>'[3]13'!J76</f>
        <v>270</v>
      </c>
      <c r="J74" s="16">
        <f>'[3]13'!K76</f>
        <v>0</v>
      </c>
      <c r="K74" s="16">
        <f>'[3]13'!L76</f>
        <v>0</v>
      </c>
      <c r="L74" s="16">
        <f>'[3]13'!M76</f>
        <v>0</v>
      </c>
      <c r="M74" s="16">
        <f>'[3]13'!N76</f>
        <v>0</v>
      </c>
      <c r="N74" s="16">
        <f>'[3]13'!O76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26.91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26.91</v>
      </c>
      <c r="AE74" s="8">
        <f t="shared" si="43"/>
        <v>26.91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26.91</v>
      </c>
      <c r="AL74" s="8">
        <f t="shared" si="35"/>
        <v>216.18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216.18</v>
      </c>
      <c r="AT74" s="8">
        <v>26.9071</v>
      </c>
      <c r="AU74" s="8">
        <v>26.9071</v>
      </c>
      <c r="AW74" s="204">
        <v>26.91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26.91</v>
      </c>
      <c r="BD74" s="204">
        <v>26.91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26.91</v>
      </c>
      <c r="BL74" s="8">
        <f t="shared" si="53"/>
        <v>26.9071</v>
      </c>
      <c r="BM74" s="8">
        <f t="shared" si="54"/>
        <v>26.9071</v>
      </c>
      <c r="BN74" s="8">
        <f t="shared" si="55"/>
        <v>26.91</v>
      </c>
      <c r="BO74" s="8">
        <f t="shared" si="56"/>
        <v>26.91</v>
      </c>
      <c r="BP74" s="139">
        <f t="shared" si="57"/>
        <v>-2.9000000000003467E-3</v>
      </c>
      <c r="BQ74" s="139">
        <f t="shared" si="58"/>
        <v>-2.9000000000003467E-3</v>
      </c>
    </row>
    <row r="75" spans="1:69">
      <c r="A75" s="8" t="s">
        <v>117</v>
      </c>
      <c r="B75" s="15">
        <f>'[3]13'!B77</f>
        <v>320</v>
      </c>
      <c r="C75" s="16">
        <f>'[3]13'!C77</f>
        <v>0</v>
      </c>
      <c r="D75" s="16">
        <f>'[3]13'!D77</f>
        <v>910</v>
      </c>
      <c r="E75" s="16">
        <f>'[3]13'!E77</f>
        <v>0</v>
      </c>
      <c r="F75" s="16">
        <f>'[3]13'!F77</f>
        <v>0</v>
      </c>
      <c r="G75" s="16">
        <f>'[3]13'!G77</f>
        <v>0</v>
      </c>
      <c r="H75" s="17">
        <f t="shared" si="59"/>
        <v>1230</v>
      </c>
      <c r="I75" s="15">
        <f>'[3]13'!J77</f>
        <v>270</v>
      </c>
      <c r="J75" s="16">
        <f>'[3]13'!K77</f>
        <v>0</v>
      </c>
      <c r="K75" s="16">
        <f>'[3]13'!L77</f>
        <v>0</v>
      </c>
      <c r="L75" s="16">
        <f>'[3]13'!M77</f>
        <v>0</v>
      </c>
      <c r="M75" s="16">
        <f>'[3]13'!N77</f>
        <v>0</v>
      </c>
      <c r="N75" s="16">
        <f>'[3]13'!O77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24.95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24.95</v>
      </c>
      <c r="AE75" s="8">
        <f t="shared" si="43"/>
        <v>24.95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24.95</v>
      </c>
      <c r="AL75" s="8">
        <f t="shared" si="35"/>
        <v>220.10000000000002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220.10000000000002</v>
      </c>
      <c r="AT75" s="8">
        <v>24.9481</v>
      </c>
      <c r="AU75" s="8">
        <v>24.9481</v>
      </c>
      <c r="AW75" s="204">
        <v>24.95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24.95</v>
      </c>
      <c r="BD75" s="204">
        <v>24.95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24.95</v>
      </c>
      <c r="BL75" s="8">
        <f t="shared" si="53"/>
        <v>24.9481</v>
      </c>
      <c r="BM75" s="8">
        <f t="shared" si="54"/>
        <v>24.9481</v>
      </c>
      <c r="BN75" s="8">
        <f t="shared" si="55"/>
        <v>24.95</v>
      </c>
      <c r="BO75" s="8">
        <f t="shared" si="56"/>
        <v>24.95</v>
      </c>
      <c r="BP75" s="139">
        <f t="shared" si="57"/>
        <v>-1.8999999999991246E-3</v>
      </c>
      <c r="BQ75" s="139">
        <f t="shared" si="58"/>
        <v>-1.8999999999991246E-3</v>
      </c>
    </row>
    <row r="76" spans="1:69">
      <c r="A76" s="8" t="s">
        <v>118</v>
      </c>
      <c r="B76" s="15">
        <f>'[3]13'!B78</f>
        <v>320</v>
      </c>
      <c r="C76" s="16">
        <f>'[3]13'!C78</f>
        <v>0</v>
      </c>
      <c r="D76" s="16">
        <f>'[3]13'!D78</f>
        <v>910</v>
      </c>
      <c r="E76" s="16">
        <f>'[3]13'!E78</f>
        <v>0</v>
      </c>
      <c r="F76" s="16">
        <f>'[3]13'!F78</f>
        <v>0</v>
      </c>
      <c r="G76" s="16">
        <f>'[3]13'!G78</f>
        <v>0</v>
      </c>
      <c r="H76" s="17">
        <f t="shared" si="59"/>
        <v>1230</v>
      </c>
      <c r="I76" s="15">
        <f>'[3]13'!J78</f>
        <v>270</v>
      </c>
      <c r="J76" s="16">
        <f>'[3]13'!K78</f>
        <v>0</v>
      </c>
      <c r="K76" s="16">
        <f>'[3]13'!L78</f>
        <v>0</v>
      </c>
      <c r="L76" s="16">
        <f>'[3]13'!M78</f>
        <v>0</v>
      </c>
      <c r="M76" s="16">
        <f>'[3]13'!N78</f>
        <v>0</v>
      </c>
      <c r="N76" s="16">
        <f>'[3]13'!O78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24.08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24.08</v>
      </c>
      <c r="AE76" s="8">
        <f t="shared" si="43"/>
        <v>24.08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24.08</v>
      </c>
      <c r="AL76" s="8">
        <f t="shared" si="35"/>
        <v>221.84000000000003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221.84000000000003</v>
      </c>
      <c r="AT76" s="8">
        <v>24.083500000000001</v>
      </c>
      <c r="AU76" s="8">
        <v>24.083500000000001</v>
      </c>
      <c r="AW76" s="204">
        <v>24.08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24.08</v>
      </c>
      <c r="BD76" s="204">
        <v>24.08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24.08</v>
      </c>
      <c r="BL76" s="8">
        <f t="shared" si="53"/>
        <v>24.083500000000001</v>
      </c>
      <c r="BM76" s="8">
        <f t="shared" si="54"/>
        <v>24.083500000000001</v>
      </c>
      <c r="BN76" s="8">
        <f t="shared" si="55"/>
        <v>24.08</v>
      </c>
      <c r="BO76" s="8">
        <f t="shared" si="56"/>
        <v>24.08</v>
      </c>
      <c r="BP76" s="139">
        <f t="shared" si="57"/>
        <v>3.5000000000025011E-3</v>
      </c>
      <c r="BQ76" s="139">
        <f t="shared" si="58"/>
        <v>3.5000000000025011E-3</v>
      </c>
    </row>
    <row r="77" spans="1:69">
      <c r="A77" s="8" t="s">
        <v>119</v>
      </c>
      <c r="B77" s="15">
        <f>'[3]13'!B79</f>
        <v>320</v>
      </c>
      <c r="C77" s="16">
        <f>'[3]13'!C79</f>
        <v>0</v>
      </c>
      <c r="D77" s="16">
        <f>'[3]13'!D79</f>
        <v>910</v>
      </c>
      <c r="E77" s="16">
        <f>'[3]13'!E79</f>
        <v>0</v>
      </c>
      <c r="F77" s="16">
        <f>'[3]13'!F79</f>
        <v>0</v>
      </c>
      <c r="G77" s="16">
        <f>'[3]13'!G79</f>
        <v>0</v>
      </c>
      <c r="H77" s="17">
        <f t="shared" si="59"/>
        <v>1230</v>
      </c>
      <c r="I77" s="15">
        <f>'[3]13'!J79</f>
        <v>270</v>
      </c>
      <c r="J77" s="16">
        <f>'[3]13'!K79</f>
        <v>0</v>
      </c>
      <c r="K77" s="16">
        <f>'[3]13'!L79</f>
        <v>0</v>
      </c>
      <c r="L77" s="16">
        <f>'[3]13'!M79</f>
        <v>0</v>
      </c>
      <c r="M77" s="16">
        <f>'[3]13'!N79</f>
        <v>0</v>
      </c>
      <c r="N77" s="16">
        <f>'[3]13'!O79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24.08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24.08</v>
      </c>
      <c r="AE77" s="8">
        <f t="shared" si="43"/>
        <v>24.08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24.08</v>
      </c>
      <c r="AL77" s="8">
        <f t="shared" si="35"/>
        <v>221.84000000000003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221.84000000000003</v>
      </c>
      <c r="AT77" s="8">
        <v>24.083500000000001</v>
      </c>
      <c r="AU77" s="8">
        <v>24.083500000000001</v>
      </c>
      <c r="AW77" s="204">
        <v>24.08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24.08</v>
      </c>
      <c r="BD77" s="204">
        <v>24.08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24.08</v>
      </c>
      <c r="BL77" s="8">
        <f t="shared" si="53"/>
        <v>24.083500000000001</v>
      </c>
      <c r="BM77" s="8">
        <f t="shared" si="54"/>
        <v>24.083500000000001</v>
      </c>
      <c r="BN77" s="8">
        <f t="shared" si="55"/>
        <v>24.08</v>
      </c>
      <c r="BO77" s="8">
        <f t="shared" si="56"/>
        <v>24.08</v>
      </c>
      <c r="BP77" s="139">
        <f t="shared" si="57"/>
        <v>3.5000000000025011E-3</v>
      </c>
      <c r="BQ77" s="139">
        <f t="shared" si="58"/>
        <v>3.5000000000025011E-3</v>
      </c>
    </row>
    <row r="78" spans="1:69">
      <c r="A78" s="8" t="s">
        <v>120</v>
      </c>
      <c r="B78" s="15">
        <f>'[3]13'!B80</f>
        <v>320</v>
      </c>
      <c r="C78" s="16">
        <f>'[3]13'!C80</f>
        <v>0</v>
      </c>
      <c r="D78" s="16">
        <f>'[3]13'!D80</f>
        <v>910</v>
      </c>
      <c r="E78" s="16">
        <f>'[3]13'!E80</f>
        <v>0</v>
      </c>
      <c r="F78" s="16">
        <f>'[3]13'!F80</f>
        <v>0</v>
      </c>
      <c r="G78" s="16">
        <f>'[3]13'!G80</f>
        <v>0</v>
      </c>
      <c r="H78" s="17">
        <f t="shared" si="59"/>
        <v>1230</v>
      </c>
      <c r="I78" s="15">
        <f>'[3]13'!J80</f>
        <v>270</v>
      </c>
      <c r="J78" s="16">
        <f>'[3]13'!K80</f>
        <v>0</v>
      </c>
      <c r="K78" s="16">
        <f>'[3]13'!L80</f>
        <v>0</v>
      </c>
      <c r="L78" s="16">
        <f>'[3]13'!M80</f>
        <v>0</v>
      </c>
      <c r="M78" s="16">
        <f>'[3]13'!N80</f>
        <v>0</v>
      </c>
      <c r="N78" s="16">
        <f>'[3]13'!O80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24.08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24.08</v>
      </c>
      <c r="AE78" s="8">
        <f t="shared" si="43"/>
        <v>24.08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24.08</v>
      </c>
      <c r="AL78" s="8">
        <f t="shared" si="35"/>
        <v>221.84000000000003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221.84000000000003</v>
      </c>
      <c r="AT78" s="8">
        <v>24.083500000000001</v>
      </c>
      <c r="AU78" s="8">
        <v>24.083500000000001</v>
      </c>
      <c r="AW78" s="204">
        <v>24.08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24.08</v>
      </c>
      <c r="BD78" s="204">
        <v>24.08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24.08</v>
      </c>
      <c r="BL78" s="8">
        <f t="shared" si="53"/>
        <v>24.083500000000001</v>
      </c>
      <c r="BM78" s="8">
        <f t="shared" si="54"/>
        <v>24.083500000000001</v>
      </c>
      <c r="BN78" s="8">
        <f t="shared" si="55"/>
        <v>24.08</v>
      </c>
      <c r="BO78" s="8">
        <f t="shared" si="56"/>
        <v>24.08</v>
      </c>
      <c r="BP78" s="139">
        <f t="shared" si="57"/>
        <v>3.5000000000025011E-3</v>
      </c>
      <c r="BQ78" s="139">
        <f t="shared" si="58"/>
        <v>3.5000000000025011E-3</v>
      </c>
    </row>
    <row r="79" spans="1:69">
      <c r="A79" s="8" t="s">
        <v>121</v>
      </c>
      <c r="B79" s="15">
        <f>'[3]13'!B81</f>
        <v>320</v>
      </c>
      <c r="C79" s="16">
        <f>'[3]13'!C81</f>
        <v>0</v>
      </c>
      <c r="D79" s="16">
        <f>'[3]13'!D81</f>
        <v>910</v>
      </c>
      <c r="E79" s="16">
        <f>'[3]13'!E81</f>
        <v>0</v>
      </c>
      <c r="F79" s="16">
        <f>'[3]13'!F81</f>
        <v>0</v>
      </c>
      <c r="G79" s="16">
        <f>'[3]13'!G81</f>
        <v>0</v>
      </c>
      <c r="H79" s="17">
        <f t="shared" si="59"/>
        <v>1230</v>
      </c>
      <c r="I79" s="15">
        <f>'[3]13'!J81</f>
        <v>305</v>
      </c>
      <c r="J79" s="16">
        <f>'[3]13'!K81</f>
        <v>0</v>
      </c>
      <c r="K79" s="16">
        <f>'[3]13'!L81</f>
        <v>0</v>
      </c>
      <c r="L79" s="16">
        <f>'[3]13'!M81</f>
        <v>0</v>
      </c>
      <c r="M79" s="16">
        <f>'[3]13'!N81</f>
        <v>0</v>
      </c>
      <c r="N79" s="16">
        <f>'[3]13'!O81</f>
        <v>0</v>
      </c>
      <c r="O79" s="17">
        <f t="shared" si="60"/>
        <v>305</v>
      </c>
      <c r="P79" s="18">
        <f>frq!C79</f>
        <v>1</v>
      </c>
      <c r="Q79" s="15">
        <f t="shared" si="33"/>
        <v>305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305</v>
      </c>
      <c r="X79" s="8">
        <f t="shared" si="36"/>
        <v>30.5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30.5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274.5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274.5</v>
      </c>
      <c r="AT79" s="8">
        <v>32</v>
      </c>
      <c r="AU79" s="8">
        <v>0</v>
      </c>
      <c r="AW79" s="204">
        <v>30.5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30.5</v>
      </c>
      <c r="BD79" s="204">
        <v>0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0</v>
      </c>
      <c r="BL79" s="8">
        <f t="shared" si="53"/>
        <v>32</v>
      </c>
      <c r="BM79" s="8">
        <f t="shared" si="54"/>
        <v>0</v>
      </c>
      <c r="BN79" s="8">
        <f t="shared" si="55"/>
        <v>30.5</v>
      </c>
      <c r="BO79" s="8">
        <f t="shared" si="56"/>
        <v>0</v>
      </c>
      <c r="BP79" s="139">
        <f t="shared" si="57"/>
        <v>1.5</v>
      </c>
      <c r="BQ79" s="139">
        <f t="shared" si="58"/>
        <v>0</v>
      </c>
    </row>
    <row r="80" spans="1:69">
      <c r="A80" s="8" t="s">
        <v>122</v>
      </c>
      <c r="B80" s="15">
        <f>'[3]13'!B82</f>
        <v>320</v>
      </c>
      <c r="C80" s="16">
        <f>'[3]13'!C82</f>
        <v>0</v>
      </c>
      <c r="D80" s="16">
        <f>'[3]13'!D82</f>
        <v>910</v>
      </c>
      <c r="E80" s="16">
        <f>'[3]13'!E82</f>
        <v>0</v>
      </c>
      <c r="F80" s="16">
        <f>'[3]13'!F82</f>
        <v>0</v>
      </c>
      <c r="G80" s="16">
        <f>'[3]13'!G82</f>
        <v>0</v>
      </c>
      <c r="H80" s="17">
        <f t="shared" si="59"/>
        <v>1230</v>
      </c>
      <c r="I80" s="15">
        <f>'[3]13'!J82</f>
        <v>305</v>
      </c>
      <c r="J80" s="16">
        <f>'[3]13'!K82</f>
        <v>0</v>
      </c>
      <c r="K80" s="16">
        <f>'[3]13'!L82</f>
        <v>0</v>
      </c>
      <c r="L80" s="16">
        <f>'[3]13'!M82</f>
        <v>0</v>
      </c>
      <c r="M80" s="16">
        <f>'[3]13'!N82</f>
        <v>0</v>
      </c>
      <c r="N80" s="16">
        <f>'[3]13'!O82</f>
        <v>0</v>
      </c>
      <c r="O80" s="17">
        <f t="shared" si="60"/>
        <v>305</v>
      </c>
      <c r="P80" s="18">
        <f>frq!C80</f>
        <v>1</v>
      </c>
      <c r="Q80" s="15">
        <f t="shared" si="33"/>
        <v>305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305</v>
      </c>
      <c r="X80" s="8">
        <f t="shared" si="36"/>
        <v>30.5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30.5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274.5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274.5</v>
      </c>
      <c r="AT80" s="8">
        <v>32</v>
      </c>
      <c r="AU80" s="8">
        <v>0</v>
      </c>
      <c r="AW80" s="204">
        <v>30.5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30.5</v>
      </c>
      <c r="BD80" s="204">
        <v>0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0</v>
      </c>
      <c r="BL80" s="8">
        <f t="shared" si="53"/>
        <v>32</v>
      </c>
      <c r="BM80" s="8">
        <f t="shared" si="54"/>
        <v>0</v>
      </c>
      <c r="BN80" s="8">
        <f t="shared" si="55"/>
        <v>30.5</v>
      </c>
      <c r="BO80" s="8">
        <f t="shared" si="56"/>
        <v>0</v>
      </c>
      <c r="BP80" s="139">
        <f t="shared" si="57"/>
        <v>1.5</v>
      </c>
      <c r="BQ80" s="139">
        <f t="shared" si="58"/>
        <v>0</v>
      </c>
    </row>
    <row r="81" spans="1:69">
      <c r="A81" s="8" t="s">
        <v>123</v>
      </c>
      <c r="B81" s="15">
        <f>'[3]13'!B83</f>
        <v>320</v>
      </c>
      <c r="C81" s="16">
        <f>'[3]13'!C83</f>
        <v>0</v>
      </c>
      <c r="D81" s="16">
        <f>'[3]13'!D83</f>
        <v>910</v>
      </c>
      <c r="E81" s="16">
        <f>'[3]13'!E83</f>
        <v>0</v>
      </c>
      <c r="F81" s="16">
        <f>'[3]13'!F83</f>
        <v>0</v>
      </c>
      <c r="G81" s="16">
        <f>'[3]13'!G83</f>
        <v>0</v>
      </c>
      <c r="H81" s="17">
        <f t="shared" si="59"/>
        <v>1230</v>
      </c>
      <c r="I81" s="15">
        <f>'[3]13'!J83</f>
        <v>305</v>
      </c>
      <c r="J81" s="16">
        <f>'[3]13'!K83</f>
        <v>0</v>
      </c>
      <c r="K81" s="16">
        <f>'[3]13'!L83</f>
        <v>0</v>
      </c>
      <c r="L81" s="16">
        <f>'[3]13'!M83</f>
        <v>0</v>
      </c>
      <c r="M81" s="16">
        <f>'[3]13'!N83</f>
        <v>0</v>
      </c>
      <c r="N81" s="16">
        <f>'[3]13'!O83</f>
        <v>0</v>
      </c>
      <c r="O81" s="17">
        <f t="shared" si="60"/>
        <v>305</v>
      </c>
      <c r="P81" s="18">
        <f>frq!C81</f>
        <v>1</v>
      </c>
      <c r="Q81" s="15">
        <f t="shared" si="33"/>
        <v>305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305</v>
      </c>
      <c r="X81" s="8">
        <f t="shared" si="36"/>
        <v>30.5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30.5</v>
      </c>
      <c r="AE81" s="8">
        <f t="shared" si="43"/>
        <v>30.5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30.5</v>
      </c>
      <c r="AL81" s="8">
        <f t="shared" si="35"/>
        <v>244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244</v>
      </c>
      <c r="AT81" s="8">
        <v>32</v>
      </c>
      <c r="AU81" s="8">
        <v>30.5</v>
      </c>
      <c r="AW81" s="204">
        <v>30.5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30.5</v>
      </c>
      <c r="BD81" s="204">
        <v>30.5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30.5</v>
      </c>
      <c r="BL81" s="8">
        <f t="shared" si="53"/>
        <v>32</v>
      </c>
      <c r="BM81" s="8">
        <f t="shared" si="54"/>
        <v>30.5</v>
      </c>
      <c r="BN81" s="8">
        <f t="shared" si="55"/>
        <v>30.5</v>
      </c>
      <c r="BO81" s="8">
        <f t="shared" si="56"/>
        <v>30.5</v>
      </c>
      <c r="BP81" s="139">
        <f t="shared" si="57"/>
        <v>1.5</v>
      </c>
      <c r="BQ81" s="139">
        <f t="shared" si="58"/>
        <v>0</v>
      </c>
    </row>
    <row r="82" spans="1:69">
      <c r="A82" s="8" t="s">
        <v>124</v>
      </c>
      <c r="B82" s="15">
        <f>'[3]13'!B84</f>
        <v>320</v>
      </c>
      <c r="C82" s="16">
        <f>'[3]13'!C84</f>
        <v>0</v>
      </c>
      <c r="D82" s="16">
        <f>'[3]13'!D84</f>
        <v>910</v>
      </c>
      <c r="E82" s="16">
        <f>'[3]13'!E84</f>
        <v>0</v>
      </c>
      <c r="F82" s="16">
        <f>'[3]13'!F84</f>
        <v>0</v>
      </c>
      <c r="G82" s="16">
        <f>'[3]13'!G84</f>
        <v>0</v>
      </c>
      <c r="H82" s="17">
        <f t="shared" si="59"/>
        <v>1230</v>
      </c>
      <c r="I82" s="15">
        <f>'[3]13'!J84</f>
        <v>305</v>
      </c>
      <c r="J82" s="16">
        <f>'[3]13'!K84</f>
        <v>0</v>
      </c>
      <c r="K82" s="16">
        <f>'[3]13'!L84</f>
        <v>0</v>
      </c>
      <c r="L82" s="16">
        <f>'[3]13'!M84</f>
        <v>0</v>
      </c>
      <c r="M82" s="16">
        <f>'[3]13'!N84</f>
        <v>0</v>
      </c>
      <c r="N82" s="16">
        <f>'[3]13'!O84</f>
        <v>0</v>
      </c>
      <c r="O82" s="17">
        <f t="shared" si="60"/>
        <v>305</v>
      </c>
      <c r="P82" s="18">
        <f>frq!C82</f>
        <v>1</v>
      </c>
      <c r="Q82" s="15">
        <f t="shared" si="33"/>
        <v>305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305</v>
      </c>
      <c r="X82" s="8">
        <f t="shared" si="36"/>
        <v>30.5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30.5</v>
      </c>
      <c r="AE82" s="8">
        <f t="shared" si="43"/>
        <v>30.5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30.5</v>
      </c>
      <c r="AL82" s="8">
        <f t="shared" si="35"/>
        <v>244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244</v>
      </c>
      <c r="AT82" s="8">
        <v>32</v>
      </c>
      <c r="AU82" s="8">
        <v>30.5</v>
      </c>
      <c r="AW82" s="204">
        <v>30.5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30.5</v>
      </c>
      <c r="BD82" s="204">
        <v>30.5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30.5</v>
      </c>
      <c r="BL82" s="8">
        <f t="shared" si="53"/>
        <v>32</v>
      </c>
      <c r="BM82" s="8">
        <f t="shared" si="54"/>
        <v>30.5</v>
      </c>
      <c r="BN82" s="8">
        <f t="shared" si="55"/>
        <v>30.5</v>
      </c>
      <c r="BO82" s="8">
        <f t="shared" si="56"/>
        <v>30.5</v>
      </c>
      <c r="BP82" s="139">
        <f t="shared" si="57"/>
        <v>1.5</v>
      </c>
      <c r="BQ82" s="139">
        <f t="shared" si="58"/>
        <v>0</v>
      </c>
    </row>
    <row r="83" spans="1:69">
      <c r="A83" s="8" t="s">
        <v>125</v>
      </c>
      <c r="B83" s="15">
        <f>'[3]13'!B85</f>
        <v>320</v>
      </c>
      <c r="C83" s="16">
        <f>'[3]13'!C85</f>
        <v>0</v>
      </c>
      <c r="D83" s="16">
        <f>'[3]13'!D85</f>
        <v>910</v>
      </c>
      <c r="E83" s="16">
        <f>'[3]13'!E85</f>
        <v>0</v>
      </c>
      <c r="F83" s="16">
        <f>'[3]13'!F85</f>
        <v>0</v>
      </c>
      <c r="G83" s="16">
        <f>'[3]13'!G85</f>
        <v>0</v>
      </c>
      <c r="H83" s="17">
        <f t="shared" si="59"/>
        <v>1230</v>
      </c>
      <c r="I83" s="15">
        <f>'[3]13'!J85</f>
        <v>305</v>
      </c>
      <c r="J83" s="16">
        <f>'[3]13'!K85</f>
        <v>0</v>
      </c>
      <c r="K83" s="16">
        <f>'[3]13'!L85</f>
        <v>0</v>
      </c>
      <c r="L83" s="16">
        <f>'[3]13'!M85</f>
        <v>0</v>
      </c>
      <c r="M83" s="16">
        <f>'[3]13'!N85</f>
        <v>0</v>
      </c>
      <c r="N83" s="16">
        <f>'[3]13'!O85</f>
        <v>0</v>
      </c>
      <c r="O83" s="17">
        <f t="shared" si="60"/>
        <v>305</v>
      </c>
      <c r="P83" s="18">
        <f>frq!C83</f>
        <v>1</v>
      </c>
      <c r="Q83" s="15">
        <f t="shared" si="33"/>
        <v>305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305</v>
      </c>
      <c r="X83" s="8">
        <f t="shared" si="36"/>
        <v>30.5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30.5</v>
      </c>
      <c r="AE83" s="8">
        <f t="shared" si="43"/>
        <v>30.5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30.5</v>
      </c>
      <c r="AL83" s="8">
        <f t="shared" si="35"/>
        <v>244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244</v>
      </c>
      <c r="AT83" s="8">
        <v>30.5</v>
      </c>
      <c r="AU83" s="8">
        <v>30.5</v>
      </c>
      <c r="AW83" s="204">
        <v>30.5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30.5</v>
      </c>
      <c r="BD83" s="204">
        <v>30.5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30.5</v>
      </c>
      <c r="BL83" s="8">
        <f t="shared" si="53"/>
        <v>30.5</v>
      </c>
      <c r="BM83" s="8">
        <f t="shared" si="54"/>
        <v>30.5</v>
      </c>
      <c r="BN83" s="8">
        <f t="shared" si="55"/>
        <v>30.5</v>
      </c>
      <c r="BO83" s="8">
        <f t="shared" si="56"/>
        <v>30.5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'[3]13'!B86</f>
        <v>320</v>
      </c>
      <c r="C84" s="16">
        <f>'[3]13'!C86</f>
        <v>0</v>
      </c>
      <c r="D84" s="16">
        <f>'[3]13'!D86</f>
        <v>910</v>
      </c>
      <c r="E84" s="16">
        <f>'[3]13'!E86</f>
        <v>0</v>
      </c>
      <c r="F84" s="16">
        <f>'[3]13'!F86</f>
        <v>0</v>
      </c>
      <c r="G84" s="16">
        <f>'[3]13'!G86</f>
        <v>0</v>
      </c>
      <c r="H84" s="17">
        <f t="shared" si="59"/>
        <v>1230</v>
      </c>
      <c r="I84" s="15">
        <f>'[3]13'!J86</f>
        <v>305</v>
      </c>
      <c r="J84" s="16">
        <f>'[3]13'!K86</f>
        <v>0</v>
      </c>
      <c r="K84" s="16">
        <f>'[3]13'!L86</f>
        <v>0</v>
      </c>
      <c r="L84" s="16">
        <f>'[3]13'!M86</f>
        <v>0</v>
      </c>
      <c r="M84" s="16">
        <f>'[3]13'!N86</f>
        <v>0</v>
      </c>
      <c r="N84" s="16">
        <f>'[3]13'!O86</f>
        <v>0</v>
      </c>
      <c r="O84" s="17">
        <f t="shared" si="60"/>
        <v>305</v>
      </c>
      <c r="P84" s="18">
        <f>frq!C84</f>
        <v>1</v>
      </c>
      <c r="Q84" s="15">
        <f t="shared" si="33"/>
        <v>305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305</v>
      </c>
      <c r="X84" s="8">
        <f t="shared" si="36"/>
        <v>30.5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30.5</v>
      </c>
      <c r="AE84" s="8">
        <f t="shared" si="43"/>
        <v>30.5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30.5</v>
      </c>
      <c r="AL84" s="8">
        <f t="shared" si="35"/>
        <v>244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244</v>
      </c>
      <c r="AT84" s="8">
        <v>30.5</v>
      </c>
      <c r="AU84" s="8">
        <v>30.5</v>
      </c>
      <c r="AW84" s="204">
        <v>30.5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30.5</v>
      </c>
      <c r="BD84" s="204">
        <v>30.5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30.5</v>
      </c>
      <c r="BL84" s="8">
        <f t="shared" si="53"/>
        <v>30.5</v>
      </c>
      <c r="BM84" s="8">
        <f t="shared" si="54"/>
        <v>30.5</v>
      </c>
      <c r="BN84" s="8">
        <f t="shared" si="55"/>
        <v>30.5</v>
      </c>
      <c r="BO84" s="8">
        <f t="shared" si="56"/>
        <v>30.5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'[3]13'!B87</f>
        <v>320</v>
      </c>
      <c r="C85" s="16">
        <f>'[3]13'!C87</f>
        <v>0</v>
      </c>
      <c r="D85" s="16">
        <f>'[3]13'!D87</f>
        <v>910</v>
      </c>
      <c r="E85" s="16">
        <f>'[3]13'!E87</f>
        <v>0</v>
      </c>
      <c r="F85" s="16">
        <f>'[3]13'!F87</f>
        <v>0</v>
      </c>
      <c r="G85" s="16">
        <f>'[3]13'!G87</f>
        <v>0</v>
      </c>
      <c r="H85" s="17">
        <f t="shared" si="59"/>
        <v>1230</v>
      </c>
      <c r="I85" s="15">
        <f>'[3]13'!J87</f>
        <v>305</v>
      </c>
      <c r="J85" s="16">
        <f>'[3]13'!K87</f>
        <v>0</v>
      </c>
      <c r="K85" s="16">
        <f>'[3]13'!L87</f>
        <v>0</v>
      </c>
      <c r="L85" s="16">
        <f>'[3]13'!M87</f>
        <v>0</v>
      </c>
      <c r="M85" s="16">
        <f>'[3]13'!N87</f>
        <v>0</v>
      </c>
      <c r="N85" s="16">
        <f>'[3]13'!O87</f>
        <v>0</v>
      </c>
      <c r="O85" s="17">
        <f t="shared" si="60"/>
        <v>305</v>
      </c>
      <c r="P85" s="18">
        <f>frq!C85</f>
        <v>1</v>
      </c>
      <c r="Q85" s="15">
        <f t="shared" si="33"/>
        <v>305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305</v>
      </c>
      <c r="X85" s="8">
        <f t="shared" si="36"/>
        <v>30.5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30.5</v>
      </c>
      <c r="AE85" s="8">
        <f t="shared" si="43"/>
        <v>30.5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30.5</v>
      </c>
      <c r="AL85" s="8">
        <f t="shared" si="35"/>
        <v>244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244</v>
      </c>
      <c r="AT85" s="8">
        <v>30.5</v>
      </c>
      <c r="AU85" s="8">
        <v>30.5</v>
      </c>
      <c r="AW85" s="204">
        <v>30.5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30.5</v>
      </c>
      <c r="BD85" s="204">
        <v>30.5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30.5</v>
      </c>
      <c r="BL85" s="8">
        <f t="shared" si="53"/>
        <v>30.5</v>
      </c>
      <c r="BM85" s="8">
        <f t="shared" si="54"/>
        <v>30.5</v>
      </c>
      <c r="BN85" s="8">
        <f t="shared" si="55"/>
        <v>30.5</v>
      </c>
      <c r="BO85" s="8">
        <f t="shared" si="56"/>
        <v>30.5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'[3]13'!B88</f>
        <v>320</v>
      </c>
      <c r="C86" s="16">
        <f>'[3]13'!C88</f>
        <v>0</v>
      </c>
      <c r="D86" s="16">
        <f>'[3]13'!D88</f>
        <v>910</v>
      </c>
      <c r="E86" s="16">
        <f>'[3]13'!E88</f>
        <v>0</v>
      </c>
      <c r="F86" s="16">
        <f>'[3]13'!F88</f>
        <v>0</v>
      </c>
      <c r="G86" s="16">
        <f>'[3]13'!G88</f>
        <v>0</v>
      </c>
      <c r="H86" s="17">
        <f t="shared" si="59"/>
        <v>1230</v>
      </c>
      <c r="I86" s="15">
        <f>'[3]13'!J88</f>
        <v>305</v>
      </c>
      <c r="J86" s="16">
        <f>'[3]13'!K88</f>
        <v>0</v>
      </c>
      <c r="K86" s="16">
        <f>'[3]13'!L88</f>
        <v>0</v>
      </c>
      <c r="L86" s="16">
        <f>'[3]13'!M88</f>
        <v>0</v>
      </c>
      <c r="M86" s="16">
        <f>'[3]13'!N88</f>
        <v>0</v>
      </c>
      <c r="N86" s="16">
        <f>'[3]13'!O88</f>
        <v>0</v>
      </c>
      <c r="O86" s="17">
        <f t="shared" si="60"/>
        <v>305</v>
      </c>
      <c r="P86" s="18">
        <f>frq!C86</f>
        <v>1</v>
      </c>
      <c r="Q86" s="15">
        <f t="shared" si="33"/>
        <v>305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305</v>
      </c>
      <c r="X86" s="8">
        <f t="shared" si="36"/>
        <v>30.5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30.5</v>
      </c>
      <c r="AE86" s="8">
        <f t="shared" si="43"/>
        <v>30.5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30.5</v>
      </c>
      <c r="AL86" s="8">
        <f t="shared" si="35"/>
        <v>244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244</v>
      </c>
      <c r="AT86" s="8">
        <v>30.5</v>
      </c>
      <c r="AU86" s="8">
        <v>30.5</v>
      </c>
      <c r="AW86" s="204">
        <v>30.5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30.5</v>
      </c>
      <c r="BD86" s="204">
        <v>30.5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30.5</v>
      </c>
      <c r="BL86" s="8">
        <f t="shared" si="53"/>
        <v>30.5</v>
      </c>
      <c r="BM86" s="8">
        <f t="shared" si="54"/>
        <v>30.5</v>
      </c>
      <c r="BN86" s="8">
        <f t="shared" si="55"/>
        <v>30.5</v>
      </c>
      <c r="BO86" s="8">
        <f t="shared" si="56"/>
        <v>30.5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'[3]13'!B89</f>
        <v>320</v>
      </c>
      <c r="C87" s="16">
        <f>'[3]13'!C89</f>
        <v>0</v>
      </c>
      <c r="D87" s="16">
        <f>'[3]13'!D89</f>
        <v>910</v>
      </c>
      <c r="E87" s="16">
        <f>'[3]13'!E89</f>
        <v>0</v>
      </c>
      <c r="F87" s="16">
        <f>'[3]13'!F89</f>
        <v>0</v>
      </c>
      <c r="G87" s="16">
        <f>'[3]13'!G89</f>
        <v>0</v>
      </c>
      <c r="H87" s="17">
        <f t="shared" si="59"/>
        <v>1230</v>
      </c>
      <c r="I87" s="15">
        <f>'[3]13'!J89</f>
        <v>305</v>
      </c>
      <c r="J87" s="16">
        <f>'[3]13'!K89</f>
        <v>0</v>
      </c>
      <c r="K87" s="16">
        <f>'[3]13'!L89</f>
        <v>0</v>
      </c>
      <c r="L87" s="16">
        <f>'[3]13'!M89</f>
        <v>0</v>
      </c>
      <c r="M87" s="16">
        <f>'[3]13'!N89</f>
        <v>0</v>
      </c>
      <c r="N87" s="16">
        <f>'[3]13'!O89</f>
        <v>0</v>
      </c>
      <c r="O87" s="17">
        <f t="shared" si="60"/>
        <v>305</v>
      </c>
      <c r="P87" s="18">
        <f>frq!C87</f>
        <v>1</v>
      </c>
      <c r="Q87" s="15">
        <f t="shared" si="33"/>
        <v>305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305</v>
      </c>
      <c r="X87" s="8">
        <f t="shared" si="36"/>
        <v>30.5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30.5</v>
      </c>
      <c r="AE87" s="8">
        <f t="shared" si="43"/>
        <v>30.5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30.5</v>
      </c>
      <c r="AL87" s="8">
        <f t="shared" si="35"/>
        <v>244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244</v>
      </c>
      <c r="AT87" s="8">
        <v>30.5</v>
      </c>
      <c r="AU87" s="8">
        <v>30.5</v>
      </c>
      <c r="AW87" s="204">
        <v>30.5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30.5</v>
      </c>
      <c r="BD87" s="204">
        <v>30.5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30.5</v>
      </c>
      <c r="BL87" s="8">
        <f t="shared" si="53"/>
        <v>30.5</v>
      </c>
      <c r="BM87" s="8">
        <f t="shared" si="54"/>
        <v>30.5</v>
      </c>
      <c r="BN87" s="8">
        <f t="shared" si="55"/>
        <v>30.5</v>
      </c>
      <c r="BO87" s="8">
        <f t="shared" si="56"/>
        <v>30.5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'[3]13'!B90</f>
        <v>320</v>
      </c>
      <c r="C88" s="16">
        <f>'[3]13'!C90</f>
        <v>0</v>
      </c>
      <c r="D88" s="16">
        <f>'[3]13'!D90</f>
        <v>910</v>
      </c>
      <c r="E88" s="16">
        <f>'[3]13'!E90</f>
        <v>0</v>
      </c>
      <c r="F88" s="16">
        <f>'[3]13'!F90</f>
        <v>0</v>
      </c>
      <c r="G88" s="16">
        <f>'[3]13'!G90</f>
        <v>0</v>
      </c>
      <c r="H88" s="17">
        <f t="shared" si="59"/>
        <v>1230</v>
      </c>
      <c r="I88" s="15">
        <f>'[3]13'!J90</f>
        <v>305</v>
      </c>
      <c r="J88" s="16">
        <f>'[3]13'!K90</f>
        <v>0</v>
      </c>
      <c r="K88" s="16">
        <f>'[3]13'!L90</f>
        <v>0</v>
      </c>
      <c r="L88" s="16">
        <f>'[3]13'!M90</f>
        <v>0</v>
      </c>
      <c r="M88" s="16">
        <f>'[3]13'!N90</f>
        <v>0</v>
      </c>
      <c r="N88" s="16">
        <f>'[3]13'!O90</f>
        <v>0</v>
      </c>
      <c r="O88" s="17">
        <f t="shared" si="60"/>
        <v>305</v>
      </c>
      <c r="P88" s="18">
        <f>frq!C88</f>
        <v>1</v>
      </c>
      <c r="Q88" s="15">
        <f t="shared" si="33"/>
        <v>305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305</v>
      </c>
      <c r="X88" s="8">
        <f t="shared" si="36"/>
        <v>30.5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30.5</v>
      </c>
      <c r="AE88" s="8">
        <f t="shared" si="43"/>
        <v>30.5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30.5</v>
      </c>
      <c r="AL88" s="8">
        <f t="shared" si="35"/>
        <v>244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244</v>
      </c>
      <c r="AT88" s="8">
        <v>30.5</v>
      </c>
      <c r="AU88" s="8">
        <v>30.5</v>
      </c>
      <c r="AW88" s="204">
        <v>30.5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30.5</v>
      </c>
      <c r="BD88" s="204">
        <v>30.5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30.5</v>
      </c>
      <c r="BL88" s="8">
        <f t="shared" si="53"/>
        <v>30.5</v>
      </c>
      <c r="BM88" s="8">
        <f t="shared" si="54"/>
        <v>30.5</v>
      </c>
      <c r="BN88" s="8">
        <f t="shared" si="55"/>
        <v>30.5</v>
      </c>
      <c r="BO88" s="8">
        <f t="shared" si="56"/>
        <v>30.5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'[3]13'!B91</f>
        <v>320</v>
      </c>
      <c r="C89" s="16">
        <f>'[3]13'!C91</f>
        <v>0</v>
      </c>
      <c r="D89" s="16">
        <f>'[3]13'!D91</f>
        <v>910</v>
      </c>
      <c r="E89" s="16">
        <f>'[3]13'!E91</f>
        <v>0</v>
      </c>
      <c r="F89" s="16">
        <f>'[3]13'!F91</f>
        <v>0</v>
      </c>
      <c r="G89" s="16">
        <f>'[3]13'!G91</f>
        <v>0</v>
      </c>
      <c r="H89" s="17">
        <f t="shared" si="59"/>
        <v>1230</v>
      </c>
      <c r="I89" s="15">
        <f>'[3]13'!J91</f>
        <v>305</v>
      </c>
      <c r="J89" s="16">
        <f>'[3]13'!K91</f>
        <v>0</v>
      </c>
      <c r="K89" s="16">
        <f>'[3]13'!L91</f>
        <v>0</v>
      </c>
      <c r="L89" s="16">
        <f>'[3]13'!M91</f>
        <v>0</v>
      </c>
      <c r="M89" s="16">
        <f>'[3]13'!N91</f>
        <v>0</v>
      </c>
      <c r="N89" s="16">
        <f>'[3]13'!O91</f>
        <v>0</v>
      </c>
      <c r="O89" s="17">
        <f t="shared" si="60"/>
        <v>305</v>
      </c>
      <c r="P89" s="18">
        <f>frq!C89</f>
        <v>1</v>
      </c>
      <c r="Q89" s="15">
        <f t="shared" si="33"/>
        <v>305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305</v>
      </c>
      <c r="X89" s="8">
        <f t="shared" si="36"/>
        <v>30.5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30.5</v>
      </c>
      <c r="AE89" s="8">
        <f t="shared" si="43"/>
        <v>30.5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30.5</v>
      </c>
      <c r="AL89" s="8">
        <f t="shared" si="35"/>
        <v>244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244</v>
      </c>
      <c r="AT89" s="8">
        <v>30.5</v>
      </c>
      <c r="AU89" s="8">
        <v>30.5</v>
      </c>
      <c r="AW89" s="204">
        <v>30.5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30.5</v>
      </c>
      <c r="BD89" s="204">
        <v>30.5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30.5</v>
      </c>
      <c r="BL89" s="8">
        <f t="shared" si="53"/>
        <v>30.5</v>
      </c>
      <c r="BM89" s="8">
        <f t="shared" si="54"/>
        <v>30.5</v>
      </c>
      <c r="BN89" s="8">
        <f t="shared" si="55"/>
        <v>30.5</v>
      </c>
      <c r="BO89" s="8">
        <f t="shared" si="56"/>
        <v>30.5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'[3]13'!B92</f>
        <v>320</v>
      </c>
      <c r="C90" s="16">
        <f>'[3]13'!C92</f>
        <v>0</v>
      </c>
      <c r="D90" s="16">
        <f>'[3]13'!D92</f>
        <v>910</v>
      </c>
      <c r="E90" s="16">
        <f>'[3]13'!E92</f>
        <v>0</v>
      </c>
      <c r="F90" s="16">
        <f>'[3]13'!F92</f>
        <v>0</v>
      </c>
      <c r="G90" s="16">
        <f>'[3]13'!G92</f>
        <v>0</v>
      </c>
      <c r="H90" s="17">
        <f t="shared" si="59"/>
        <v>1230</v>
      </c>
      <c r="I90" s="15">
        <f>'[3]13'!J92</f>
        <v>305</v>
      </c>
      <c r="J90" s="16">
        <f>'[3]13'!K92</f>
        <v>0</v>
      </c>
      <c r="K90" s="16">
        <f>'[3]13'!L92</f>
        <v>0</v>
      </c>
      <c r="L90" s="16">
        <f>'[3]13'!M92</f>
        <v>0</v>
      </c>
      <c r="M90" s="16">
        <f>'[3]13'!N92</f>
        <v>0</v>
      </c>
      <c r="N90" s="16">
        <f>'[3]13'!O92</f>
        <v>0</v>
      </c>
      <c r="O90" s="17">
        <f t="shared" si="60"/>
        <v>305</v>
      </c>
      <c r="P90" s="18">
        <f>frq!C90</f>
        <v>1</v>
      </c>
      <c r="Q90" s="15">
        <f t="shared" si="33"/>
        <v>305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305</v>
      </c>
      <c r="X90" s="8">
        <f t="shared" si="36"/>
        <v>30.5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30.5</v>
      </c>
      <c r="AE90" s="8">
        <f t="shared" si="43"/>
        <v>30.5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30.5</v>
      </c>
      <c r="AL90" s="8">
        <f t="shared" si="35"/>
        <v>244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244</v>
      </c>
      <c r="AT90" s="8">
        <v>30.5</v>
      </c>
      <c r="AU90" s="8">
        <v>30.5</v>
      </c>
      <c r="AW90" s="204">
        <v>30.5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30.5</v>
      </c>
      <c r="BD90" s="204">
        <v>30.5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30.5</v>
      </c>
      <c r="BL90" s="8">
        <f t="shared" si="53"/>
        <v>30.5</v>
      </c>
      <c r="BM90" s="8">
        <f t="shared" si="54"/>
        <v>30.5</v>
      </c>
      <c r="BN90" s="8">
        <f t="shared" si="55"/>
        <v>30.5</v>
      </c>
      <c r="BO90" s="8">
        <f t="shared" si="56"/>
        <v>30.5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'[3]13'!B93</f>
        <v>320</v>
      </c>
      <c r="C91" s="16">
        <f>'[3]13'!C93</f>
        <v>0</v>
      </c>
      <c r="D91" s="16">
        <f>'[3]13'!D93</f>
        <v>910</v>
      </c>
      <c r="E91" s="16">
        <f>'[3]13'!E93</f>
        <v>0</v>
      </c>
      <c r="F91" s="16">
        <f>'[3]13'!F93</f>
        <v>0</v>
      </c>
      <c r="G91" s="16">
        <f>'[3]13'!G93</f>
        <v>0</v>
      </c>
      <c r="H91" s="17">
        <f t="shared" si="59"/>
        <v>1230</v>
      </c>
      <c r="I91" s="15">
        <f>'[3]13'!J93</f>
        <v>305</v>
      </c>
      <c r="J91" s="16">
        <f>'[3]13'!K93</f>
        <v>0</v>
      </c>
      <c r="K91" s="16">
        <f>'[3]13'!L93</f>
        <v>0</v>
      </c>
      <c r="L91" s="16">
        <f>'[3]13'!M93</f>
        <v>0</v>
      </c>
      <c r="M91" s="16">
        <f>'[3]13'!N93</f>
        <v>0</v>
      </c>
      <c r="N91" s="16">
        <f>'[3]13'!O93</f>
        <v>0</v>
      </c>
      <c r="O91" s="17">
        <f t="shared" si="60"/>
        <v>305</v>
      </c>
      <c r="P91" s="18">
        <f>frq!C91</f>
        <v>1</v>
      </c>
      <c r="Q91" s="15">
        <f t="shared" si="33"/>
        <v>305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305</v>
      </c>
      <c r="X91" s="8">
        <f t="shared" si="36"/>
        <v>30.5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30.5</v>
      </c>
      <c r="AE91" s="8">
        <f t="shared" si="43"/>
        <v>30.5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30.5</v>
      </c>
      <c r="AL91" s="8">
        <f t="shared" si="35"/>
        <v>244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244</v>
      </c>
      <c r="AT91" s="8">
        <v>30.5</v>
      </c>
      <c r="AU91" s="8">
        <v>30.5</v>
      </c>
      <c r="AW91" s="204">
        <v>30.5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30.5</v>
      </c>
      <c r="BD91" s="204">
        <v>30.5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30.5</v>
      </c>
      <c r="BL91" s="8">
        <f t="shared" si="53"/>
        <v>30.5</v>
      </c>
      <c r="BM91" s="8">
        <f t="shared" si="54"/>
        <v>30.5</v>
      </c>
      <c r="BN91" s="8">
        <f t="shared" si="55"/>
        <v>30.5</v>
      </c>
      <c r="BO91" s="8">
        <f t="shared" si="56"/>
        <v>30.5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'[3]13'!B94</f>
        <v>320</v>
      </c>
      <c r="C92" s="16">
        <f>'[3]13'!C94</f>
        <v>0</v>
      </c>
      <c r="D92" s="16">
        <f>'[3]13'!D94</f>
        <v>910</v>
      </c>
      <c r="E92" s="16">
        <f>'[3]13'!E94</f>
        <v>0</v>
      </c>
      <c r="F92" s="16">
        <f>'[3]13'!F94</f>
        <v>0</v>
      </c>
      <c r="G92" s="16">
        <f>'[3]13'!G94</f>
        <v>0</v>
      </c>
      <c r="H92" s="17">
        <f t="shared" si="59"/>
        <v>1230</v>
      </c>
      <c r="I92" s="15">
        <f>'[3]13'!J94</f>
        <v>305</v>
      </c>
      <c r="J92" s="16">
        <f>'[3]13'!K94</f>
        <v>0</v>
      </c>
      <c r="K92" s="16">
        <f>'[3]13'!L94</f>
        <v>0</v>
      </c>
      <c r="L92" s="16">
        <f>'[3]13'!M94</f>
        <v>0</v>
      </c>
      <c r="M92" s="16">
        <f>'[3]13'!N94</f>
        <v>0</v>
      </c>
      <c r="N92" s="16">
        <f>'[3]13'!O94</f>
        <v>0</v>
      </c>
      <c r="O92" s="17">
        <f t="shared" si="60"/>
        <v>305</v>
      </c>
      <c r="P92" s="18">
        <f>frq!C92</f>
        <v>1</v>
      </c>
      <c r="Q92" s="15">
        <f t="shared" si="33"/>
        <v>305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305</v>
      </c>
      <c r="X92" s="8">
        <f t="shared" si="36"/>
        <v>30.5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30.5</v>
      </c>
      <c r="AE92" s="8">
        <f t="shared" si="43"/>
        <v>30.5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30.5</v>
      </c>
      <c r="AL92" s="8">
        <f t="shared" si="35"/>
        <v>244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244</v>
      </c>
      <c r="AT92" s="8">
        <v>30.5</v>
      </c>
      <c r="AU92" s="8">
        <v>30.5</v>
      </c>
      <c r="AW92" s="204">
        <v>30.5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30.5</v>
      </c>
      <c r="BD92" s="204">
        <v>30.5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30.5</v>
      </c>
      <c r="BL92" s="8">
        <f t="shared" si="53"/>
        <v>30.5</v>
      </c>
      <c r="BM92" s="8">
        <f t="shared" si="54"/>
        <v>30.5</v>
      </c>
      <c r="BN92" s="8">
        <f t="shared" si="55"/>
        <v>30.5</v>
      </c>
      <c r="BO92" s="8">
        <f t="shared" si="56"/>
        <v>30.5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'[3]13'!B95</f>
        <v>320</v>
      </c>
      <c r="C93" s="16">
        <f>'[3]13'!C95</f>
        <v>0</v>
      </c>
      <c r="D93" s="16">
        <f>'[3]13'!D95</f>
        <v>910</v>
      </c>
      <c r="E93" s="16">
        <f>'[3]13'!E95</f>
        <v>0</v>
      </c>
      <c r="F93" s="16">
        <f>'[3]13'!F95</f>
        <v>0</v>
      </c>
      <c r="G93" s="16">
        <f>'[3]13'!G95</f>
        <v>0</v>
      </c>
      <c r="H93" s="17">
        <f t="shared" si="59"/>
        <v>1230</v>
      </c>
      <c r="I93" s="15">
        <f>'[3]13'!J95</f>
        <v>305</v>
      </c>
      <c r="J93" s="16">
        <f>'[3]13'!K95</f>
        <v>0</v>
      </c>
      <c r="K93" s="16">
        <f>'[3]13'!L95</f>
        <v>0</v>
      </c>
      <c r="L93" s="16">
        <f>'[3]13'!M95</f>
        <v>0</v>
      </c>
      <c r="M93" s="16">
        <f>'[3]13'!N95</f>
        <v>0</v>
      </c>
      <c r="N93" s="16">
        <f>'[3]13'!O95</f>
        <v>0</v>
      </c>
      <c r="O93" s="17">
        <f t="shared" si="60"/>
        <v>305</v>
      </c>
      <c r="P93" s="18">
        <f>frq!C93</f>
        <v>1</v>
      </c>
      <c r="Q93" s="15">
        <f t="shared" si="33"/>
        <v>305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305</v>
      </c>
      <c r="X93" s="8">
        <f t="shared" si="36"/>
        <v>30.5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30.5</v>
      </c>
      <c r="AE93" s="8">
        <f t="shared" si="43"/>
        <v>30.5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30.5</v>
      </c>
      <c r="AL93" s="8">
        <f t="shared" si="35"/>
        <v>244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244</v>
      </c>
      <c r="AT93" s="8">
        <v>30.5</v>
      </c>
      <c r="AU93" s="8">
        <v>30.5</v>
      </c>
      <c r="AW93" s="204">
        <v>30.5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30.5</v>
      </c>
      <c r="BD93" s="204">
        <v>30.5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30.5</v>
      </c>
      <c r="BL93" s="8">
        <f t="shared" si="53"/>
        <v>30.5</v>
      </c>
      <c r="BM93" s="8">
        <f t="shared" si="54"/>
        <v>30.5</v>
      </c>
      <c r="BN93" s="8">
        <f t="shared" si="55"/>
        <v>30.5</v>
      </c>
      <c r="BO93" s="8">
        <f t="shared" si="56"/>
        <v>30.5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'[3]13'!B96</f>
        <v>320</v>
      </c>
      <c r="C94" s="16">
        <f>'[3]13'!C96</f>
        <v>0</v>
      </c>
      <c r="D94" s="16">
        <f>'[3]13'!D96</f>
        <v>910</v>
      </c>
      <c r="E94" s="16">
        <f>'[3]13'!E96</f>
        <v>0</v>
      </c>
      <c r="F94" s="16">
        <f>'[3]13'!F96</f>
        <v>0</v>
      </c>
      <c r="G94" s="16">
        <f>'[3]13'!G96</f>
        <v>0</v>
      </c>
      <c r="H94" s="17">
        <f t="shared" si="59"/>
        <v>1230</v>
      </c>
      <c r="I94" s="15">
        <f>'[3]13'!J96</f>
        <v>305</v>
      </c>
      <c r="J94" s="16">
        <f>'[3]13'!K96</f>
        <v>0</v>
      </c>
      <c r="K94" s="16">
        <f>'[3]13'!L96</f>
        <v>0</v>
      </c>
      <c r="L94" s="16">
        <f>'[3]13'!M96</f>
        <v>0</v>
      </c>
      <c r="M94" s="16">
        <f>'[3]13'!N96</f>
        <v>0</v>
      </c>
      <c r="N94" s="16">
        <f>'[3]13'!O96</f>
        <v>0</v>
      </c>
      <c r="O94" s="17">
        <f t="shared" si="60"/>
        <v>305</v>
      </c>
      <c r="P94" s="18">
        <f>frq!C94</f>
        <v>1</v>
      </c>
      <c r="Q94" s="15">
        <f t="shared" si="33"/>
        <v>305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305</v>
      </c>
      <c r="X94" s="8">
        <f t="shared" si="36"/>
        <v>30.5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30.5</v>
      </c>
      <c r="AE94" s="8">
        <f t="shared" si="43"/>
        <v>30.5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30.5</v>
      </c>
      <c r="AL94" s="8">
        <f t="shared" si="35"/>
        <v>244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244</v>
      </c>
      <c r="AT94" s="8">
        <v>30.5</v>
      </c>
      <c r="AU94" s="8">
        <v>30.5</v>
      </c>
      <c r="AW94" s="204">
        <v>30.5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30.5</v>
      </c>
      <c r="BD94" s="204">
        <v>30.5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30.5</v>
      </c>
      <c r="BL94" s="8">
        <f t="shared" si="53"/>
        <v>30.5</v>
      </c>
      <c r="BM94" s="8">
        <f t="shared" si="54"/>
        <v>30.5</v>
      </c>
      <c r="BN94" s="8">
        <f t="shared" si="55"/>
        <v>30.5</v>
      </c>
      <c r="BO94" s="8">
        <f t="shared" si="56"/>
        <v>30.5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'[3]13'!B97</f>
        <v>320</v>
      </c>
      <c r="C95" s="16">
        <f>'[3]13'!C97</f>
        <v>0</v>
      </c>
      <c r="D95" s="16">
        <f>'[3]13'!D97</f>
        <v>910</v>
      </c>
      <c r="E95" s="16">
        <f>'[3]13'!E97</f>
        <v>0</v>
      </c>
      <c r="F95" s="16">
        <f>'[3]13'!F97</f>
        <v>0</v>
      </c>
      <c r="G95" s="16">
        <f>'[3]13'!G97</f>
        <v>0</v>
      </c>
      <c r="H95" s="17">
        <f t="shared" si="59"/>
        <v>1230</v>
      </c>
      <c r="I95" s="15">
        <f>'[3]13'!J97</f>
        <v>305</v>
      </c>
      <c r="J95" s="16">
        <f>'[3]13'!K97</f>
        <v>0</v>
      </c>
      <c r="K95" s="16">
        <f>'[3]13'!L97</f>
        <v>0</v>
      </c>
      <c r="L95" s="16">
        <f>'[3]13'!M97</f>
        <v>0</v>
      </c>
      <c r="M95" s="16">
        <f>'[3]13'!N97</f>
        <v>0</v>
      </c>
      <c r="N95" s="16">
        <f>'[3]13'!O97</f>
        <v>0</v>
      </c>
      <c r="O95" s="17">
        <f t="shared" si="60"/>
        <v>305</v>
      </c>
      <c r="P95" s="18">
        <f>frq!C95</f>
        <v>1</v>
      </c>
      <c r="Q95" s="15">
        <f t="shared" si="33"/>
        <v>305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305</v>
      </c>
      <c r="X95" s="8">
        <f t="shared" si="36"/>
        <v>30.5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30.5</v>
      </c>
      <c r="AE95" s="8">
        <f t="shared" si="43"/>
        <v>30.5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30.5</v>
      </c>
      <c r="AL95" s="8">
        <f t="shared" si="35"/>
        <v>244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244</v>
      </c>
      <c r="AT95" s="8">
        <v>30.5</v>
      </c>
      <c r="AU95" s="8">
        <v>30.5</v>
      </c>
      <c r="AW95" s="204">
        <v>30.5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30.5</v>
      </c>
      <c r="BD95" s="204">
        <v>30.5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30.5</v>
      </c>
      <c r="BL95" s="8">
        <f t="shared" si="53"/>
        <v>30.5</v>
      </c>
      <c r="BM95" s="8">
        <f t="shared" si="54"/>
        <v>30.5</v>
      </c>
      <c r="BN95" s="8">
        <f t="shared" si="55"/>
        <v>30.5</v>
      </c>
      <c r="BO95" s="8">
        <f t="shared" si="56"/>
        <v>30.5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'[3]13'!B98</f>
        <v>320</v>
      </c>
      <c r="C96" s="16">
        <f>'[3]13'!C98</f>
        <v>0</v>
      </c>
      <c r="D96" s="16">
        <f>'[3]13'!D98</f>
        <v>910</v>
      </c>
      <c r="E96" s="16">
        <f>'[3]13'!E98</f>
        <v>0</v>
      </c>
      <c r="F96" s="16">
        <f>'[3]13'!F98</f>
        <v>0</v>
      </c>
      <c r="G96" s="16">
        <f>'[3]13'!G98</f>
        <v>0</v>
      </c>
      <c r="H96" s="17">
        <f t="shared" si="59"/>
        <v>1230</v>
      </c>
      <c r="I96" s="15">
        <f>'[3]13'!J98</f>
        <v>305</v>
      </c>
      <c r="J96" s="16">
        <f>'[3]13'!K98</f>
        <v>0</v>
      </c>
      <c r="K96" s="16">
        <f>'[3]13'!L98</f>
        <v>0</v>
      </c>
      <c r="L96" s="16">
        <f>'[3]13'!M98</f>
        <v>0</v>
      </c>
      <c r="M96" s="16">
        <f>'[3]13'!N98</f>
        <v>0</v>
      </c>
      <c r="N96" s="16">
        <f>'[3]13'!O98</f>
        <v>0</v>
      </c>
      <c r="O96" s="17">
        <f t="shared" si="60"/>
        <v>305</v>
      </c>
      <c r="P96" s="18">
        <f>frq!C96</f>
        <v>1</v>
      </c>
      <c r="Q96" s="15">
        <f t="shared" si="33"/>
        <v>305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305</v>
      </c>
      <c r="X96" s="8">
        <f t="shared" si="36"/>
        <v>30.5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30.5</v>
      </c>
      <c r="AE96" s="8">
        <f t="shared" si="43"/>
        <v>30.5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30.5</v>
      </c>
      <c r="AL96" s="8">
        <f t="shared" si="35"/>
        <v>244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244</v>
      </c>
      <c r="AT96" s="8">
        <v>30.5</v>
      </c>
      <c r="AU96" s="8">
        <v>30.5</v>
      </c>
      <c r="AW96" s="204">
        <v>30.5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30.5</v>
      </c>
      <c r="BD96" s="204">
        <v>30.5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30.5</v>
      </c>
      <c r="BL96" s="8">
        <f t="shared" si="53"/>
        <v>30.5</v>
      </c>
      <c r="BM96" s="8">
        <f t="shared" si="54"/>
        <v>30.5</v>
      </c>
      <c r="BN96" s="8">
        <f t="shared" si="55"/>
        <v>30.5</v>
      </c>
      <c r="BO96" s="8">
        <f t="shared" si="56"/>
        <v>30.5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'[3]13'!B99</f>
        <v>320</v>
      </c>
      <c r="C97" s="16">
        <f>'[3]13'!C99</f>
        <v>0</v>
      </c>
      <c r="D97" s="16">
        <f>'[3]13'!D99</f>
        <v>910</v>
      </c>
      <c r="E97" s="16">
        <f>'[3]13'!E99</f>
        <v>0</v>
      </c>
      <c r="F97" s="16">
        <f>'[3]13'!F99</f>
        <v>0</v>
      </c>
      <c r="G97" s="16">
        <f>'[3]13'!G99</f>
        <v>0</v>
      </c>
      <c r="H97" s="17">
        <f t="shared" si="59"/>
        <v>1230</v>
      </c>
      <c r="I97" s="15">
        <f>'[3]13'!J99</f>
        <v>305</v>
      </c>
      <c r="J97" s="16">
        <f>'[3]13'!K99</f>
        <v>0</v>
      </c>
      <c r="K97" s="16">
        <f>'[3]13'!L99</f>
        <v>0</v>
      </c>
      <c r="L97" s="16">
        <f>'[3]13'!M99</f>
        <v>0</v>
      </c>
      <c r="M97" s="16">
        <f>'[3]13'!N99</f>
        <v>0</v>
      </c>
      <c r="N97" s="16">
        <f>'[3]13'!O99</f>
        <v>0</v>
      </c>
      <c r="O97" s="17">
        <f t="shared" si="60"/>
        <v>305</v>
      </c>
      <c r="P97" s="18">
        <f>frq!C97</f>
        <v>1</v>
      </c>
      <c r="Q97" s="15">
        <f t="shared" si="33"/>
        <v>305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305</v>
      </c>
      <c r="X97" s="8">
        <f t="shared" si="36"/>
        <v>30.5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30.5</v>
      </c>
      <c r="AE97" s="8">
        <f t="shared" si="43"/>
        <v>30.5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30.5</v>
      </c>
      <c r="AL97" s="8">
        <f t="shared" si="35"/>
        <v>244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244</v>
      </c>
      <c r="AT97" s="8">
        <v>30.5</v>
      </c>
      <c r="AU97" s="8">
        <v>30.5</v>
      </c>
      <c r="AW97" s="204">
        <v>30.5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30.5</v>
      </c>
      <c r="BD97" s="204">
        <v>30.5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30.5</v>
      </c>
      <c r="BL97" s="8">
        <f t="shared" si="53"/>
        <v>30.5</v>
      </c>
      <c r="BM97" s="8">
        <f t="shared" si="54"/>
        <v>30.5</v>
      </c>
      <c r="BN97" s="8">
        <f t="shared" si="55"/>
        <v>30.5</v>
      </c>
      <c r="BO97" s="8">
        <f t="shared" si="56"/>
        <v>30.5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'[3]13'!B100</f>
        <v>320</v>
      </c>
      <c r="C98" s="16">
        <f>'[3]13'!C100</f>
        <v>0</v>
      </c>
      <c r="D98" s="16">
        <f>'[3]13'!D100</f>
        <v>910</v>
      </c>
      <c r="E98" s="16">
        <f>'[3]13'!E100</f>
        <v>0</v>
      </c>
      <c r="F98" s="16">
        <f>'[3]13'!F100</f>
        <v>0</v>
      </c>
      <c r="G98" s="16">
        <f>'[3]13'!G100</f>
        <v>0</v>
      </c>
      <c r="H98" s="17">
        <f t="shared" si="59"/>
        <v>1230</v>
      </c>
      <c r="I98" s="15">
        <f>'[3]13'!J100</f>
        <v>305</v>
      </c>
      <c r="J98" s="16">
        <f>'[3]13'!K100</f>
        <v>0</v>
      </c>
      <c r="K98" s="16">
        <f>'[3]13'!L100</f>
        <v>0</v>
      </c>
      <c r="L98" s="16">
        <f>'[3]13'!M100</f>
        <v>0</v>
      </c>
      <c r="M98" s="16">
        <f>'[3]13'!N100</f>
        <v>0</v>
      </c>
      <c r="N98" s="16">
        <f>'[3]13'!O100</f>
        <v>0</v>
      </c>
      <c r="O98" s="17">
        <f t="shared" si="60"/>
        <v>305</v>
      </c>
      <c r="P98" s="18">
        <f>frq!C98</f>
        <v>1</v>
      </c>
      <c r="Q98" s="15">
        <f t="shared" si="33"/>
        <v>305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305</v>
      </c>
      <c r="X98" s="8">
        <f t="shared" si="36"/>
        <v>30.5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30.5</v>
      </c>
      <c r="AE98" s="8">
        <f t="shared" si="43"/>
        <v>30.5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30.5</v>
      </c>
      <c r="AL98" s="8">
        <f t="shared" si="35"/>
        <v>244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244</v>
      </c>
      <c r="AT98" s="8">
        <v>30.5</v>
      </c>
      <c r="AU98" s="8">
        <v>30.5</v>
      </c>
      <c r="AW98" s="204">
        <v>30.5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30.5</v>
      </c>
      <c r="BD98" s="204">
        <v>30.5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30.5</v>
      </c>
      <c r="BL98" s="8">
        <f t="shared" si="53"/>
        <v>30.5</v>
      </c>
      <c r="BM98" s="8">
        <f t="shared" si="54"/>
        <v>30.5</v>
      </c>
      <c r="BN98" s="8">
        <f t="shared" si="55"/>
        <v>30.5</v>
      </c>
      <c r="BO98" s="8">
        <f t="shared" si="56"/>
        <v>30.5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21.84</v>
      </c>
      <c r="E99" s="15">
        <f t="shared" si="62"/>
        <v>0</v>
      </c>
      <c r="F99" s="15">
        <f t="shared" si="62"/>
        <v>0</v>
      </c>
      <c r="G99" s="15">
        <f t="shared" si="62"/>
        <v>0</v>
      </c>
      <c r="H99" s="15">
        <f t="shared" si="62"/>
        <v>29.52</v>
      </c>
      <c r="I99" s="15">
        <f t="shared" si="62"/>
        <v>6.6810499999999999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6.6810499999999999</v>
      </c>
      <c r="P99" s="15">
        <f t="shared" si="62"/>
        <v>2.4E-2</v>
      </c>
      <c r="Q99" s="15">
        <f t="shared" si="62"/>
        <v>6.6810499999999999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6.6810499999999999</v>
      </c>
      <c r="X99" s="15">
        <f t="shared" si="62"/>
        <v>0.6681624999999991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0.6681624999999991</v>
      </c>
      <c r="AE99" s="15">
        <f t="shared" si="62"/>
        <v>0.65291249999999912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0.65291249999999912</v>
      </c>
      <c r="AL99" s="15">
        <f t="shared" si="62"/>
        <v>5.359975000000003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5.359975000000003</v>
      </c>
      <c r="AS99" s="15">
        <f t="shared" si="62"/>
        <v>0</v>
      </c>
      <c r="AT99" s="15">
        <f t="shared" si="62"/>
        <v>0.67224152499999945</v>
      </c>
      <c r="AU99" s="15">
        <f t="shared" si="62"/>
        <v>0.65549152499999941</v>
      </c>
      <c r="AV99" s="15">
        <f t="shared" si="62"/>
        <v>0</v>
      </c>
      <c r="AW99" s="15">
        <f t="shared" si="62"/>
        <v>0.6681624999999991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0.6681624999999991</v>
      </c>
      <c r="BD99" s="15">
        <f t="shared" si="62"/>
        <v>0.65291249999999912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0.65291249999999912</v>
      </c>
      <c r="BK99" s="15"/>
      <c r="BL99" s="15">
        <f t="shared" si="63"/>
        <v>0.67224152499999945</v>
      </c>
      <c r="BM99" s="15">
        <f t="shared" si="63"/>
        <v>0.65549152499999941</v>
      </c>
      <c r="BN99" s="15">
        <f t="shared" si="63"/>
        <v>0.6681624999999991</v>
      </c>
      <c r="BO99" s="15">
        <f t="shared" si="63"/>
        <v>0.65291249999999912</v>
      </c>
      <c r="BP99" s="15">
        <f t="shared" si="63"/>
        <v>4.0790249999999723E-3</v>
      </c>
      <c r="BQ99" s="15">
        <f t="shared" si="63"/>
        <v>2.5790249999999722E-3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45517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45517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45517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135</v>
      </c>
      <c r="E3">
        <f>PPCL!N3</f>
        <v>0</v>
      </c>
      <c r="F3">
        <f>B3+C3</f>
        <v>290</v>
      </c>
      <c r="G3">
        <f>D3+E3</f>
        <v>135</v>
      </c>
      <c r="H3" s="113"/>
      <c r="I3">
        <f>BRPL_EOD!AE3+BRPL_EOD!AF3</f>
        <v>40</v>
      </c>
      <c r="J3">
        <f>BYPL_EOD!AE3+BYPL_EOD!AF3</f>
        <v>24</v>
      </c>
      <c r="K3">
        <f>MES_EOD!AE3+MES_EOD!AF3</f>
        <v>7.3</v>
      </c>
      <c r="L3">
        <f>NDMC_EOD!AE3+NDMC_EOD!AF3</f>
        <v>34.700000000000003</v>
      </c>
      <c r="M3">
        <f>TPDDL_EOD!AE3+TPDDL_EOD!AF3</f>
        <v>29</v>
      </c>
      <c r="N3">
        <f t="shared" ref="N3:N66" si="0">SUM(I3:M3)</f>
        <v>135</v>
      </c>
      <c r="O3" s="113">
        <f t="shared" ref="O3:O66" si="1">G3-N3</f>
        <v>0</v>
      </c>
      <c r="P3">
        <v>40</v>
      </c>
      <c r="Q3">
        <v>24</v>
      </c>
      <c r="R3">
        <v>7.3</v>
      </c>
      <c r="S3">
        <v>34.700000000000003</v>
      </c>
      <c r="T3">
        <v>29</v>
      </c>
      <c r="U3" s="115">
        <f t="shared" ref="U3:U66" si="2">SUM(P3:T3)</f>
        <v>135</v>
      </c>
      <c r="V3" s="113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135</v>
      </c>
      <c r="E4">
        <f>PPCL!N4</f>
        <v>0</v>
      </c>
      <c r="F4">
        <f t="shared" ref="F4:F67" si="4">B4+C4</f>
        <v>290</v>
      </c>
      <c r="G4">
        <f t="shared" ref="G4:G67" si="5">D4+E4</f>
        <v>135</v>
      </c>
      <c r="H4" s="113"/>
      <c r="I4">
        <f>BRPL_EOD!AE4+BRPL_EOD!AF4</f>
        <v>40</v>
      </c>
      <c r="J4">
        <f>BYPL_EOD!AE4+BYPL_EOD!AF4</f>
        <v>24</v>
      </c>
      <c r="K4">
        <f>MES_EOD!AE4+MES_EOD!AF4</f>
        <v>7.3</v>
      </c>
      <c r="L4">
        <f>NDMC_EOD!AE4+NDMC_EOD!AF4</f>
        <v>34.700000000000003</v>
      </c>
      <c r="M4">
        <f>TPDDL_EOD!AE4+TPDDL_EOD!AF4</f>
        <v>29</v>
      </c>
      <c r="N4">
        <f t="shared" si="0"/>
        <v>135</v>
      </c>
      <c r="O4" s="113">
        <f t="shared" si="1"/>
        <v>0</v>
      </c>
      <c r="P4">
        <v>40</v>
      </c>
      <c r="Q4">
        <v>24</v>
      </c>
      <c r="R4">
        <v>7.3</v>
      </c>
      <c r="S4">
        <v>34.700000000000003</v>
      </c>
      <c r="T4">
        <v>29</v>
      </c>
      <c r="U4" s="115">
        <f t="shared" si="2"/>
        <v>135</v>
      </c>
      <c r="V4" s="113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135</v>
      </c>
      <c r="E5">
        <f>PPCL!N5</f>
        <v>0</v>
      </c>
      <c r="F5">
        <f t="shared" si="4"/>
        <v>290</v>
      </c>
      <c r="G5">
        <f t="shared" si="5"/>
        <v>135</v>
      </c>
      <c r="H5" s="113"/>
      <c r="I5">
        <f>BRPL_EOD!AE5+BRPL_EOD!AF5</f>
        <v>40</v>
      </c>
      <c r="J5">
        <f>BYPL_EOD!AE5+BYPL_EOD!AF5</f>
        <v>24</v>
      </c>
      <c r="K5">
        <f>MES_EOD!AE5+MES_EOD!AF5</f>
        <v>7.3</v>
      </c>
      <c r="L5">
        <f>NDMC_EOD!AE5+NDMC_EOD!AF5</f>
        <v>34.700000000000003</v>
      </c>
      <c r="M5">
        <f>TPDDL_EOD!AE5+TPDDL_EOD!AF5</f>
        <v>29</v>
      </c>
      <c r="N5">
        <f t="shared" si="0"/>
        <v>135</v>
      </c>
      <c r="O5" s="113">
        <f t="shared" si="1"/>
        <v>0</v>
      </c>
      <c r="P5">
        <v>40</v>
      </c>
      <c r="Q5">
        <v>24</v>
      </c>
      <c r="R5">
        <v>7.3</v>
      </c>
      <c r="S5">
        <v>34.700000000000003</v>
      </c>
      <c r="T5">
        <v>29</v>
      </c>
      <c r="U5" s="115">
        <f t="shared" si="2"/>
        <v>135</v>
      </c>
      <c r="V5" s="113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135</v>
      </c>
      <c r="E6">
        <f>PPCL!N6</f>
        <v>0</v>
      </c>
      <c r="F6">
        <f t="shared" si="4"/>
        <v>290</v>
      </c>
      <c r="G6">
        <f t="shared" si="5"/>
        <v>135</v>
      </c>
      <c r="H6" s="113"/>
      <c r="I6">
        <f>BRPL_EOD!AE6+BRPL_EOD!AF6</f>
        <v>40</v>
      </c>
      <c r="J6">
        <f>BYPL_EOD!AE6+BYPL_EOD!AF6</f>
        <v>24</v>
      </c>
      <c r="K6">
        <f>MES_EOD!AE6+MES_EOD!AF6</f>
        <v>7.3</v>
      </c>
      <c r="L6">
        <f>NDMC_EOD!AE6+NDMC_EOD!AF6</f>
        <v>34.700000000000003</v>
      </c>
      <c r="M6">
        <f>TPDDL_EOD!AE6+TPDDL_EOD!AF6</f>
        <v>29</v>
      </c>
      <c r="N6">
        <f t="shared" si="0"/>
        <v>135</v>
      </c>
      <c r="O6" s="113">
        <f t="shared" si="1"/>
        <v>0</v>
      </c>
      <c r="P6">
        <v>40</v>
      </c>
      <c r="Q6">
        <v>24</v>
      </c>
      <c r="R6">
        <v>7.3</v>
      </c>
      <c r="S6">
        <v>34.700000000000003</v>
      </c>
      <c r="T6">
        <v>29</v>
      </c>
      <c r="U6" s="115">
        <f t="shared" si="2"/>
        <v>135</v>
      </c>
      <c r="V6" s="113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135</v>
      </c>
      <c r="E7">
        <f>PPCL!N7</f>
        <v>0</v>
      </c>
      <c r="F7">
        <f t="shared" si="4"/>
        <v>290</v>
      </c>
      <c r="G7">
        <f t="shared" si="5"/>
        <v>135</v>
      </c>
      <c r="H7" s="113"/>
      <c r="I7">
        <f>BRPL_EOD!AE7+BRPL_EOD!AF7</f>
        <v>40</v>
      </c>
      <c r="J7">
        <f>BYPL_EOD!AE7+BYPL_EOD!AF7</f>
        <v>24</v>
      </c>
      <c r="K7">
        <f>MES_EOD!AE7+MES_EOD!AF7</f>
        <v>7.3</v>
      </c>
      <c r="L7">
        <f>NDMC_EOD!AE7+NDMC_EOD!AF7</f>
        <v>34.700000000000003</v>
      </c>
      <c r="M7">
        <f>TPDDL_EOD!AE7+TPDDL_EOD!AF7</f>
        <v>29</v>
      </c>
      <c r="N7">
        <f t="shared" si="0"/>
        <v>135</v>
      </c>
      <c r="O7" s="113">
        <f t="shared" si="1"/>
        <v>0</v>
      </c>
      <c r="P7">
        <v>40</v>
      </c>
      <c r="Q7">
        <v>24</v>
      </c>
      <c r="R7">
        <v>7.3</v>
      </c>
      <c r="S7">
        <v>34.700000000000003</v>
      </c>
      <c r="T7">
        <v>29</v>
      </c>
      <c r="U7" s="115">
        <f t="shared" si="2"/>
        <v>135</v>
      </c>
      <c r="V7" s="113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135</v>
      </c>
      <c r="E8">
        <f>PPCL!N8</f>
        <v>0</v>
      </c>
      <c r="F8">
        <f t="shared" si="4"/>
        <v>290</v>
      </c>
      <c r="G8">
        <f t="shared" si="5"/>
        <v>135</v>
      </c>
      <c r="H8" s="113"/>
      <c r="I8">
        <f>BRPL_EOD!AE8+BRPL_EOD!AF8</f>
        <v>40</v>
      </c>
      <c r="J8">
        <f>BYPL_EOD!AE8+BYPL_EOD!AF8</f>
        <v>24</v>
      </c>
      <c r="K8">
        <f>MES_EOD!AE8+MES_EOD!AF8</f>
        <v>7.3</v>
      </c>
      <c r="L8">
        <f>NDMC_EOD!AE8+NDMC_EOD!AF8</f>
        <v>34.700000000000003</v>
      </c>
      <c r="M8">
        <f>TPDDL_EOD!AE8+TPDDL_EOD!AF8</f>
        <v>29</v>
      </c>
      <c r="N8">
        <f t="shared" si="0"/>
        <v>135</v>
      </c>
      <c r="O8" s="113">
        <f t="shared" si="1"/>
        <v>0</v>
      </c>
      <c r="P8">
        <v>40</v>
      </c>
      <c r="Q8">
        <v>24</v>
      </c>
      <c r="R8">
        <v>7.3</v>
      </c>
      <c r="S8">
        <v>34.700000000000003</v>
      </c>
      <c r="T8">
        <v>29</v>
      </c>
      <c r="U8" s="115">
        <f t="shared" si="2"/>
        <v>135</v>
      </c>
      <c r="V8" s="113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135</v>
      </c>
      <c r="E9">
        <f>PPCL!N9</f>
        <v>0</v>
      </c>
      <c r="F9">
        <f t="shared" si="4"/>
        <v>290</v>
      </c>
      <c r="G9">
        <f t="shared" si="5"/>
        <v>135</v>
      </c>
      <c r="H9" s="113"/>
      <c r="I9">
        <f>BRPL_EOD!AE9+BRPL_EOD!AF9</f>
        <v>40</v>
      </c>
      <c r="J9">
        <f>BYPL_EOD!AE9+BYPL_EOD!AF9</f>
        <v>24</v>
      </c>
      <c r="K9">
        <f>MES_EOD!AE9+MES_EOD!AF9</f>
        <v>7.3</v>
      </c>
      <c r="L9">
        <f>NDMC_EOD!AE9+NDMC_EOD!AF9</f>
        <v>34.700000000000003</v>
      </c>
      <c r="M9">
        <f>TPDDL_EOD!AE9+TPDDL_EOD!AF9</f>
        <v>29</v>
      </c>
      <c r="N9">
        <f t="shared" si="0"/>
        <v>135</v>
      </c>
      <c r="O9" s="113">
        <f t="shared" si="1"/>
        <v>0</v>
      </c>
      <c r="P9">
        <v>40</v>
      </c>
      <c r="Q9">
        <v>24</v>
      </c>
      <c r="R9">
        <v>7.3</v>
      </c>
      <c r="S9">
        <v>34.700000000000003</v>
      </c>
      <c r="T9">
        <v>29</v>
      </c>
      <c r="U9" s="115">
        <f t="shared" si="2"/>
        <v>135</v>
      </c>
      <c r="V9" s="113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135</v>
      </c>
      <c r="E10">
        <f>PPCL!N10</f>
        <v>0</v>
      </c>
      <c r="F10">
        <f t="shared" si="4"/>
        <v>290</v>
      </c>
      <c r="G10">
        <f t="shared" si="5"/>
        <v>135</v>
      </c>
      <c r="H10" s="113"/>
      <c r="I10">
        <f>BRPL_EOD!AE10+BRPL_EOD!AF10</f>
        <v>40</v>
      </c>
      <c r="J10">
        <f>BYPL_EOD!AE10+BYPL_EOD!AF10</f>
        <v>24</v>
      </c>
      <c r="K10">
        <f>MES_EOD!AE10+MES_EOD!AF10</f>
        <v>7.3</v>
      </c>
      <c r="L10">
        <f>NDMC_EOD!AE10+NDMC_EOD!AF10</f>
        <v>34.700000000000003</v>
      </c>
      <c r="M10">
        <f>TPDDL_EOD!AE10+TPDDL_EOD!AF10</f>
        <v>29</v>
      </c>
      <c r="N10">
        <f t="shared" si="0"/>
        <v>135</v>
      </c>
      <c r="O10" s="113">
        <f t="shared" si="1"/>
        <v>0</v>
      </c>
      <c r="P10">
        <v>40</v>
      </c>
      <c r="Q10">
        <v>24</v>
      </c>
      <c r="R10">
        <v>7.3</v>
      </c>
      <c r="S10">
        <v>34.700000000000003</v>
      </c>
      <c r="T10">
        <v>29</v>
      </c>
      <c r="U10" s="115">
        <f t="shared" si="2"/>
        <v>135</v>
      </c>
      <c r="V10" s="113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130</v>
      </c>
      <c r="E11">
        <f>PPCL!N11</f>
        <v>0</v>
      </c>
      <c r="F11">
        <f t="shared" si="4"/>
        <v>290</v>
      </c>
      <c r="G11">
        <f t="shared" si="5"/>
        <v>130</v>
      </c>
      <c r="H11" s="113"/>
      <c r="I11">
        <f>BRPL_EOD!AE11+BRPL_EOD!AF11</f>
        <v>40</v>
      </c>
      <c r="J11">
        <f>BYPL_EOD!AE11+BYPL_EOD!AF11</f>
        <v>24</v>
      </c>
      <c r="K11">
        <f>MES_EOD!AE11+MES_EOD!AF11</f>
        <v>7.3</v>
      </c>
      <c r="L11">
        <f>NDMC_EOD!AE11+NDMC_EOD!AF11</f>
        <v>29.7</v>
      </c>
      <c r="M11">
        <f>TPDDL_EOD!AE11+TPDDL_EOD!AF11</f>
        <v>29</v>
      </c>
      <c r="N11">
        <f t="shared" si="0"/>
        <v>130</v>
      </c>
      <c r="O11" s="113">
        <f t="shared" si="1"/>
        <v>0</v>
      </c>
      <c r="P11">
        <v>40</v>
      </c>
      <c r="Q11">
        <v>24</v>
      </c>
      <c r="R11">
        <v>7.3</v>
      </c>
      <c r="S11">
        <v>29.7</v>
      </c>
      <c r="T11">
        <v>29</v>
      </c>
      <c r="U11" s="115">
        <f t="shared" si="2"/>
        <v>130</v>
      </c>
      <c r="V11" s="113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130</v>
      </c>
      <c r="E12">
        <f>PPCL!N12</f>
        <v>0</v>
      </c>
      <c r="F12">
        <f t="shared" si="4"/>
        <v>290</v>
      </c>
      <c r="G12">
        <f t="shared" si="5"/>
        <v>130</v>
      </c>
      <c r="H12" s="113"/>
      <c r="I12">
        <f>BRPL_EOD!AE12+BRPL_EOD!AF12</f>
        <v>40</v>
      </c>
      <c r="J12">
        <f>BYPL_EOD!AE12+BYPL_EOD!AF12</f>
        <v>24</v>
      </c>
      <c r="K12">
        <f>MES_EOD!AE12+MES_EOD!AF12</f>
        <v>7.3</v>
      </c>
      <c r="L12">
        <f>NDMC_EOD!AE12+NDMC_EOD!AF12</f>
        <v>29.7</v>
      </c>
      <c r="M12">
        <f>TPDDL_EOD!AE12+TPDDL_EOD!AF12</f>
        <v>29</v>
      </c>
      <c r="N12">
        <f t="shared" si="0"/>
        <v>130</v>
      </c>
      <c r="O12" s="113">
        <f t="shared" si="1"/>
        <v>0</v>
      </c>
      <c r="P12">
        <v>40</v>
      </c>
      <c r="Q12">
        <v>24</v>
      </c>
      <c r="R12">
        <v>7.3</v>
      </c>
      <c r="S12">
        <v>29.7</v>
      </c>
      <c r="T12">
        <v>29</v>
      </c>
      <c r="U12" s="115">
        <f t="shared" si="2"/>
        <v>130</v>
      </c>
      <c r="V12" s="113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130</v>
      </c>
      <c r="E13">
        <f>PPCL!N13</f>
        <v>0</v>
      </c>
      <c r="F13">
        <f t="shared" si="4"/>
        <v>290</v>
      </c>
      <c r="G13">
        <f t="shared" si="5"/>
        <v>130</v>
      </c>
      <c r="H13" s="113"/>
      <c r="I13">
        <f>BRPL_EOD!AE13+BRPL_EOD!AF13</f>
        <v>40</v>
      </c>
      <c r="J13">
        <f>BYPL_EOD!AE13+BYPL_EOD!AF13</f>
        <v>24</v>
      </c>
      <c r="K13">
        <f>MES_EOD!AE13+MES_EOD!AF13</f>
        <v>7.3</v>
      </c>
      <c r="L13">
        <f>NDMC_EOD!AE13+NDMC_EOD!AF13</f>
        <v>29.7</v>
      </c>
      <c r="M13">
        <f>TPDDL_EOD!AE13+TPDDL_EOD!AF13</f>
        <v>29</v>
      </c>
      <c r="N13">
        <f t="shared" si="0"/>
        <v>130</v>
      </c>
      <c r="O13" s="113">
        <f t="shared" si="1"/>
        <v>0</v>
      </c>
      <c r="P13">
        <v>40</v>
      </c>
      <c r="Q13">
        <v>24</v>
      </c>
      <c r="R13">
        <v>7.3</v>
      </c>
      <c r="S13">
        <v>29.7</v>
      </c>
      <c r="T13">
        <v>29</v>
      </c>
      <c r="U13" s="115">
        <f t="shared" si="2"/>
        <v>130</v>
      </c>
      <c r="V13" s="113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130</v>
      </c>
      <c r="E14">
        <f>PPCL!N14</f>
        <v>0</v>
      </c>
      <c r="F14">
        <f t="shared" si="4"/>
        <v>290</v>
      </c>
      <c r="G14">
        <f t="shared" si="5"/>
        <v>130</v>
      </c>
      <c r="H14" s="113"/>
      <c r="I14">
        <f>BRPL_EOD!AE14+BRPL_EOD!AF14</f>
        <v>40</v>
      </c>
      <c r="J14">
        <f>BYPL_EOD!AE14+BYPL_EOD!AF14</f>
        <v>24</v>
      </c>
      <c r="K14">
        <f>MES_EOD!AE14+MES_EOD!AF14</f>
        <v>7.3</v>
      </c>
      <c r="L14">
        <f>NDMC_EOD!AE14+NDMC_EOD!AF14</f>
        <v>29.7</v>
      </c>
      <c r="M14">
        <f>TPDDL_EOD!AE14+TPDDL_EOD!AF14</f>
        <v>29</v>
      </c>
      <c r="N14">
        <f t="shared" si="0"/>
        <v>130</v>
      </c>
      <c r="O14" s="113">
        <f t="shared" si="1"/>
        <v>0</v>
      </c>
      <c r="P14">
        <v>40</v>
      </c>
      <c r="Q14">
        <v>24</v>
      </c>
      <c r="R14">
        <v>7.3</v>
      </c>
      <c r="S14">
        <v>29.7</v>
      </c>
      <c r="T14">
        <v>29</v>
      </c>
      <c r="U14" s="115">
        <f t="shared" si="2"/>
        <v>130</v>
      </c>
      <c r="V14" s="113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130</v>
      </c>
      <c r="E15">
        <f>PPCL!N15</f>
        <v>0</v>
      </c>
      <c r="F15">
        <f t="shared" si="4"/>
        <v>290</v>
      </c>
      <c r="G15">
        <f t="shared" si="5"/>
        <v>130</v>
      </c>
      <c r="H15" s="113"/>
      <c r="I15">
        <f>BRPL_EOD!AE15+BRPL_EOD!AF15</f>
        <v>40</v>
      </c>
      <c r="J15">
        <f>BYPL_EOD!AE15+BYPL_EOD!AF15</f>
        <v>24</v>
      </c>
      <c r="K15">
        <f>MES_EOD!AE15+MES_EOD!AF15</f>
        <v>7.3</v>
      </c>
      <c r="L15">
        <f>NDMC_EOD!AE15+NDMC_EOD!AF15</f>
        <v>29.7</v>
      </c>
      <c r="M15">
        <f>TPDDL_EOD!AE15+TPDDL_EOD!AF15</f>
        <v>29</v>
      </c>
      <c r="N15">
        <f t="shared" si="0"/>
        <v>130</v>
      </c>
      <c r="O15" s="113">
        <f t="shared" si="1"/>
        <v>0</v>
      </c>
      <c r="P15">
        <v>40</v>
      </c>
      <c r="Q15">
        <v>24</v>
      </c>
      <c r="R15">
        <v>7.3</v>
      </c>
      <c r="S15">
        <v>29.7</v>
      </c>
      <c r="T15">
        <v>29</v>
      </c>
      <c r="U15" s="115">
        <f t="shared" si="2"/>
        <v>130</v>
      </c>
      <c r="V15" s="113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130</v>
      </c>
      <c r="E16">
        <f>PPCL!N16</f>
        <v>0</v>
      </c>
      <c r="F16">
        <f t="shared" si="4"/>
        <v>290</v>
      </c>
      <c r="G16">
        <f t="shared" si="5"/>
        <v>130</v>
      </c>
      <c r="H16" s="113"/>
      <c r="I16">
        <f>BRPL_EOD!AE16+BRPL_EOD!AF16</f>
        <v>40</v>
      </c>
      <c r="J16">
        <f>BYPL_EOD!AE16+BYPL_EOD!AF16</f>
        <v>24</v>
      </c>
      <c r="K16">
        <f>MES_EOD!AE16+MES_EOD!AF16</f>
        <v>7.3</v>
      </c>
      <c r="L16">
        <f>NDMC_EOD!AE16+NDMC_EOD!AF16</f>
        <v>29.7</v>
      </c>
      <c r="M16">
        <f>TPDDL_EOD!AE16+TPDDL_EOD!AF16</f>
        <v>29</v>
      </c>
      <c r="N16">
        <f t="shared" si="0"/>
        <v>130</v>
      </c>
      <c r="O16" s="113">
        <f t="shared" si="1"/>
        <v>0</v>
      </c>
      <c r="P16">
        <v>40</v>
      </c>
      <c r="Q16">
        <v>24</v>
      </c>
      <c r="R16">
        <v>7.3</v>
      </c>
      <c r="S16">
        <v>29.7</v>
      </c>
      <c r="T16">
        <v>29</v>
      </c>
      <c r="U16" s="115">
        <f t="shared" si="2"/>
        <v>130</v>
      </c>
      <c r="V16" s="113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130</v>
      </c>
      <c r="E17">
        <f>PPCL!N17</f>
        <v>0</v>
      </c>
      <c r="F17">
        <f t="shared" si="4"/>
        <v>290</v>
      </c>
      <c r="G17">
        <f t="shared" si="5"/>
        <v>130</v>
      </c>
      <c r="H17" s="113"/>
      <c r="I17">
        <f>BRPL_EOD!AE17+BRPL_EOD!AF17</f>
        <v>40</v>
      </c>
      <c r="J17">
        <f>BYPL_EOD!AE17+BYPL_EOD!AF17</f>
        <v>24</v>
      </c>
      <c r="K17">
        <f>MES_EOD!AE17+MES_EOD!AF17</f>
        <v>7.3</v>
      </c>
      <c r="L17">
        <f>NDMC_EOD!AE17+NDMC_EOD!AF17</f>
        <v>29.7</v>
      </c>
      <c r="M17">
        <f>TPDDL_EOD!AE17+TPDDL_EOD!AF17</f>
        <v>29</v>
      </c>
      <c r="N17">
        <f t="shared" si="0"/>
        <v>130</v>
      </c>
      <c r="O17" s="113">
        <f t="shared" si="1"/>
        <v>0</v>
      </c>
      <c r="P17">
        <v>40</v>
      </c>
      <c r="Q17">
        <v>24</v>
      </c>
      <c r="R17">
        <v>7.3</v>
      </c>
      <c r="S17">
        <v>29.7</v>
      </c>
      <c r="T17">
        <v>29</v>
      </c>
      <c r="U17" s="115">
        <f t="shared" si="2"/>
        <v>130</v>
      </c>
      <c r="V17" s="113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130</v>
      </c>
      <c r="E18">
        <f>PPCL!N18</f>
        <v>0</v>
      </c>
      <c r="F18">
        <f t="shared" si="4"/>
        <v>290</v>
      </c>
      <c r="G18">
        <f t="shared" si="5"/>
        <v>130</v>
      </c>
      <c r="H18" s="113"/>
      <c r="I18">
        <f>BRPL_EOD!AE18+BRPL_EOD!AF18</f>
        <v>40</v>
      </c>
      <c r="J18">
        <f>BYPL_EOD!AE18+BYPL_EOD!AF18</f>
        <v>24</v>
      </c>
      <c r="K18">
        <f>MES_EOD!AE18+MES_EOD!AF18</f>
        <v>7.3</v>
      </c>
      <c r="L18">
        <f>NDMC_EOD!AE18+NDMC_EOD!AF18</f>
        <v>29.7</v>
      </c>
      <c r="M18">
        <f>TPDDL_EOD!AE18+TPDDL_EOD!AF18</f>
        <v>29</v>
      </c>
      <c r="N18">
        <f t="shared" si="0"/>
        <v>130</v>
      </c>
      <c r="O18" s="113">
        <f t="shared" si="1"/>
        <v>0</v>
      </c>
      <c r="P18">
        <v>40</v>
      </c>
      <c r="Q18">
        <v>24</v>
      </c>
      <c r="R18">
        <v>7.3</v>
      </c>
      <c r="S18">
        <v>29.7</v>
      </c>
      <c r="T18">
        <v>29</v>
      </c>
      <c r="U18" s="115">
        <f t="shared" si="2"/>
        <v>130</v>
      </c>
      <c r="V18" s="113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130</v>
      </c>
      <c r="E19">
        <f>PPCL!N19</f>
        <v>0</v>
      </c>
      <c r="F19">
        <f t="shared" si="4"/>
        <v>290</v>
      </c>
      <c r="G19">
        <f t="shared" si="5"/>
        <v>130</v>
      </c>
      <c r="H19" s="113"/>
      <c r="I19">
        <f>BRPL_EOD!AE19+BRPL_EOD!AF19</f>
        <v>40</v>
      </c>
      <c r="J19">
        <f>BYPL_EOD!AE19+BYPL_EOD!AF19</f>
        <v>24</v>
      </c>
      <c r="K19">
        <f>MES_EOD!AE19+MES_EOD!AF19</f>
        <v>7.3</v>
      </c>
      <c r="L19">
        <f>NDMC_EOD!AE19+NDMC_EOD!AF19</f>
        <v>29.7</v>
      </c>
      <c r="M19">
        <f>TPDDL_EOD!AE19+TPDDL_EOD!AF19</f>
        <v>29</v>
      </c>
      <c r="N19">
        <f t="shared" si="0"/>
        <v>130</v>
      </c>
      <c r="O19" s="113">
        <f t="shared" si="1"/>
        <v>0</v>
      </c>
      <c r="P19">
        <v>40</v>
      </c>
      <c r="Q19">
        <v>24</v>
      </c>
      <c r="R19">
        <v>7.3</v>
      </c>
      <c r="S19">
        <v>29.7</v>
      </c>
      <c r="T19">
        <v>29</v>
      </c>
      <c r="U19" s="115">
        <f t="shared" si="2"/>
        <v>130</v>
      </c>
      <c r="V19" s="113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130</v>
      </c>
      <c r="E20">
        <f>PPCL!N20</f>
        <v>0</v>
      </c>
      <c r="F20">
        <f t="shared" si="4"/>
        <v>290</v>
      </c>
      <c r="G20">
        <f t="shared" si="5"/>
        <v>130</v>
      </c>
      <c r="H20" s="113"/>
      <c r="I20">
        <f>BRPL_EOD!AE20+BRPL_EOD!AF20</f>
        <v>40</v>
      </c>
      <c r="J20">
        <f>BYPL_EOD!AE20+BYPL_EOD!AF20</f>
        <v>24</v>
      </c>
      <c r="K20">
        <f>MES_EOD!AE20+MES_EOD!AF20</f>
        <v>7.3</v>
      </c>
      <c r="L20">
        <f>NDMC_EOD!AE20+NDMC_EOD!AF20</f>
        <v>29.7</v>
      </c>
      <c r="M20">
        <f>TPDDL_EOD!AE20+TPDDL_EOD!AF20</f>
        <v>29</v>
      </c>
      <c r="N20">
        <f t="shared" si="0"/>
        <v>130</v>
      </c>
      <c r="O20" s="113">
        <f t="shared" si="1"/>
        <v>0</v>
      </c>
      <c r="P20">
        <v>40</v>
      </c>
      <c r="Q20">
        <v>24</v>
      </c>
      <c r="R20">
        <v>7.3</v>
      </c>
      <c r="S20">
        <v>29.7</v>
      </c>
      <c r="T20">
        <v>29</v>
      </c>
      <c r="U20" s="115">
        <f t="shared" si="2"/>
        <v>130</v>
      </c>
      <c r="V20" s="113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130</v>
      </c>
      <c r="E21">
        <f>PPCL!N21</f>
        <v>0</v>
      </c>
      <c r="F21">
        <f t="shared" si="4"/>
        <v>290</v>
      </c>
      <c r="G21">
        <f t="shared" si="5"/>
        <v>130</v>
      </c>
      <c r="H21" s="113"/>
      <c r="I21">
        <f>BRPL_EOD!AE21+BRPL_EOD!AF21</f>
        <v>40</v>
      </c>
      <c r="J21">
        <f>BYPL_EOD!AE21+BYPL_EOD!AF21</f>
        <v>24</v>
      </c>
      <c r="K21">
        <f>MES_EOD!AE21+MES_EOD!AF21</f>
        <v>7.3</v>
      </c>
      <c r="L21">
        <f>NDMC_EOD!AE21+NDMC_EOD!AF21</f>
        <v>29.7</v>
      </c>
      <c r="M21">
        <f>TPDDL_EOD!AE21+TPDDL_EOD!AF21</f>
        <v>29</v>
      </c>
      <c r="N21">
        <f t="shared" si="0"/>
        <v>130</v>
      </c>
      <c r="O21" s="113">
        <f t="shared" si="1"/>
        <v>0</v>
      </c>
      <c r="P21">
        <v>40</v>
      </c>
      <c r="Q21">
        <v>24</v>
      </c>
      <c r="R21">
        <v>7.3</v>
      </c>
      <c r="S21">
        <v>29.7</v>
      </c>
      <c r="T21">
        <v>29</v>
      </c>
      <c r="U21" s="115">
        <f t="shared" si="2"/>
        <v>130</v>
      </c>
      <c r="V21" s="113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130</v>
      </c>
      <c r="E22">
        <f>PPCL!N22</f>
        <v>0</v>
      </c>
      <c r="F22">
        <f t="shared" si="4"/>
        <v>290</v>
      </c>
      <c r="G22">
        <f t="shared" si="5"/>
        <v>130</v>
      </c>
      <c r="H22" s="113"/>
      <c r="I22">
        <f>BRPL_EOD!AE22+BRPL_EOD!AF22</f>
        <v>40</v>
      </c>
      <c r="J22">
        <f>BYPL_EOD!AE22+BYPL_EOD!AF22</f>
        <v>24</v>
      </c>
      <c r="K22">
        <f>MES_EOD!AE22+MES_EOD!AF22</f>
        <v>7.3</v>
      </c>
      <c r="L22">
        <f>NDMC_EOD!AE22+NDMC_EOD!AF22</f>
        <v>29.7</v>
      </c>
      <c r="M22">
        <f>TPDDL_EOD!AE22+TPDDL_EOD!AF22</f>
        <v>29</v>
      </c>
      <c r="N22">
        <f t="shared" si="0"/>
        <v>130</v>
      </c>
      <c r="O22" s="113">
        <f t="shared" si="1"/>
        <v>0</v>
      </c>
      <c r="P22">
        <v>40</v>
      </c>
      <c r="Q22">
        <v>24</v>
      </c>
      <c r="R22">
        <v>7.3</v>
      </c>
      <c r="S22">
        <v>29.7</v>
      </c>
      <c r="T22">
        <v>29</v>
      </c>
      <c r="U22" s="115">
        <f t="shared" si="2"/>
        <v>130</v>
      </c>
      <c r="V22" s="113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130</v>
      </c>
      <c r="E23">
        <f>PPCL!N23</f>
        <v>0</v>
      </c>
      <c r="F23">
        <f t="shared" si="4"/>
        <v>290</v>
      </c>
      <c r="G23">
        <f t="shared" si="5"/>
        <v>130</v>
      </c>
      <c r="H23" s="113"/>
      <c r="I23">
        <f>BRPL_EOD!AE23+BRPL_EOD!AF23</f>
        <v>40</v>
      </c>
      <c r="J23">
        <f>BYPL_EOD!AE23+BYPL_EOD!AF23</f>
        <v>24</v>
      </c>
      <c r="K23">
        <f>MES_EOD!AE23+MES_EOD!AF23</f>
        <v>7.3</v>
      </c>
      <c r="L23">
        <f>NDMC_EOD!AE23+NDMC_EOD!AF23</f>
        <v>29.7</v>
      </c>
      <c r="M23">
        <f>TPDDL_EOD!AE23+TPDDL_EOD!AF23</f>
        <v>29</v>
      </c>
      <c r="N23">
        <f t="shared" si="0"/>
        <v>130</v>
      </c>
      <c r="O23" s="113">
        <f t="shared" si="1"/>
        <v>0</v>
      </c>
      <c r="P23">
        <v>40</v>
      </c>
      <c r="Q23">
        <v>24</v>
      </c>
      <c r="R23">
        <v>7.3</v>
      </c>
      <c r="S23">
        <v>29.7</v>
      </c>
      <c r="T23">
        <v>29</v>
      </c>
      <c r="U23" s="115">
        <f t="shared" si="2"/>
        <v>130</v>
      </c>
      <c r="V23" s="113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130</v>
      </c>
      <c r="E24">
        <f>PPCL!N24</f>
        <v>0</v>
      </c>
      <c r="F24">
        <f t="shared" si="4"/>
        <v>290</v>
      </c>
      <c r="G24">
        <f t="shared" si="5"/>
        <v>130</v>
      </c>
      <c r="H24" s="113"/>
      <c r="I24">
        <f>BRPL_EOD!AE24+BRPL_EOD!AF24</f>
        <v>40</v>
      </c>
      <c r="J24">
        <f>BYPL_EOD!AE24+BYPL_EOD!AF24</f>
        <v>24</v>
      </c>
      <c r="K24">
        <f>MES_EOD!AE24+MES_EOD!AF24</f>
        <v>7.3</v>
      </c>
      <c r="L24">
        <f>NDMC_EOD!AE24+NDMC_EOD!AF24</f>
        <v>29.7</v>
      </c>
      <c r="M24">
        <f>TPDDL_EOD!AE24+TPDDL_EOD!AF24</f>
        <v>29</v>
      </c>
      <c r="N24">
        <f t="shared" si="0"/>
        <v>130</v>
      </c>
      <c r="O24" s="113">
        <f t="shared" si="1"/>
        <v>0</v>
      </c>
      <c r="P24">
        <v>40</v>
      </c>
      <c r="Q24">
        <v>24</v>
      </c>
      <c r="R24">
        <v>7.3</v>
      </c>
      <c r="S24">
        <v>29.7</v>
      </c>
      <c r="T24">
        <v>29</v>
      </c>
      <c r="U24" s="115">
        <f t="shared" si="2"/>
        <v>130</v>
      </c>
      <c r="V24" s="113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130</v>
      </c>
      <c r="E25">
        <f>PPCL!N25</f>
        <v>0</v>
      </c>
      <c r="F25">
        <f t="shared" si="4"/>
        <v>290</v>
      </c>
      <c r="G25">
        <f t="shared" si="5"/>
        <v>130</v>
      </c>
      <c r="H25" s="113"/>
      <c r="I25">
        <f>BRPL_EOD!AE25+BRPL_EOD!AF25</f>
        <v>40</v>
      </c>
      <c r="J25">
        <f>BYPL_EOD!AE25+BYPL_EOD!AF25</f>
        <v>24</v>
      </c>
      <c r="K25">
        <f>MES_EOD!AE25+MES_EOD!AF25</f>
        <v>7.3</v>
      </c>
      <c r="L25">
        <f>NDMC_EOD!AE25+NDMC_EOD!AF25</f>
        <v>29.7</v>
      </c>
      <c r="M25">
        <f>TPDDL_EOD!AE25+TPDDL_EOD!AF25</f>
        <v>29</v>
      </c>
      <c r="N25">
        <f t="shared" si="0"/>
        <v>130</v>
      </c>
      <c r="O25" s="113">
        <f t="shared" si="1"/>
        <v>0</v>
      </c>
      <c r="P25">
        <v>40</v>
      </c>
      <c r="Q25">
        <v>24</v>
      </c>
      <c r="R25">
        <v>7.3</v>
      </c>
      <c r="S25">
        <v>29.7</v>
      </c>
      <c r="T25">
        <v>29</v>
      </c>
      <c r="U25" s="115">
        <f t="shared" si="2"/>
        <v>130</v>
      </c>
      <c r="V25" s="113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130</v>
      </c>
      <c r="E26">
        <f>PPCL!N26</f>
        <v>0</v>
      </c>
      <c r="F26">
        <f t="shared" si="4"/>
        <v>290</v>
      </c>
      <c r="G26">
        <f t="shared" si="5"/>
        <v>130</v>
      </c>
      <c r="H26" s="113"/>
      <c r="I26">
        <f>BRPL_EOD!AE26+BRPL_EOD!AF26</f>
        <v>40</v>
      </c>
      <c r="J26">
        <f>BYPL_EOD!AE26+BYPL_EOD!AF26</f>
        <v>24</v>
      </c>
      <c r="K26">
        <f>MES_EOD!AE26+MES_EOD!AF26</f>
        <v>7.3</v>
      </c>
      <c r="L26">
        <f>NDMC_EOD!AE26+NDMC_EOD!AF26</f>
        <v>29.7</v>
      </c>
      <c r="M26">
        <f>TPDDL_EOD!AE26+TPDDL_EOD!AF26</f>
        <v>29</v>
      </c>
      <c r="N26">
        <f t="shared" si="0"/>
        <v>130</v>
      </c>
      <c r="O26" s="113">
        <f t="shared" si="1"/>
        <v>0</v>
      </c>
      <c r="P26">
        <v>40</v>
      </c>
      <c r="Q26">
        <v>24</v>
      </c>
      <c r="R26">
        <v>7.3</v>
      </c>
      <c r="S26">
        <v>29.7</v>
      </c>
      <c r="T26">
        <v>29</v>
      </c>
      <c r="U26" s="115">
        <f t="shared" si="2"/>
        <v>130</v>
      </c>
      <c r="V26" s="113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130</v>
      </c>
      <c r="E27">
        <f>PPCL!N27</f>
        <v>0</v>
      </c>
      <c r="F27">
        <f t="shared" si="4"/>
        <v>290</v>
      </c>
      <c r="G27">
        <f t="shared" si="5"/>
        <v>130</v>
      </c>
      <c r="H27" s="113"/>
      <c r="I27">
        <f>BRPL_EOD!AE27+BRPL_EOD!AF27</f>
        <v>40</v>
      </c>
      <c r="J27">
        <f>BYPL_EOD!AE27+BYPL_EOD!AF27</f>
        <v>24</v>
      </c>
      <c r="K27">
        <f>MES_EOD!AE27+MES_EOD!AF27</f>
        <v>7.3</v>
      </c>
      <c r="L27">
        <f>NDMC_EOD!AE27+NDMC_EOD!AF27</f>
        <v>29.7</v>
      </c>
      <c r="M27">
        <f>TPDDL_EOD!AE27+TPDDL_EOD!AF27</f>
        <v>29</v>
      </c>
      <c r="N27">
        <f t="shared" si="0"/>
        <v>130</v>
      </c>
      <c r="O27" s="113">
        <f t="shared" si="1"/>
        <v>0</v>
      </c>
      <c r="P27">
        <v>40</v>
      </c>
      <c r="Q27">
        <v>24</v>
      </c>
      <c r="R27">
        <v>7.3</v>
      </c>
      <c r="S27">
        <v>29.7</v>
      </c>
      <c r="T27">
        <v>29</v>
      </c>
      <c r="U27" s="115">
        <f t="shared" si="2"/>
        <v>130</v>
      </c>
      <c r="V27" s="113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130</v>
      </c>
      <c r="E28">
        <f>PPCL!N28</f>
        <v>0</v>
      </c>
      <c r="F28">
        <f t="shared" si="4"/>
        <v>290</v>
      </c>
      <c r="G28">
        <f t="shared" si="5"/>
        <v>130</v>
      </c>
      <c r="H28" s="113"/>
      <c r="I28">
        <f>BRPL_EOD!AE28+BRPL_EOD!AF28</f>
        <v>40</v>
      </c>
      <c r="J28">
        <f>BYPL_EOD!AE28+BYPL_EOD!AF28</f>
        <v>24</v>
      </c>
      <c r="K28">
        <f>MES_EOD!AE28+MES_EOD!AF28</f>
        <v>7.3</v>
      </c>
      <c r="L28">
        <f>NDMC_EOD!AE28+NDMC_EOD!AF28</f>
        <v>29.7</v>
      </c>
      <c r="M28">
        <f>TPDDL_EOD!AE28+TPDDL_EOD!AF28</f>
        <v>29</v>
      </c>
      <c r="N28">
        <f t="shared" si="0"/>
        <v>130</v>
      </c>
      <c r="O28" s="113">
        <f t="shared" si="1"/>
        <v>0</v>
      </c>
      <c r="P28">
        <v>40</v>
      </c>
      <c r="Q28">
        <v>24</v>
      </c>
      <c r="R28">
        <v>7.3</v>
      </c>
      <c r="S28">
        <v>29.7</v>
      </c>
      <c r="T28">
        <v>29</v>
      </c>
      <c r="U28" s="115">
        <f t="shared" si="2"/>
        <v>130</v>
      </c>
      <c r="V28" s="113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130</v>
      </c>
      <c r="E29">
        <f>PPCL!N29</f>
        <v>0</v>
      </c>
      <c r="F29">
        <f t="shared" si="4"/>
        <v>290</v>
      </c>
      <c r="G29">
        <f t="shared" si="5"/>
        <v>130</v>
      </c>
      <c r="H29" s="113"/>
      <c r="I29">
        <f>BRPL_EOD!AE29+BRPL_EOD!AF29</f>
        <v>40</v>
      </c>
      <c r="J29">
        <f>BYPL_EOD!AE29+BYPL_EOD!AF29</f>
        <v>24</v>
      </c>
      <c r="K29">
        <f>MES_EOD!AE29+MES_EOD!AF29</f>
        <v>7.3</v>
      </c>
      <c r="L29">
        <f>NDMC_EOD!AE29+NDMC_EOD!AF29</f>
        <v>29.7</v>
      </c>
      <c r="M29">
        <f>TPDDL_EOD!AE29+TPDDL_EOD!AF29</f>
        <v>29</v>
      </c>
      <c r="N29">
        <f t="shared" si="0"/>
        <v>130</v>
      </c>
      <c r="O29" s="113">
        <f t="shared" si="1"/>
        <v>0</v>
      </c>
      <c r="P29">
        <v>40</v>
      </c>
      <c r="Q29">
        <v>24</v>
      </c>
      <c r="R29">
        <v>7.3</v>
      </c>
      <c r="S29">
        <v>29.7</v>
      </c>
      <c r="T29">
        <v>29</v>
      </c>
      <c r="U29" s="115">
        <f t="shared" si="2"/>
        <v>130</v>
      </c>
      <c r="V29" s="113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130</v>
      </c>
      <c r="E30">
        <f>PPCL!N30</f>
        <v>0</v>
      </c>
      <c r="F30">
        <f t="shared" si="4"/>
        <v>290</v>
      </c>
      <c r="G30">
        <f t="shared" si="5"/>
        <v>130</v>
      </c>
      <c r="H30" s="113"/>
      <c r="I30">
        <f>BRPL_EOD!AE30+BRPL_EOD!AF30</f>
        <v>40</v>
      </c>
      <c r="J30">
        <f>BYPL_EOD!AE30+BYPL_EOD!AF30</f>
        <v>24</v>
      </c>
      <c r="K30">
        <f>MES_EOD!AE30+MES_EOD!AF30</f>
        <v>7.3</v>
      </c>
      <c r="L30">
        <f>NDMC_EOD!AE30+NDMC_EOD!AF30</f>
        <v>29.7</v>
      </c>
      <c r="M30">
        <f>TPDDL_EOD!AE30+TPDDL_EOD!AF30</f>
        <v>29</v>
      </c>
      <c r="N30">
        <f t="shared" si="0"/>
        <v>130</v>
      </c>
      <c r="O30" s="113">
        <f t="shared" si="1"/>
        <v>0</v>
      </c>
      <c r="P30">
        <v>40</v>
      </c>
      <c r="Q30">
        <v>24</v>
      </c>
      <c r="R30">
        <v>7.3</v>
      </c>
      <c r="S30">
        <v>29.7</v>
      </c>
      <c r="T30">
        <v>29</v>
      </c>
      <c r="U30" s="115">
        <f t="shared" si="2"/>
        <v>130</v>
      </c>
      <c r="V30" s="113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135</v>
      </c>
      <c r="E31">
        <f>PPCL!N31</f>
        <v>0</v>
      </c>
      <c r="F31">
        <f t="shared" si="4"/>
        <v>290</v>
      </c>
      <c r="G31">
        <f t="shared" si="5"/>
        <v>135</v>
      </c>
      <c r="H31" s="113"/>
      <c r="I31">
        <f>BRPL_EOD!AE31+BRPL_EOD!AF31</f>
        <v>40</v>
      </c>
      <c r="J31">
        <f>BYPL_EOD!AE31+BYPL_EOD!AF31</f>
        <v>24</v>
      </c>
      <c r="K31">
        <f>MES_EOD!AE31+MES_EOD!AF31</f>
        <v>7.3</v>
      </c>
      <c r="L31">
        <f>NDMC_EOD!AE31+NDMC_EOD!AF31</f>
        <v>29.7</v>
      </c>
      <c r="M31">
        <f>TPDDL_EOD!AE31+TPDDL_EOD!AF31</f>
        <v>29</v>
      </c>
      <c r="N31">
        <f t="shared" si="0"/>
        <v>130</v>
      </c>
      <c r="O31" s="113">
        <f t="shared" si="1"/>
        <v>5</v>
      </c>
      <c r="P31">
        <v>41.53846153846154</v>
      </c>
      <c r="Q31">
        <v>24.923076923076923</v>
      </c>
      <c r="R31">
        <v>7.5807692307692305</v>
      </c>
      <c r="S31">
        <v>30.842307692307692</v>
      </c>
      <c r="T31">
        <v>30.115384615384617</v>
      </c>
      <c r="U31" s="115">
        <f t="shared" si="2"/>
        <v>135</v>
      </c>
      <c r="V31" s="113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135</v>
      </c>
      <c r="E32">
        <f>PPCL!N32</f>
        <v>0</v>
      </c>
      <c r="F32">
        <f t="shared" si="4"/>
        <v>290</v>
      </c>
      <c r="G32">
        <f t="shared" si="5"/>
        <v>135</v>
      </c>
      <c r="H32" s="113"/>
      <c r="I32">
        <f>BRPL_EOD!AE32+BRPL_EOD!AF32</f>
        <v>40</v>
      </c>
      <c r="J32">
        <f>BYPL_EOD!AE32+BYPL_EOD!AF32</f>
        <v>24</v>
      </c>
      <c r="K32">
        <f>MES_EOD!AE32+MES_EOD!AF32</f>
        <v>7.3</v>
      </c>
      <c r="L32">
        <f>NDMC_EOD!AE32+NDMC_EOD!AF32</f>
        <v>29.7</v>
      </c>
      <c r="M32">
        <f>TPDDL_EOD!AE32+TPDDL_EOD!AF32</f>
        <v>29</v>
      </c>
      <c r="N32">
        <f t="shared" si="0"/>
        <v>130</v>
      </c>
      <c r="O32" s="113">
        <f t="shared" si="1"/>
        <v>5</v>
      </c>
      <c r="P32">
        <v>41.53846153846154</v>
      </c>
      <c r="Q32">
        <v>24.923076923076923</v>
      </c>
      <c r="R32">
        <v>7.5807692307692305</v>
      </c>
      <c r="S32">
        <v>30.842307692307692</v>
      </c>
      <c r="T32">
        <v>30.115384615384617</v>
      </c>
      <c r="U32" s="115">
        <f t="shared" si="2"/>
        <v>135</v>
      </c>
      <c r="V32" s="113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135</v>
      </c>
      <c r="E33">
        <f>PPCL!N33</f>
        <v>0</v>
      </c>
      <c r="F33">
        <f t="shared" si="4"/>
        <v>290</v>
      </c>
      <c r="G33">
        <f t="shared" si="5"/>
        <v>135</v>
      </c>
      <c r="H33" s="113"/>
      <c r="I33">
        <f>BRPL_EOD!AE33+BRPL_EOD!AF33</f>
        <v>40</v>
      </c>
      <c r="J33">
        <f>BYPL_EOD!AE33+BYPL_EOD!AF33</f>
        <v>24</v>
      </c>
      <c r="K33">
        <f>MES_EOD!AE33+MES_EOD!AF33</f>
        <v>7.3</v>
      </c>
      <c r="L33">
        <f>NDMC_EOD!AE33+NDMC_EOD!AF33</f>
        <v>34.700000000000003</v>
      </c>
      <c r="M33">
        <f>TPDDL_EOD!AE33+TPDDL_EOD!AF33</f>
        <v>29</v>
      </c>
      <c r="N33">
        <f t="shared" si="0"/>
        <v>135</v>
      </c>
      <c r="O33" s="113">
        <f t="shared" si="1"/>
        <v>0</v>
      </c>
      <c r="P33">
        <v>40</v>
      </c>
      <c r="Q33">
        <v>24</v>
      </c>
      <c r="R33">
        <v>7.3</v>
      </c>
      <c r="S33">
        <v>34.700000000000003</v>
      </c>
      <c r="T33">
        <v>29</v>
      </c>
      <c r="U33" s="115">
        <f t="shared" si="2"/>
        <v>135</v>
      </c>
      <c r="V33" s="113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135</v>
      </c>
      <c r="E34">
        <f>PPCL!N34</f>
        <v>0</v>
      </c>
      <c r="F34">
        <f t="shared" si="4"/>
        <v>290</v>
      </c>
      <c r="G34">
        <f t="shared" si="5"/>
        <v>135</v>
      </c>
      <c r="H34" s="113"/>
      <c r="I34">
        <f>BRPL_EOD!AE34+BRPL_EOD!AF34</f>
        <v>40</v>
      </c>
      <c r="J34">
        <f>BYPL_EOD!AE34+BYPL_EOD!AF34</f>
        <v>24</v>
      </c>
      <c r="K34">
        <f>MES_EOD!AE34+MES_EOD!AF34</f>
        <v>7.3</v>
      </c>
      <c r="L34">
        <f>NDMC_EOD!AE34+NDMC_EOD!AF34</f>
        <v>34.700000000000003</v>
      </c>
      <c r="M34">
        <f>TPDDL_EOD!AE34+TPDDL_EOD!AF34</f>
        <v>29</v>
      </c>
      <c r="N34">
        <f t="shared" si="0"/>
        <v>135</v>
      </c>
      <c r="O34" s="113">
        <f t="shared" si="1"/>
        <v>0</v>
      </c>
      <c r="P34">
        <v>40</v>
      </c>
      <c r="Q34">
        <v>24</v>
      </c>
      <c r="R34">
        <v>7.3</v>
      </c>
      <c r="S34">
        <v>34.700000000000003</v>
      </c>
      <c r="T34">
        <v>29</v>
      </c>
      <c r="U34" s="115">
        <f t="shared" si="2"/>
        <v>135</v>
      </c>
      <c r="V34" s="113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140</v>
      </c>
      <c r="E35">
        <f>PPCL!N35</f>
        <v>0</v>
      </c>
      <c r="F35">
        <f t="shared" si="4"/>
        <v>290</v>
      </c>
      <c r="G35">
        <f t="shared" si="5"/>
        <v>140</v>
      </c>
      <c r="H35" s="113"/>
      <c r="I35">
        <f>BRPL_EOD!AE35+BRPL_EOD!AF35</f>
        <v>40</v>
      </c>
      <c r="J35">
        <f>BYPL_EOD!AE35+BYPL_EOD!AF35</f>
        <v>24</v>
      </c>
      <c r="K35">
        <f>MES_EOD!AE35+MES_EOD!AF35</f>
        <v>7.89</v>
      </c>
      <c r="L35">
        <f>NDMC_EOD!AE35+NDMC_EOD!AF35</f>
        <v>39.11</v>
      </c>
      <c r="M35">
        <f>TPDDL_EOD!AE35+TPDDL_EOD!AF35</f>
        <v>29</v>
      </c>
      <c r="N35">
        <f t="shared" si="0"/>
        <v>140</v>
      </c>
      <c r="O35" s="113">
        <f t="shared" si="1"/>
        <v>0</v>
      </c>
      <c r="P35">
        <v>40</v>
      </c>
      <c r="Q35">
        <v>24</v>
      </c>
      <c r="R35">
        <v>7.89</v>
      </c>
      <c r="S35">
        <v>39.11</v>
      </c>
      <c r="T35">
        <v>29</v>
      </c>
      <c r="U35" s="115">
        <f t="shared" si="2"/>
        <v>140</v>
      </c>
      <c r="V35" s="113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140</v>
      </c>
      <c r="E36">
        <f>PPCL!N36</f>
        <v>0</v>
      </c>
      <c r="F36">
        <f t="shared" si="4"/>
        <v>290</v>
      </c>
      <c r="G36">
        <f t="shared" si="5"/>
        <v>140</v>
      </c>
      <c r="H36" s="113"/>
      <c r="I36">
        <f>BRPL_EOD!AE36+BRPL_EOD!AF36</f>
        <v>40</v>
      </c>
      <c r="J36">
        <f>BYPL_EOD!AE36+BYPL_EOD!AF36</f>
        <v>24</v>
      </c>
      <c r="K36">
        <f>MES_EOD!AE36+MES_EOD!AF36</f>
        <v>7.89</v>
      </c>
      <c r="L36">
        <f>NDMC_EOD!AE36+NDMC_EOD!AF36</f>
        <v>39.11</v>
      </c>
      <c r="M36">
        <f>TPDDL_EOD!AE36+TPDDL_EOD!AF36</f>
        <v>29</v>
      </c>
      <c r="N36">
        <f t="shared" si="0"/>
        <v>140</v>
      </c>
      <c r="O36" s="113">
        <f t="shared" si="1"/>
        <v>0</v>
      </c>
      <c r="P36">
        <v>40</v>
      </c>
      <c r="Q36">
        <v>24</v>
      </c>
      <c r="R36">
        <v>7.89</v>
      </c>
      <c r="S36">
        <v>39.11</v>
      </c>
      <c r="T36">
        <v>29</v>
      </c>
      <c r="U36" s="115">
        <f t="shared" si="2"/>
        <v>140</v>
      </c>
      <c r="V36" s="113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152</v>
      </c>
      <c r="E37">
        <f>PPCL!N37</f>
        <v>0</v>
      </c>
      <c r="F37">
        <f t="shared" si="4"/>
        <v>290</v>
      </c>
      <c r="G37">
        <f t="shared" si="5"/>
        <v>152</v>
      </c>
      <c r="H37" s="113"/>
      <c r="I37">
        <f>BRPL_EOD!AE37+BRPL_EOD!AF37</f>
        <v>43.12</v>
      </c>
      <c r="J37">
        <f>BYPL_EOD!AE37+BYPL_EOD!AF37</f>
        <v>24.49</v>
      </c>
      <c r="K37">
        <f>MES_EOD!AE37+MES_EOD!AF37</f>
        <v>9.24</v>
      </c>
      <c r="L37">
        <f>NDMC_EOD!AE37+NDMC_EOD!AF37</f>
        <v>45.77</v>
      </c>
      <c r="M37">
        <f>TPDDL_EOD!AE37+TPDDL_EOD!AF37</f>
        <v>29.38</v>
      </c>
      <c r="N37">
        <f t="shared" si="0"/>
        <v>152</v>
      </c>
      <c r="O37" s="113">
        <f t="shared" si="1"/>
        <v>0</v>
      </c>
      <c r="P37">
        <v>43.12</v>
      </c>
      <c r="Q37">
        <v>24.49</v>
      </c>
      <c r="R37">
        <v>9.24</v>
      </c>
      <c r="S37">
        <v>45.77</v>
      </c>
      <c r="T37">
        <v>29.38</v>
      </c>
      <c r="U37" s="115">
        <f t="shared" si="2"/>
        <v>152</v>
      </c>
      <c r="V37" s="113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152</v>
      </c>
      <c r="E38">
        <f>PPCL!N38</f>
        <v>0</v>
      </c>
      <c r="F38">
        <f t="shared" si="4"/>
        <v>290</v>
      </c>
      <c r="G38">
        <f t="shared" si="5"/>
        <v>152</v>
      </c>
      <c r="H38" s="113"/>
      <c r="I38">
        <f>BRPL_EOD!AE38+BRPL_EOD!AF38</f>
        <v>43.12</v>
      </c>
      <c r="J38">
        <f>BYPL_EOD!AE38+BYPL_EOD!AF38</f>
        <v>24.49</v>
      </c>
      <c r="K38">
        <f>MES_EOD!AE38+MES_EOD!AF38</f>
        <v>9.24</v>
      </c>
      <c r="L38">
        <f>NDMC_EOD!AE38+NDMC_EOD!AF38</f>
        <v>45.77</v>
      </c>
      <c r="M38">
        <f>TPDDL_EOD!AE38+TPDDL_EOD!AF38</f>
        <v>29.38</v>
      </c>
      <c r="N38">
        <f t="shared" si="0"/>
        <v>152</v>
      </c>
      <c r="O38" s="113">
        <f t="shared" si="1"/>
        <v>0</v>
      </c>
      <c r="P38">
        <v>43.12</v>
      </c>
      <c r="Q38">
        <v>24.49</v>
      </c>
      <c r="R38">
        <v>9.24</v>
      </c>
      <c r="S38">
        <v>45.77</v>
      </c>
      <c r="T38">
        <v>29.38</v>
      </c>
      <c r="U38" s="115">
        <f t="shared" si="2"/>
        <v>152</v>
      </c>
      <c r="V38" s="113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152</v>
      </c>
      <c r="E39">
        <f>PPCL!N39</f>
        <v>0</v>
      </c>
      <c r="F39">
        <f t="shared" si="4"/>
        <v>290</v>
      </c>
      <c r="G39">
        <f t="shared" si="5"/>
        <v>152</v>
      </c>
      <c r="H39" s="113"/>
      <c r="I39">
        <f>BRPL_EOD!AE39+BRPL_EOD!AF39</f>
        <v>43.12</v>
      </c>
      <c r="J39">
        <f>BYPL_EOD!AE39+BYPL_EOD!AF39</f>
        <v>24.49</v>
      </c>
      <c r="K39">
        <f>MES_EOD!AE39+MES_EOD!AF39</f>
        <v>9.24</v>
      </c>
      <c r="L39">
        <f>NDMC_EOD!AE39+NDMC_EOD!AF39</f>
        <v>45.77</v>
      </c>
      <c r="M39">
        <f>TPDDL_EOD!AE39+TPDDL_EOD!AF39</f>
        <v>29.38</v>
      </c>
      <c r="N39">
        <f t="shared" si="0"/>
        <v>152</v>
      </c>
      <c r="O39" s="113">
        <f t="shared" si="1"/>
        <v>0</v>
      </c>
      <c r="P39">
        <v>43.12</v>
      </c>
      <c r="Q39">
        <v>24.49</v>
      </c>
      <c r="R39">
        <v>9.24</v>
      </c>
      <c r="S39">
        <v>45.77</v>
      </c>
      <c r="T39">
        <v>29.38</v>
      </c>
      <c r="U39" s="115">
        <f t="shared" si="2"/>
        <v>152</v>
      </c>
      <c r="V39" s="113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152</v>
      </c>
      <c r="E40">
        <f>PPCL!N40</f>
        <v>0</v>
      </c>
      <c r="F40">
        <f t="shared" si="4"/>
        <v>290</v>
      </c>
      <c r="G40">
        <f t="shared" si="5"/>
        <v>152</v>
      </c>
      <c r="H40" s="113"/>
      <c r="I40">
        <f>BRPL_EOD!AE40+BRPL_EOD!AF40</f>
        <v>43.12</v>
      </c>
      <c r="J40">
        <f>BYPL_EOD!AE40+BYPL_EOD!AF40</f>
        <v>24.49</v>
      </c>
      <c r="K40">
        <f>MES_EOD!AE40+MES_EOD!AF40</f>
        <v>9.24</v>
      </c>
      <c r="L40">
        <f>NDMC_EOD!AE40+NDMC_EOD!AF40</f>
        <v>45.77</v>
      </c>
      <c r="M40">
        <f>TPDDL_EOD!AE40+TPDDL_EOD!AF40</f>
        <v>29.38</v>
      </c>
      <c r="N40">
        <f t="shared" si="0"/>
        <v>152</v>
      </c>
      <c r="O40" s="113">
        <f t="shared" si="1"/>
        <v>0</v>
      </c>
      <c r="P40">
        <v>43.12</v>
      </c>
      <c r="Q40">
        <v>24.49</v>
      </c>
      <c r="R40">
        <v>9.24</v>
      </c>
      <c r="S40">
        <v>45.77</v>
      </c>
      <c r="T40">
        <v>29.38</v>
      </c>
      <c r="U40" s="115">
        <f t="shared" si="2"/>
        <v>152</v>
      </c>
      <c r="V40" s="113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152</v>
      </c>
      <c r="E41">
        <f>PPCL!N41</f>
        <v>0</v>
      </c>
      <c r="F41">
        <f t="shared" si="4"/>
        <v>290</v>
      </c>
      <c r="G41">
        <f t="shared" si="5"/>
        <v>152</v>
      </c>
      <c r="H41" s="113"/>
      <c r="I41">
        <f>BRPL_EOD!AE41+BRPL_EOD!AF41</f>
        <v>43.12</v>
      </c>
      <c r="J41">
        <f>BYPL_EOD!AE41+BYPL_EOD!AF41</f>
        <v>24.49</v>
      </c>
      <c r="K41">
        <f>MES_EOD!AE41+MES_EOD!AF41</f>
        <v>9.24</v>
      </c>
      <c r="L41">
        <f>NDMC_EOD!AE41+NDMC_EOD!AF41</f>
        <v>45.77</v>
      </c>
      <c r="M41">
        <f>TPDDL_EOD!AE41+TPDDL_EOD!AF41</f>
        <v>29.38</v>
      </c>
      <c r="N41">
        <f t="shared" si="0"/>
        <v>152</v>
      </c>
      <c r="O41" s="113">
        <f t="shared" si="1"/>
        <v>0</v>
      </c>
      <c r="P41">
        <v>43.12</v>
      </c>
      <c r="Q41">
        <v>24.49</v>
      </c>
      <c r="R41">
        <v>9.24</v>
      </c>
      <c r="S41">
        <v>45.77</v>
      </c>
      <c r="T41">
        <v>29.38</v>
      </c>
      <c r="U41" s="115">
        <f t="shared" si="2"/>
        <v>152</v>
      </c>
      <c r="V41" s="113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152</v>
      </c>
      <c r="E42">
        <f>PPCL!N42</f>
        <v>0</v>
      </c>
      <c r="F42">
        <f t="shared" si="4"/>
        <v>290</v>
      </c>
      <c r="G42">
        <f t="shared" si="5"/>
        <v>152</v>
      </c>
      <c r="H42" s="113"/>
      <c r="I42">
        <f>BRPL_EOD!AE42+BRPL_EOD!AF42</f>
        <v>43.12</v>
      </c>
      <c r="J42">
        <f>BYPL_EOD!AE42+BYPL_EOD!AF42</f>
        <v>24.49</v>
      </c>
      <c r="K42">
        <f>MES_EOD!AE42+MES_EOD!AF42</f>
        <v>9.24</v>
      </c>
      <c r="L42">
        <f>NDMC_EOD!AE42+NDMC_EOD!AF42</f>
        <v>45.77</v>
      </c>
      <c r="M42">
        <f>TPDDL_EOD!AE42+TPDDL_EOD!AF42</f>
        <v>29.38</v>
      </c>
      <c r="N42">
        <f t="shared" si="0"/>
        <v>152</v>
      </c>
      <c r="O42" s="113">
        <f t="shared" si="1"/>
        <v>0</v>
      </c>
      <c r="P42">
        <v>43.12</v>
      </c>
      <c r="Q42">
        <v>24.49</v>
      </c>
      <c r="R42">
        <v>9.24</v>
      </c>
      <c r="S42">
        <v>45.77</v>
      </c>
      <c r="T42">
        <v>29.38</v>
      </c>
      <c r="U42" s="115">
        <f t="shared" si="2"/>
        <v>152</v>
      </c>
      <c r="V42" s="113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152</v>
      </c>
      <c r="E43">
        <f>PPCL!N43</f>
        <v>0</v>
      </c>
      <c r="F43">
        <f t="shared" si="4"/>
        <v>290</v>
      </c>
      <c r="G43">
        <f t="shared" si="5"/>
        <v>152</v>
      </c>
      <c r="H43" s="113"/>
      <c r="I43">
        <f>BRPL_EOD!AE43+BRPL_EOD!AF43</f>
        <v>43.12</v>
      </c>
      <c r="J43">
        <f>BYPL_EOD!AE43+BYPL_EOD!AF43</f>
        <v>24.49</v>
      </c>
      <c r="K43">
        <f>MES_EOD!AE43+MES_EOD!AF43</f>
        <v>9.24</v>
      </c>
      <c r="L43">
        <f>NDMC_EOD!AE43+NDMC_EOD!AF43</f>
        <v>45.77</v>
      </c>
      <c r="M43">
        <f>TPDDL_EOD!AE43+TPDDL_EOD!AF43</f>
        <v>29.38</v>
      </c>
      <c r="N43">
        <f t="shared" si="0"/>
        <v>152</v>
      </c>
      <c r="O43" s="113">
        <f t="shared" si="1"/>
        <v>0</v>
      </c>
      <c r="P43">
        <v>43.12</v>
      </c>
      <c r="Q43">
        <v>24.49</v>
      </c>
      <c r="R43">
        <v>9.24</v>
      </c>
      <c r="S43">
        <v>45.77</v>
      </c>
      <c r="T43">
        <v>29.38</v>
      </c>
      <c r="U43" s="115">
        <f t="shared" si="2"/>
        <v>152</v>
      </c>
      <c r="V43" s="113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152</v>
      </c>
      <c r="E44">
        <f>PPCL!N44</f>
        <v>0</v>
      </c>
      <c r="F44">
        <f t="shared" si="4"/>
        <v>290</v>
      </c>
      <c r="G44">
        <f t="shared" si="5"/>
        <v>152</v>
      </c>
      <c r="H44" s="113"/>
      <c r="I44">
        <f>BRPL_EOD!AE44+BRPL_EOD!AF44</f>
        <v>43.12</v>
      </c>
      <c r="J44">
        <f>BYPL_EOD!AE44+BYPL_EOD!AF44</f>
        <v>24.49</v>
      </c>
      <c r="K44">
        <f>MES_EOD!AE44+MES_EOD!AF44</f>
        <v>9.24</v>
      </c>
      <c r="L44">
        <f>NDMC_EOD!AE44+NDMC_EOD!AF44</f>
        <v>45.77</v>
      </c>
      <c r="M44">
        <f>TPDDL_EOD!AE44+TPDDL_EOD!AF44</f>
        <v>29.38</v>
      </c>
      <c r="N44">
        <f t="shared" si="0"/>
        <v>152</v>
      </c>
      <c r="O44" s="113">
        <f t="shared" si="1"/>
        <v>0</v>
      </c>
      <c r="P44">
        <v>43.12</v>
      </c>
      <c r="Q44">
        <v>24.49</v>
      </c>
      <c r="R44">
        <v>9.24</v>
      </c>
      <c r="S44">
        <v>45.77</v>
      </c>
      <c r="T44">
        <v>29.38</v>
      </c>
      <c r="U44" s="115">
        <f t="shared" si="2"/>
        <v>152</v>
      </c>
      <c r="V44" s="113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152</v>
      </c>
      <c r="E45">
        <f>PPCL!N45</f>
        <v>0</v>
      </c>
      <c r="F45">
        <f t="shared" si="4"/>
        <v>290</v>
      </c>
      <c r="G45">
        <f t="shared" si="5"/>
        <v>152</v>
      </c>
      <c r="H45" s="113"/>
      <c r="I45">
        <f>BRPL_EOD!AE45+BRPL_EOD!AF45</f>
        <v>43.12</v>
      </c>
      <c r="J45">
        <f>BYPL_EOD!AE45+BYPL_EOD!AF45</f>
        <v>24.49</v>
      </c>
      <c r="K45">
        <f>MES_EOD!AE45+MES_EOD!AF45</f>
        <v>9.24</v>
      </c>
      <c r="L45">
        <f>NDMC_EOD!AE45+NDMC_EOD!AF45</f>
        <v>45.77</v>
      </c>
      <c r="M45">
        <f>TPDDL_EOD!AE45+TPDDL_EOD!AF45</f>
        <v>29.38</v>
      </c>
      <c r="N45">
        <f t="shared" si="0"/>
        <v>152</v>
      </c>
      <c r="O45" s="113">
        <f t="shared" si="1"/>
        <v>0</v>
      </c>
      <c r="P45">
        <v>43.12</v>
      </c>
      <c r="Q45">
        <v>24.49</v>
      </c>
      <c r="R45">
        <v>9.24</v>
      </c>
      <c r="S45">
        <v>45.77</v>
      </c>
      <c r="T45">
        <v>29.38</v>
      </c>
      <c r="U45" s="115">
        <f t="shared" si="2"/>
        <v>152</v>
      </c>
      <c r="V45" s="113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152</v>
      </c>
      <c r="E46">
        <f>PPCL!N46</f>
        <v>0</v>
      </c>
      <c r="F46">
        <f t="shared" si="4"/>
        <v>290</v>
      </c>
      <c r="G46">
        <f t="shared" si="5"/>
        <v>152</v>
      </c>
      <c r="H46" s="113"/>
      <c r="I46">
        <f>BRPL_EOD!AE46+BRPL_EOD!AF46</f>
        <v>43.12</v>
      </c>
      <c r="J46">
        <f>BYPL_EOD!AE46+BYPL_EOD!AF46</f>
        <v>24.49</v>
      </c>
      <c r="K46">
        <f>MES_EOD!AE46+MES_EOD!AF46</f>
        <v>9.24</v>
      </c>
      <c r="L46">
        <f>NDMC_EOD!AE46+NDMC_EOD!AF46</f>
        <v>45.77</v>
      </c>
      <c r="M46">
        <f>TPDDL_EOD!AE46+TPDDL_EOD!AF46</f>
        <v>29.38</v>
      </c>
      <c r="N46">
        <f t="shared" si="0"/>
        <v>152</v>
      </c>
      <c r="O46" s="113">
        <f t="shared" si="1"/>
        <v>0</v>
      </c>
      <c r="P46">
        <v>43.12</v>
      </c>
      <c r="Q46">
        <v>24.49</v>
      </c>
      <c r="R46">
        <v>9.24</v>
      </c>
      <c r="S46">
        <v>45.77</v>
      </c>
      <c r="T46">
        <v>29.38</v>
      </c>
      <c r="U46" s="115">
        <f t="shared" si="2"/>
        <v>152</v>
      </c>
      <c r="V46" s="113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152</v>
      </c>
      <c r="E47">
        <f>PPCL!N47</f>
        <v>0</v>
      </c>
      <c r="F47">
        <f t="shared" si="4"/>
        <v>290</v>
      </c>
      <c r="G47">
        <f t="shared" si="5"/>
        <v>152</v>
      </c>
      <c r="H47" s="113"/>
      <c r="I47">
        <f>BRPL_EOD!AE47+BRPL_EOD!AF47</f>
        <v>43.12</v>
      </c>
      <c r="J47">
        <f>BYPL_EOD!AE47+BYPL_EOD!AF47</f>
        <v>24.49</v>
      </c>
      <c r="K47">
        <f>MES_EOD!AE47+MES_EOD!AF47</f>
        <v>9.24</v>
      </c>
      <c r="L47">
        <f>NDMC_EOD!AE47+NDMC_EOD!AF47</f>
        <v>45.77</v>
      </c>
      <c r="M47">
        <f>TPDDL_EOD!AE47+TPDDL_EOD!AF47</f>
        <v>29.38</v>
      </c>
      <c r="N47">
        <f t="shared" si="0"/>
        <v>152</v>
      </c>
      <c r="O47" s="113">
        <f t="shared" si="1"/>
        <v>0</v>
      </c>
      <c r="P47">
        <v>43.12</v>
      </c>
      <c r="Q47">
        <v>24.49</v>
      </c>
      <c r="R47">
        <v>9.24</v>
      </c>
      <c r="S47">
        <v>45.77</v>
      </c>
      <c r="T47">
        <v>29.38</v>
      </c>
      <c r="U47" s="115">
        <f t="shared" si="2"/>
        <v>152</v>
      </c>
      <c r="V47" s="113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152</v>
      </c>
      <c r="E48">
        <f>PPCL!N48</f>
        <v>0</v>
      </c>
      <c r="F48">
        <f t="shared" si="4"/>
        <v>290</v>
      </c>
      <c r="G48">
        <f t="shared" si="5"/>
        <v>152</v>
      </c>
      <c r="H48" s="113"/>
      <c r="I48">
        <f>BRPL_EOD!AE48+BRPL_EOD!AF48</f>
        <v>43.12</v>
      </c>
      <c r="J48">
        <f>BYPL_EOD!AE48+BYPL_EOD!AF48</f>
        <v>24.49</v>
      </c>
      <c r="K48">
        <f>MES_EOD!AE48+MES_EOD!AF48</f>
        <v>9.24</v>
      </c>
      <c r="L48">
        <f>NDMC_EOD!AE48+NDMC_EOD!AF48</f>
        <v>45.77</v>
      </c>
      <c r="M48">
        <f>TPDDL_EOD!AE48+TPDDL_EOD!AF48</f>
        <v>29.38</v>
      </c>
      <c r="N48">
        <f t="shared" si="0"/>
        <v>152</v>
      </c>
      <c r="O48" s="113">
        <f t="shared" si="1"/>
        <v>0</v>
      </c>
      <c r="P48">
        <v>43.12</v>
      </c>
      <c r="Q48">
        <v>24.49</v>
      </c>
      <c r="R48">
        <v>9.24</v>
      </c>
      <c r="S48">
        <v>45.77</v>
      </c>
      <c r="T48">
        <v>29.38</v>
      </c>
      <c r="U48" s="115">
        <f t="shared" si="2"/>
        <v>152</v>
      </c>
      <c r="V48" s="113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152</v>
      </c>
      <c r="E49">
        <f>PPCL!N49</f>
        <v>0</v>
      </c>
      <c r="F49">
        <f t="shared" si="4"/>
        <v>290</v>
      </c>
      <c r="G49">
        <f t="shared" si="5"/>
        <v>152</v>
      </c>
      <c r="H49" s="113"/>
      <c r="I49">
        <f>BRPL_EOD!AE49+BRPL_EOD!AF49</f>
        <v>43.12</v>
      </c>
      <c r="J49">
        <f>BYPL_EOD!AE49+BYPL_EOD!AF49</f>
        <v>24.49</v>
      </c>
      <c r="K49">
        <f>MES_EOD!AE49+MES_EOD!AF49</f>
        <v>9.24</v>
      </c>
      <c r="L49">
        <f>NDMC_EOD!AE49+NDMC_EOD!AF49</f>
        <v>45.77</v>
      </c>
      <c r="M49">
        <f>TPDDL_EOD!AE49+TPDDL_EOD!AF49</f>
        <v>29.38</v>
      </c>
      <c r="N49">
        <f t="shared" si="0"/>
        <v>152</v>
      </c>
      <c r="O49" s="113">
        <f t="shared" si="1"/>
        <v>0</v>
      </c>
      <c r="P49">
        <v>43.12</v>
      </c>
      <c r="Q49">
        <v>24.49</v>
      </c>
      <c r="R49">
        <v>9.24</v>
      </c>
      <c r="S49">
        <v>45.77</v>
      </c>
      <c r="T49">
        <v>29.38</v>
      </c>
      <c r="U49" s="115">
        <f t="shared" si="2"/>
        <v>152</v>
      </c>
      <c r="V49" s="113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152</v>
      </c>
      <c r="E50">
        <f>PPCL!N50</f>
        <v>0</v>
      </c>
      <c r="F50">
        <f t="shared" si="4"/>
        <v>290</v>
      </c>
      <c r="G50">
        <f t="shared" si="5"/>
        <v>152</v>
      </c>
      <c r="H50" s="113"/>
      <c r="I50">
        <f>BRPL_EOD!AE50+BRPL_EOD!AF50</f>
        <v>43.12</v>
      </c>
      <c r="J50">
        <f>BYPL_EOD!AE50+BYPL_EOD!AF50</f>
        <v>24.49</v>
      </c>
      <c r="K50">
        <f>MES_EOD!AE50+MES_EOD!AF50</f>
        <v>9.24</v>
      </c>
      <c r="L50">
        <f>NDMC_EOD!AE50+NDMC_EOD!AF50</f>
        <v>45.77</v>
      </c>
      <c r="M50">
        <f>TPDDL_EOD!AE50+TPDDL_EOD!AF50</f>
        <v>29.38</v>
      </c>
      <c r="N50">
        <f t="shared" si="0"/>
        <v>152</v>
      </c>
      <c r="O50" s="113">
        <f t="shared" si="1"/>
        <v>0</v>
      </c>
      <c r="P50">
        <v>43.12</v>
      </c>
      <c r="Q50">
        <v>24.49</v>
      </c>
      <c r="R50">
        <v>9.24</v>
      </c>
      <c r="S50">
        <v>45.77</v>
      </c>
      <c r="T50">
        <v>29.38</v>
      </c>
      <c r="U50" s="115">
        <f t="shared" si="2"/>
        <v>152</v>
      </c>
      <c r="V50" s="113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152</v>
      </c>
      <c r="E51">
        <f>PPCL!N51</f>
        <v>0</v>
      </c>
      <c r="F51">
        <f t="shared" si="4"/>
        <v>290</v>
      </c>
      <c r="G51">
        <f t="shared" si="5"/>
        <v>152</v>
      </c>
      <c r="H51" s="113"/>
      <c r="I51">
        <f>BRPL_EOD!AE51+BRPL_EOD!AF51</f>
        <v>43.12</v>
      </c>
      <c r="J51">
        <f>BYPL_EOD!AE51+BYPL_EOD!AF51</f>
        <v>24.49</v>
      </c>
      <c r="K51">
        <f>MES_EOD!AE51+MES_EOD!AF51</f>
        <v>9.24</v>
      </c>
      <c r="L51">
        <f>NDMC_EOD!AE51+NDMC_EOD!AF51</f>
        <v>45.77</v>
      </c>
      <c r="M51">
        <f>TPDDL_EOD!AE51+TPDDL_EOD!AF51</f>
        <v>29.38</v>
      </c>
      <c r="N51">
        <f t="shared" si="0"/>
        <v>152</v>
      </c>
      <c r="O51" s="113">
        <f t="shared" si="1"/>
        <v>0</v>
      </c>
      <c r="P51">
        <v>43.12</v>
      </c>
      <c r="Q51">
        <v>24.49</v>
      </c>
      <c r="R51">
        <v>9.24</v>
      </c>
      <c r="S51">
        <v>45.77</v>
      </c>
      <c r="T51">
        <v>29.38</v>
      </c>
      <c r="U51" s="115">
        <f t="shared" si="2"/>
        <v>152</v>
      </c>
      <c r="V51" s="113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152</v>
      </c>
      <c r="E52">
        <f>PPCL!N52</f>
        <v>0</v>
      </c>
      <c r="F52">
        <f t="shared" si="4"/>
        <v>290</v>
      </c>
      <c r="G52">
        <f t="shared" si="5"/>
        <v>152</v>
      </c>
      <c r="H52" s="113"/>
      <c r="I52">
        <f>BRPL_EOD!AE52+BRPL_EOD!AF52</f>
        <v>43.12</v>
      </c>
      <c r="J52">
        <f>BYPL_EOD!AE52+BYPL_EOD!AF52</f>
        <v>24.49</v>
      </c>
      <c r="K52">
        <f>MES_EOD!AE52+MES_EOD!AF52</f>
        <v>9.24</v>
      </c>
      <c r="L52">
        <f>NDMC_EOD!AE52+NDMC_EOD!AF52</f>
        <v>45.77</v>
      </c>
      <c r="M52">
        <f>TPDDL_EOD!AE52+TPDDL_EOD!AF52</f>
        <v>29.38</v>
      </c>
      <c r="N52">
        <f t="shared" si="0"/>
        <v>152</v>
      </c>
      <c r="O52" s="113">
        <f t="shared" si="1"/>
        <v>0</v>
      </c>
      <c r="P52">
        <v>43.12</v>
      </c>
      <c r="Q52">
        <v>24.49</v>
      </c>
      <c r="R52">
        <v>9.24</v>
      </c>
      <c r="S52">
        <v>45.77</v>
      </c>
      <c r="T52">
        <v>29.38</v>
      </c>
      <c r="U52" s="115">
        <f t="shared" si="2"/>
        <v>152</v>
      </c>
      <c r="V52" s="113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152</v>
      </c>
      <c r="E53">
        <f>PPCL!N53</f>
        <v>0</v>
      </c>
      <c r="F53">
        <f t="shared" si="4"/>
        <v>290</v>
      </c>
      <c r="G53">
        <f t="shared" si="5"/>
        <v>152</v>
      </c>
      <c r="H53" s="113"/>
      <c r="I53">
        <f>BRPL_EOD!AE53+BRPL_EOD!AF53</f>
        <v>43.12</v>
      </c>
      <c r="J53">
        <f>BYPL_EOD!AE53+BYPL_EOD!AF53</f>
        <v>24.49</v>
      </c>
      <c r="K53">
        <f>MES_EOD!AE53+MES_EOD!AF53</f>
        <v>9.24</v>
      </c>
      <c r="L53">
        <f>NDMC_EOD!AE53+NDMC_EOD!AF53</f>
        <v>45.77</v>
      </c>
      <c r="M53">
        <f>TPDDL_EOD!AE53+TPDDL_EOD!AF53</f>
        <v>29.38</v>
      </c>
      <c r="N53">
        <f t="shared" si="0"/>
        <v>152</v>
      </c>
      <c r="O53" s="113">
        <f t="shared" si="1"/>
        <v>0</v>
      </c>
      <c r="P53">
        <v>43.12</v>
      </c>
      <c r="Q53">
        <v>24.49</v>
      </c>
      <c r="R53">
        <v>9.24</v>
      </c>
      <c r="S53">
        <v>45.77</v>
      </c>
      <c r="T53">
        <v>29.38</v>
      </c>
      <c r="U53" s="115">
        <f t="shared" si="2"/>
        <v>152</v>
      </c>
      <c r="V53" s="113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152</v>
      </c>
      <c r="E54">
        <f>PPCL!N54</f>
        <v>0</v>
      </c>
      <c r="F54">
        <f t="shared" si="4"/>
        <v>290</v>
      </c>
      <c r="G54">
        <f t="shared" si="5"/>
        <v>152</v>
      </c>
      <c r="H54" s="113"/>
      <c r="I54">
        <f>BRPL_EOD!AE54+BRPL_EOD!AF54</f>
        <v>43.12</v>
      </c>
      <c r="J54">
        <f>BYPL_EOD!AE54+BYPL_EOD!AF54</f>
        <v>24.49</v>
      </c>
      <c r="K54">
        <f>MES_EOD!AE54+MES_EOD!AF54</f>
        <v>9.24</v>
      </c>
      <c r="L54">
        <f>NDMC_EOD!AE54+NDMC_EOD!AF54</f>
        <v>45.77</v>
      </c>
      <c r="M54">
        <f>TPDDL_EOD!AE54+TPDDL_EOD!AF54</f>
        <v>29.38</v>
      </c>
      <c r="N54">
        <f t="shared" si="0"/>
        <v>152</v>
      </c>
      <c r="O54" s="113">
        <f t="shared" si="1"/>
        <v>0</v>
      </c>
      <c r="P54">
        <v>43.12</v>
      </c>
      <c r="Q54">
        <v>24.49</v>
      </c>
      <c r="R54">
        <v>9.24</v>
      </c>
      <c r="S54">
        <v>45.77</v>
      </c>
      <c r="T54">
        <v>29.38</v>
      </c>
      <c r="U54" s="115">
        <f t="shared" si="2"/>
        <v>152</v>
      </c>
      <c r="V54" s="113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152</v>
      </c>
      <c r="E55">
        <f>PPCL!N55</f>
        <v>0</v>
      </c>
      <c r="F55">
        <f t="shared" si="4"/>
        <v>290</v>
      </c>
      <c r="G55">
        <f t="shared" si="5"/>
        <v>152</v>
      </c>
      <c r="H55" s="113"/>
      <c r="I55">
        <f>BRPL_EOD!AE55+BRPL_EOD!AF55</f>
        <v>43.12</v>
      </c>
      <c r="J55">
        <f>BYPL_EOD!AE55+BYPL_EOD!AF55</f>
        <v>24.49</v>
      </c>
      <c r="K55">
        <f>MES_EOD!AE55+MES_EOD!AF55</f>
        <v>9.24</v>
      </c>
      <c r="L55">
        <f>NDMC_EOD!AE55+NDMC_EOD!AF55</f>
        <v>45.77</v>
      </c>
      <c r="M55">
        <f>TPDDL_EOD!AE55+TPDDL_EOD!AF55</f>
        <v>29.38</v>
      </c>
      <c r="N55">
        <f t="shared" si="0"/>
        <v>152</v>
      </c>
      <c r="O55" s="113">
        <f t="shared" si="1"/>
        <v>0</v>
      </c>
      <c r="P55">
        <v>43.12</v>
      </c>
      <c r="Q55">
        <v>24.49</v>
      </c>
      <c r="R55">
        <v>9.24</v>
      </c>
      <c r="S55">
        <v>45.77</v>
      </c>
      <c r="T55">
        <v>29.38</v>
      </c>
      <c r="U55" s="115">
        <f t="shared" si="2"/>
        <v>152</v>
      </c>
      <c r="V55" s="113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152</v>
      </c>
      <c r="E56">
        <f>PPCL!N56</f>
        <v>0</v>
      </c>
      <c r="F56">
        <f t="shared" si="4"/>
        <v>290</v>
      </c>
      <c r="G56">
        <f t="shared" si="5"/>
        <v>152</v>
      </c>
      <c r="H56" s="113"/>
      <c r="I56">
        <f>BRPL_EOD!AE56+BRPL_EOD!AF56</f>
        <v>43.12</v>
      </c>
      <c r="J56">
        <f>BYPL_EOD!AE56+BYPL_EOD!AF56</f>
        <v>24.49</v>
      </c>
      <c r="K56">
        <f>MES_EOD!AE56+MES_EOD!AF56</f>
        <v>9.24</v>
      </c>
      <c r="L56">
        <f>NDMC_EOD!AE56+NDMC_EOD!AF56</f>
        <v>45.77</v>
      </c>
      <c r="M56">
        <f>TPDDL_EOD!AE56+TPDDL_EOD!AF56</f>
        <v>29.38</v>
      </c>
      <c r="N56">
        <f t="shared" si="0"/>
        <v>152</v>
      </c>
      <c r="O56" s="113">
        <f t="shared" si="1"/>
        <v>0</v>
      </c>
      <c r="P56">
        <v>43.12</v>
      </c>
      <c r="Q56">
        <v>24.49</v>
      </c>
      <c r="R56">
        <v>9.24</v>
      </c>
      <c r="S56">
        <v>45.77</v>
      </c>
      <c r="T56">
        <v>29.38</v>
      </c>
      <c r="U56" s="115">
        <f t="shared" si="2"/>
        <v>152</v>
      </c>
      <c r="V56" s="113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152</v>
      </c>
      <c r="E57">
        <f>PPCL!N57</f>
        <v>0</v>
      </c>
      <c r="F57">
        <f t="shared" si="4"/>
        <v>290</v>
      </c>
      <c r="G57">
        <f t="shared" si="5"/>
        <v>152</v>
      </c>
      <c r="H57" s="113"/>
      <c r="I57">
        <f>BRPL_EOD!AE57+BRPL_EOD!AF57</f>
        <v>43.12</v>
      </c>
      <c r="J57">
        <f>BYPL_EOD!AE57+BYPL_EOD!AF57</f>
        <v>24.49</v>
      </c>
      <c r="K57">
        <f>MES_EOD!AE57+MES_EOD!AF57</f>
        <v>9.24</v>
      </c>
      <c r="L57">
        <f>NDMC_EOD!AE57+NDMC_EOD!AF57</f>
        <v>45.77</v>
      </c>
      <c r="M57">
        <f>TPDDL_EOD!AE57+TPDDL_EOD!AF57</f>
        <v>29.38</v>
      </c>
      <c r="N57">
        <f t="shared" si="0"/>
        <v>152</v>
      </c>
      <c r="O57" s="113">
        <f t="shared" si="1"/>
        <v>0</v>
      </c>
      <c r="P57">
        <v>43.12</v>
      </c>
      <c r="Q57">
        <v>24.49</v>
      </c>
      <c r="R57">
        <v>9.24</v>
      </c>
      <c r="S57">
        <v>45.77</v>
      </c>
      <c r="T57">
        <v>29.38</v>
      </c>
      <c r="U57" s="115">
        <f t="shared" si="2"/>
        <v>152</v>
      </c>
      <c r="V57" s="113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152</v>
      </c>
      <c r="E58">
        <f>PPCL!N58</f>
        <v>0</v>
      </c>
      <c r="F58">
        <f t="shared" si="4"/>
        <v>290</v>
      </c>
      <c r="G58">
        <f t="shared" si="5"/>
        <v>152</v>
      </c>
      <c r="H58" s="113"/>
      <c r="I58">
        <f>BRPL_EOD!AE58+BRPL_EOD!AF58</f>
        <v>43.12</v>
      </c>
      <c r="J58">
        <f>BYPL_EOD!AE58+BYPL_EOD!AF58</f>
        <v>24.49</v>
      </c>
      <c r="K58">
        <f>MES_EOD!AE58+MES_EOD!AF58</f>
        <v>9.24</v>
      </c>
      <c r="L58">
        <f>NDMC_EOD!AE58+NDMC_EOD!AF58</f>
        <v>45.77</v>
      </c>
      <c r="M58">
        <f>TPDDL_EOD!AE58+TPDDL_EOD!AF58</f>
        <v>29.38</v>
      </c>
      <c r="N58">
        <f t="shared" si="0"/>
        <v>152</v>
      </c>
      <c r="O58" s="113">
        <f t="shared" si="1"/>
        <v>0</v>
      </c>
      <c r="P58">
        <v>43.12</v>
      </c>
      <c r="Q58">
        <v>24.49</v>
      </c>
      <c r="R58">
        <v>9.24</v>
      </c>
      <c r="S58">
        <v>45.77</v>
      </c>
      <c r="T58">
        <v>29.38</v>
      </c>
      <c r="U58" s="115">
        <f t="shared" si="2"/>
        <v>152</v>
      </c>
      <c r="V58" s="113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152</v>
      </c>
      <c r="E59">
        <f>PPCL!N59</f>
        <v>0</v>
      </c>
      <c r="F59">
        <f t="shared" si="4"/>
        <v>290</v>
      </c>
      <c r="G59">
        <f t="shared" si="5"/>
        <v>152</v>
      </c>
      <c r="H59" s="113"/>
      <c r="I59">
        <f>BRPL_EOD!AE59+BRPL_EOD!AF59</f>
        <v>43.12</v>
      </c>
      <c r="J59">
        <f>BYPL_EOD!AE59+BYPL_EOD!AF59</f>
        <v>24.49</v>
      </c>
      <c r="K59">
        <f>MES_EOD!AE59+MES_EOD!AF59</f>
        <v>9.24</v>
      </c>
      <c r="L59">
        <f>NDMC_EOD!AE59+NDMC_EOD!AF59</f>
        <v>45.77</v>
      </c>
      <c r="M59">
        <f>TPDDL_EOD!AE59+TPDDL_EOD!AF59</f>
        <v>29.38</v>
      </c>
      <c r="N59">
        <f t="shared" si="0"/>
        <v>152</v>
      </c>
      <c r="O59" s="113">
        <f t="shared" si="1"/>
        <v>0</v>
      </c>
      <c r="P59">
        <v>43.12</v>
      </c>
      <c r="Q59">
        <v>24.49</v>
      </c>
      <c r="R59">
        <v>9.24</v>
      </c>
      <c r="S59">
        <v>45.77</v>
      </c>
      <c r="T59">
        <v>29.38</v>
      </c>
      <c r="U59" s="115">
        <f t="shared" si="2"/>
        <v>152</v>
      </c>
      <c r="V59" s="113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152</v>
      </c>
      <c r="E60">
        <f>PPCL!N60</f>
        <v>0</v>
      </c>
      <c r="F60">
        <f t="shared" si="4"/>
        <v>290</v>
      </c>
      <c r="G60">
        <f t="shared" si="5"/>
        <v>152</v>
      </c>
      <c r="H60" s="113"/>
      <c r="I60">
        <f>BRPL_EOD!AE60+BRPL_EOD!AF60</f>
        <v>43.12</v>
      </c>
      <c r="J60">
        <f>BYPL_EOD!AE60+BYPL_EOD!AF60</f>
        <v>24.49</v>
      </c>
      <c r="K60">
        <f>MES_EOD!AE60+MES_EOD!AF60</f>
        <v>9.24</v>
      </c>
      <c r="L60">
        <f>NDMC_EOD!AE60+NDMC_EOD!AF60</f>
        <v>45.77</v>
      </c>
      <c r="M60">
        <f>TPDDL_EOD!AE60+TPDDL_EOD!AF60</f>
        <v>29.38</v>
      </c>
      <c r="N60">
        <f t="shared" si="0"/>
        <v>152</v>
      </c>
      <c r="O60" s="113">
        <f t="shared" si="1"/>
        <v>0</v>
      </c>
      <c r="P60">
        <v>43.12</v>
      </c>
      <c r="Q60">
        <v>24.49</v>
      </c>
      <c r="R60">
        <v>9.24</v>
      </c>
      <c r="S60">
        <v>45.77</v>
      </c>
      <c r="T60">
        <v>29.38</v>
      </c>
      <c r="U60" s="115">
        <f t="shared" si="2"/>
        <v>152</v>
      </c>
      <c r="V60" s="113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152</v>
      </c>
      <c r="E61">
        <f>PPCL!N61</f>
        <v>0</v>
      </c>
      <c r="F61">
        <f t="shared" si="4"/>
        <v>290</v>
      </c>
      <c r="G61">
        <f t="shared" si="5"/>
        <v>152</v>
      </c>
      <c r="H61" s="113"/>
      <c r="I61">
        <f>BRPL_EOD!AE61+BRPL_EOD!AF61</f>
        <v>43.12</v>
      </c>
      <c r="J61">
        <f>BYPL_EOD!AE61+BYPL_EOD!AF61</f>
        <v>24.49</v>
      </c>
      <c r="K61">
        <f>MES_EOD!AE61+MES_EOD!AF61</f>
        <v>9.24</v>
      </c>
      <c r="L61">
        <f>NDMC_EOD!AE61+NDMC_EOD!AF61</f>
        <v>45.77</v>
      </c>
      <c r="M61">
        <f>TPDDL_EOD!AE61+TPDDL_EOD!AF61</f>
        <v>29.38</v>
      </c>
      <c r="N61">
        <f t="shared" si="0"/>
        <v>152</v>
      </c>
      <c r="O61" s="113">
        <f t="shared" si="1"/>
        <v>0</v>
      </c>
      <c r="P61">
        <v>43.12</v>
      </c>
      <c r="Q61">
        <v>24.49</v>
      </c>
      <c r="R61">
        <v>9.24</v>
      </c>
      <c r="S61">
        <v>45.77</v>
      </c>
      <c r="T61">
        <v>29.38</v>
      </c>
      <c r="U61" s="115">
        <f t="shared" si="2"/>
        <v>152</v>
      </c>
      <c r="V61" s="113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152</v>
      </c>
      <c r="E62">
        <f>PPCL!N62</f>
        <v>0</v>
      </c>
      <c r="F62">
        <f t="shared" si="4"/>
        <v>290</v>
      </c>
      <c r="G62">
        <f t="shared" si="5"/>
        <v>152</v>
      </c>
      <c r="H62" s="113"/>
      <c r="I62">
        <f>BRPL_EOD!AE62+BRPL_EOD!AF62</f>
        <v>43.12</v>
      </c>
      <c r="J62">
        <f>BYPL_EOD!AE62+BYPL_EOD!AF62</f>
        <v>24.49</v>
      </c>
      <c r="K62">
        <f>MES_EOD!AE62+MES_EOD!AF62</f>
        <v>9.24</v>
      </c>
      <c r="L62">
        <f>NDMC_EOD!AE62+NDMC_EOD!AF62</f>
        <v>45.77</v>
      </c>
      <c r="M62">
        <f>TPDDL_EOD!AE62+TPDDL_EOD!AF62</f>
        <v>29.38</v>
      </c>
      <c r="N62">
        <f t="shared" si="0"/>
        <v>152</v>
      </c>
      <c r="O62" s="113">
        <f t="shared" si="1"/>
        <v>0</v>
      </c>
      <c r="P62">
        <v>43.12</v>
      </c>
      <c r="Q62">
        <v>24.49</v>
      </c>
      <c r="R62">
        <v>9.24</v>
      </c>
      <c r="S62">
        <v>45.77</v>
      </c>
      <c r="T62">
        <v>29.38</v>
      </c>
      <c r="U62" s="115">
        <f t="shared" si="2"/>
        <v>152</v>
      </c>
      <c r="V62" s="113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152</v>
      </c>
      <c r="E63">
        <f>PPCL!N63</f>
        <v>0</v>
      </c>
      <c r="F63">
        <f t="shared" si="4"/>
        <v>290</v>
      </c>
      <c r="G63">
        <f t="shared" si="5"/>
        <v>152</v>
      </c>
      <c r="H63" s="113"/>
      <c r="I63">
        <f>BRPL_EOD!AE63+BRPL_EOD!AF63</f>
        <v>43.12</v>
      </c>
      <c r="J63">
        <f>BYPL_EOD!AE63+BYPL_EOD!AF63</f>
        <v>24.49</v>
      </c>
      <c r="K63">
        <f>MES_EOD!AE63+MES_EOD!AF63</f>
        <v>9.24</v>
      </c>
      <c r="L63">
        <f>NDMC_EOD!AE63+NDMC_EOD!AF63</f>
        <v>45.77</v>
      </c>
      <c r="M63">
        <f>TPDDL_EOD!AE63+TPDDL_EOD!AF63</f>
        <v>29.38</v>
      </c>
      <c r="N63">
        <f t="shared" si="0"/>
        <v>152</v>
      </c>
      <c r="O63" s="113">
        <f t="shared" si="1"/>
        <v>0</v>
      </c>
      <c r="P63">
        <v>43.12</v>
      </c>
      <c r="Q63">
        <v>24.49</v>
      </c>
      <c r="R63">
        <v>9.24</v>
      </c>
      <c r="S63">
        <v>45.77</v>
      </c>
      <c r="T63">
        <v>29.38</v>
      </c>
      <c r="U63" s="115">
        <f t="shared" si="2"/>
        <v>152</v>
      </c>
      <c r="V63" s="113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152</v>
      </c>
      <c r="E64">
        <f>PPCL!N64</f>
        <v>0</v>
      </c>
      <c r="F64">
        <f t="shared" si="4"/>
        <v>290</v>
      </c>
      <c r="G64">
        <f t="shared" si="5"/>
        <v>152</v>
      </c>
      <c r="H64" s="113"/>
      <c r="I64">
        <f>BRPL_EOD!AE64+BRPL_EOD!AF64</f>
        <v>43.12</v>
      </c>
      <c r="J64">
        <f>BYPL_EOD!AE64+BYPL_EOD!AF64</f>
        <v>24.49</v>
      </c>
      <c r="K64">
        <f>MES_EOD!AE64+MES_EOD!AF64</f>
        <v>9.24</v>
      </c>
      <c r="L64">
        <f>NDMC_EOD!AE64+NDMC_EOD!AF64</f>
        <v>45.77</v>
      </c>
      <c r="M64">
        <f>TPDDL_EOD!AE64+TPDDL_EOD!AF64</f>
        <v>29.38</v>
      </c>
      <c r="N64">
        <f t="shared" si="0"/>
        <v>152</v>
      </c>
      <c r="O64" s="113">
        <f t="shared" si="1"/>
        <v>0</v>
      </c>
      <c r="P64">
        <v>43.12</v>
      </c>
      <c r="Q64">
        <v>24.49</v>
      </c>
      <c r="R64">
        <v>9.24</v>
      </c>
      <c r="S64">
        <v>45.77</v>
      </c>
      <c r="T64">
        <v>29.38</v>
      </c>
      <c r="U64" s="115">
        <f t="shared" si="2"/>
        <v>152</v>
      </c>
      <c r="V64" s="113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152</v>
      </c>
      <c r="E65">
        <f>PPCL!N65</f>
        <v>0</v>
      </c>
      <c r="F65">
        <f t="shared" si="4"/>
        <v>290</v>
      </c>
      <c r="G65">
        <f t="shared" si="5"/>
        <v>152</v>
      </c>
      <c r="H65" s="113"/>
      <c r="I65">
        <f>BRPL_EOD!AE65+BRPL_EOD!AF65</f>
        <v>43.12</v>
      </c>
      <c r="J65">
        <f>BYPL_EOD!AE65+BYPL_EOD!AF65</f>
        <v>24.49</v>
      </c>
      <c r="K65">
        <f>MES_EOD!AE65+MES_EOD!AF65</f>
        <v>9.24</v>
      </c>
      <c r="L65">
        <f>NDMC_EOD!AE65+NDMC_EOD!AF65</f>
        <v>45.77</v>
      </c>
      <c r="M65">
        <f>TPDDL_EOD!AE65+TPDDL_EOD!AF65</f>
        <v>29.38</v>
      </c>
      <c r="N65">
        <f t="shared" si="0"/>
        <v>152</v>
      </c>
      <c r="O65" s="113">
        <f t="shared" si="1"/>
        <v>0</v>
      </c>
      <c r="P65">
        <v>43.12</v>
      </c>
      <c r="Q65">
        <v>24.49</v>
      </c>
      <c r="R65">
        <v>9.24</v>
      </c>
      <c r="S65">
        <v>45.77</v>
      </c>
      <c r="T65">
        <v>29.38</v>
      </c>
      <c r="U65" s="115">
        <f t="shared" si="2"/>
        <v>152</v>
      </c>
      <c r="V65" s="113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152</v>
      </c>
      <c r="E66">
        <f>PPCL!N66</f>
        <v>0</v>
      </c>
      <c r="F66">
        <f t="shared" si="4"/>
        <v>290</v>
      </c>
      <c r="G66">
        <f t="shared" si="5"/>
        <v>152</v>
      </c>
      <c r="H66" s="113"/>
      <c r="I66">
        <f>BRPL_EOD!AE66+BRPL_EOD!AF66</f>
        <v>43.12</v>
      </c>
      <c r="J66">
        <f>BYPL_EOD!AE66+BYPL_EOD!AF66</f>
        <v>24.49</v>
      </c>
      <c r="K66">
        <f>MES_EOD!AE66+MES_EOD!AF66</f>
        <v>9.24</v>
      </c>
      <c r="L66">
        <f>NDMC_EOD!AE66+NDMC_EOD!AF66</f>
        <v>45.77</v>
      </c>
      <c r="M66">
        <f>TPDDL_EOD!AE66+TPDDL_EOD!AF66</f>
        <v>29.38</v>
      </c>
      <c r="N66">
        <f t="shared" si="0"/>
        <v>152</v>
      </c>
      <c r="O66" s="113">
        <f t="shared" si="1"/>
        <v>0</v>
      </c>
      <c r="P66">
        <v>43.12</v>
      </c>
      <c r="Q66">
        <v>24.49</v>
      </c>
      <c r="R66">
        <v>9.24</v>
      </c>
      <c r="S66">
        <v>45.77</v>
      </c>
      <c r="T66">
        <v>29.38</v>
      </c>
      <c r="U66" s="115">
        <f t="shared" si="2"/>
        <v>152</v>
      </c>
      <c r="V66" s="113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152</v>
      </c>
      <c r="E67">
        <f>PPCL!N67</f>
        <v>0</v>
      </c>
      <c r="F67">
        <f t="shared" si="4"/>
        <v>290</v>
      </c>
      <c r="G67">
        <f t="shared" si="5"/>
        <v>152</v>
      </c>
      <c r="H67" s="113"/>
      <c r="I67">
        <f>BRPL_EOD!AE67+BRPL_EOD!AF67</f>
        <v>43.12</v>
      </c>
      <c r="J67">
        <f>BYPL_EOD!AE67+BYPL_EOD!AF67</f>
        <v>24.49</v>
      </c>
      <c r="K67">
        <f>MES_EOD!AE67+MES_EOD!AF67</f>
        <v>9.24</v>
      </c>
      <c r="L67">
        <f>NDMC_EOD!AE67+NDMC_EOD!AF67</f>
        <v>45.77</v>
      </c>
      <c r="M67">
        <f>TPDDL_EOD!AE67+TPDDL_EOD!AF67</f>
        <v>29.38</v>
      </c>
      <c r="N67">
        <f t="shared" ref="N67:N98" si="6">SUM(I67:M67)</f>
        <v>152</v>
      </c>
      <c r="O67" s="113">
        <f t="shared" ref="O67:O98" si="7">G67-N67</f>
        <v>0</v>
      </c>
      <c r="P67">
        <v>43.12</v>
      </c>
      <c r="Q67">
        <v>24.49</v>
      </c>
      <c r="R67">
        <v>9.24</v>
      </c>
      <c r="S67">
        <v>45.77</v>
      </c>
      <c r="T67">
        <v>29.38</v>
      </c>
      <c r="U67" s="115">
        <f t="shared" ref="U67:U98" si="8">SUM(P67:T67)</f>
        <v>152</v>
      </c>
      <c r="V67" s="113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152</v>
      </c>
      <c r="E68">
        <f>PPCL!N68</f>
        <v>0</v>
      </c>
      <c r="F68">
        <f t="shared" ref="F68:F98" si="10">B68+C68</f>
        <v>290</v>
      </c>
      <c r="G68">
        <f t="shared" ref="G68:G98" si="11">D68+E68</f>
        <v>152</v>
      </c>
      <c r="H68" s="113"/>
      <c r="I68">
        <f>BRPL_EOD!AE68+BRPL_EOD!AF68</f>
        <v>43.12</v>
      </c>
      <c r="J68">
        <f>BYPL_EOD!AE68+BYPL_EOD!AF68</f>
        <v>24.49</v>
      </c>
      <c r="K68">
        <f>MES_EOD!AE68+MES_EOD!AF68</f>
        <v>9.24</v>
      </c>
      <c r="L68">
        <f>NDMC_EOD!AE68+NDMC_EOD!AF68</f>
        <v>45.77</v>
      </c>
      <c r="M68">
        <f>TPDDL_EOD!AE68+TPDDL_EOD!AF68</f>
        <v>29.38</v>
      </c>
      <c r="N68">
        <f t="shared" si="6"/>
        <v>152</v>
      </c>
      <c r="O68" s="113">
        <f t="shared" si="7"/>
        <v>0</v>
      </c>
      <c r="P68">
        <v>43.12</v>
      </c>
      <c r="Q68">
        <v>24.49</v>
      </c>
      <c r="R68">
        <v>9.24</v>
      </c>
      <c r="S68">
        <v>45.77</v>
      </c>
      <c r="T68">
        <v>29.38</v>
      </c>
      <c r="U68" s="115">
        <f t="shared" si="8"/>
        <v>152</v>
      </c>
      <c r="V68" s="113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152</v>
      </c>
      <c r="E69">
        <f>PPCL!N69</f>
        <v>0</v>
      </c>
      <c r="F69">
        <f t="shared" si="10"/>
        <v>290</v>
      </c>
      <c r="G69">
        <f t="shared" si="11"/>
        <v>152</v>
      </c>
      <c r="H69" s="113"/>
      <c r="I69">
        <f>BRPL_EOD!AE69+BRPL_EOD!AF69</f>
        <v>43.12</v>
      </c>
      <c r="J69">
        <f>BYPL_EOD!AE69+BYPL_EOD!AF69</f>
        <v>24.49</v>
      </c>
      <c r="K69">
        <f>MES_EOD!AE69+MES_EOD!AF69</f>
        <v>9.24</v>
      </c>
      <c r="L69">
        <f>NDMC_EOD!AE69+NDMC_EOD!AF69</f>
        <v>45.77</v>
      </c>
      <c r="M69">
        <f>TPDDL_EOD!AE69+TPDDL_EOD!AF69</f>
        <v>29.38</v>
      </c>
      <c r="N69">
        <f t="shared" si="6"/>
        <v>152</v>
      </c>
      <c r="O69" s="113">
        <f t="shared" si="7"/>
        <v>0</v>
      </c>
      <c r="P69">
        <v>43.12</v>
      </c>
      <c r="Q69">
        <v>24.49</v>
      </c>
      <c r="R69">
        <v>9.24</v>
      </c>
      <c r="S69">
        <v>45.77</v>
      </c>
      <c r="T69">
        <v>29.38</v>
      </c>
      <c r="U69" s="115">
        <f t="shared" si="8"/>
        <v>152</v>
      </c>
      <c r="V69" s="113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152</v>
      </c>
      <c r="E70">
        <f>PPCL!N70</f>
        <v>0</v>
      </c>
      <c r="F70">
        <f t="shared" si="10"/>
        <v>290</v>
      </c>
      <c r="G70">
        <f t="shared" si="11"/>
        <v>152</v>
      </c>
      <c r="H70" s="113"/>
      <c r="I70">
        <f>BRPL_EOD!AE70+BRPL_EOD!AF70</f>
        <v>43.12</v>
      </c>
      <c r="J70">
        <f>BYPL_EOD!AE70+BYPL_EOD!AF70</f>
        <v>24.49</v>
      </c>
      <c r="K70">
        <f>MES_EOD!AE70+MES_EOD!AF70</f>
        <v>9.24</v>
      </c>
      <c r="L70">
        <f>NDMC_EOD!AE70+NDMC_EOD!AF70</f>
        <v>45.77</v>
      </c>
      <c r="M70">
        <f>TPDDL_EOD!AE70+TPDDL_EOD!AF70</f>
        <v>29.38</v>
      </c>
      <c r="N70">
        <f t="shared" si="6"/>
        <v>152</v>
      </c>
      <c r="O70" s="113">
        <f t="shared" si="7"/>
        <v>0</v>
      </c>
      <c r="P70">
        <v>43.12</v>
      </c>
      <c r="Q70">
        <v>24.49</v>
      </c>
      <c r="R70">
        <v>9.24</v>
      </c>
      <c r="S70">
        <v>45.77</v>
      </c>
      <c r="T70">
        <v>29.38</v>
      </c>
      <c r="U70" s="115">
        <f t="shared" si="8"/>
        <v>152</v>
      </c>
      <c r="V70" s="113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152</v>
      </c>
      <c r="E71">
        <f>PPCL!N71</f>
        <v>0</v>
      </c>
      <c r="F71">
        <f t="shared" si="10"/>
        <v>290</v>
      </c>
      <c r="G71">
        <f t="shared" si="11"/>
        <v>152</v>
      </c>
      <c r="H71" s="113"/>
      <c r="I71">
        <f>BRPL_EOD!AE71+BRPL_EOD!AF71</f>
        <v>43.12</v>
      </c>
      <c r="J71">
        <f>BYPL_EOD!AE71+BYPL_EOD!AF71</f>
        <v>24.49</v>
      </c>
      <c r="K71">
        <f>MES_EOD!AE71+MES_EOD!AF71</f>
        <v>9.24</v>
      </c>
      <c r="L71">
        <f>NDMC_EOD!AE71+NDMC_EOD!AF71</f>
        <v>45.77</v>
      </c>
      <c r="M71">
        <f>TPDDL_EOD!AE71+TPDDL_EOD!AF71</f>
        <v>29.38</v>
      </c>
      <c r="N71">
        <f t="shared" si="6"/>
        <v>152</v>
      </c>
      <c r="O71" s="113">
        <f t="shared" si="7"/>
        <v>0</v>
      </c>
      <c r="P71">
        <v>43.12</v>
      </c>
      <c r="Q71">
        <v>24.49</v>
      </c>
      <c r="R71">
        <v>9.24</v>
      </c>
      <c r="S71">
        <v>45.77</v>
      </c>
      <c r="T71">
        <v>29.38</v>
      </c>
      <c r="U71" s="115">
        <f t="shared" si="8"/>
        <v>152</v>
      </c>
      <c r="V71" s="113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152</v>
      </c>
      <c r="E72">
        <f>PPCL!N72</f>
        <v>0</v>
      </c>
      <c r="F72">
        <f t="shared" si="10"/>
        <v>290</v>
      </c>
      <c r="G72">
        <f t="shared" si="11"/>
        <v>152</v>
      </c>
      <c r="H72" s="113"/>
      <c r="I72">
        <f>BRPL_EOD!AE72+BRPL_EOD!AF72</f>
        <v>43.12</v>
      </c>
      <c r="J72">
        <f>BYPL_EOD!AE72+BYPL_EOD!AF72</f>
        <v>24.49</v>
      </c>
      <c r="K72">
        <f>MES_EOD!AE72+MES_EOD!AF72</f>
        <v>9.24</v>
      </c>
      <c r="L72">
        <f>NDMC_EOD!AE72+NDMC_EOD!AF72</f>
        <v>45.77</v>
      </c>
      <c r="M72">
        <f>TPDDL_EOD!AE72+TPDDL_EOD!AF72</f>
        <v>29.38</v>
      </c>
      <c r="N72">
        <f t="shared" si="6"/>
        <v>152</v>
      </c>
      <c r="O72" s="113">
        <f t="shared" si="7"/>
        <v>0</v>
      </c>
      <c r="P72">
        <v>43.12</v>
      </c>
      <c r="Q72">
        <v>24.49</v>
      </c>
      <c r="R72">
        <v>9.24</v>
      </c>
      <c r="S72">
        <v>45.77</v>
      </c>
      <c r="T72">
        <v>29.38</v>
      </c>
      <c r="U72" s="115">
        <f t="shared" si="8"/>
        <v>152</v>
      </c>
      <c r="V72" s="113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152</v>
      </c>
      <c r="E73">
        <f>PPCL!N73</f>
        <v>0</v>
      </c>
      <c r="F73">
        <f t="shared" si="10"/>
        <v>290</v>
      </c>
      <c r="G73">
        <f t="shared" si="11"/>
        <v>152</v>
      </c>
      <c r="H73" s="113"/>
      <c r="I73">
        <f>BRPL_EOD!AE73+BRPL_EOD!AF73</f>
        <v>43.12</v>
      </c>
      <c r="J73">
        <f>BYPL_EOD!AE73+BYPL_EOD!AF73</f>
        <v>24.49</v>
      </c>
      <c r="K73">
        <f>MES_EOD!AE73+MES_EOD!AF73</f>
        <v>9.24</v>
      </c>
      <c r="L73">
        <f>NDMC_EOD!AE73+NDMC_EOD!AF73</f>
        <v>45.77</v>
      </c>
      <c r="M73">
        <f>TPDDL_EOD!AE73+TPDDL_EOD!AF73</f>
        <v>29.38</v>
      </c>
      <c r="N73">
        <f t="shared" si="6"/>
        <v>152</v>
      </c>
      <c r="O73" s="113">
        <f t="shared" si="7"/>
        <v>0</v>
      </c>
      <c r="P73">
        <v>43.12</v>
      </c>
      <c r="Q73">
        <v>24.49</v>
      </c>
      <c r="R73">
        <v>9.24</v>
      </c>
      <c r="S73">
        <v>45.77</v>
      </c>
      <c r="T73">
        <v>29.38</v>
      </c>
      <c r="U73" s="115">
        <f t="shared" si="8"/>
        <v>152</v>
      </c>
      <c r="V73" s="113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152</v>
      </c>
      <c r="E74">
        <f>PPCL!N74</f>
        <v>0</v>
      </c>
      <c r="F74">
        <f t="shared" si="10"/>
        <v>290</v>
      </c>
      <c r="G74">
        <f t="shared" si="11"/>
        <v>152</v>
      </c>
      <c r="H74" s="113"/>
      <c r="I74">
        <f>BRPL_EOD!AE74+BRPL_EOD!AF74</f>
        <v>43.12</v>
      </c>
      <c r="J74">
        <f>BYPL_EOD!AE74+BYPL_EOD!AF74</f>
        <v>24.49</v>
      </c>
      <c r="K74">
        <f>MES_EOD!AE74+MES_EOD!AF74</f>
        <v>9.24</v>
      </c>
      <c r="L74">
        <f>NDMC_EOD!AE74+NDMC_EOD!AF74</f>
        <v>45.77</v>
      </c>
      <c r="M74">
        <f>TPDDL_EOD!AE74+TPDDL_EOD!AF74</f>
        <v>29.38</v>
      </c>
      <c r="N74">
        <f t="shared" si="6"/>
        <v>152</v>
      </c>
      <c r="O74" s="113">
        <f t="shared" si="7"/>
        <v>0</v>
      </c>
      <c r="P74">
        <v>43.12</v>
      </c>
      <c r="Q74">
        <v>24.49</v>
      </c>
      <c r="R74">
        <v>9.24</v>
      </c>
      <c r="S74">
        <v>45.77</v>
      </c>
      <c r="T74">
        <v>29.38</v>
      </c>
      <c r="U74" s="115">
        <f t="shared" si="8"/>
        <v>152</v>
      </c>
      <c r="V74" s="113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152</v>
      </c>
      <c r="E75">
        <f>PPCL!N75</f>
        <v>0</v>
      </c>
      <c r="F75">
        <f t="shared" si="10"/>
        <v>290</v>
      </c>
      <c r="G75">
        <f t="shared" si="11"/>
        <v>152</v>
      </c>
      <c r="H75" s="113"/>
      <c r="I75">
        <f>BRPL_EOD!AE75+BRPL_EOD!AF75</f>
        <v>43.12</v>
      </c>
      <c r="J75">
        <f>BYPL_EOD!AE75+BYPL_EOD!AF75</f>
        <v>24.49</v>
      </c>
      <c r="K75">
        <f>MES_EOD!AE75+MES_EOD!AF75</f>
        <v>9.24</v>
      </c>
      <c r="L75">
        <f>NDMC_EOD!AE75+NDMC_EOD!AF75</f>
        <v>45.77</v>
      </c>
      <c r="M75">
        <f>TPDDL_EOD!AE75+TPDDL_EOD!AF75</f>
        <v>29.38</v>
      </c>
      <c r="N75">
        <f t="shared" si="6"/>
        <v>152</v>
      </c>
      <c r="O75" s="113">
        <f t="shared" si="7"/>
        <v>0</v>
      </c>
      <c r="P75">
        <v>43.12</v>
      </c>
      <c r="Q75">
        <v>24.49</v>
      </c>
      <c r="R75">
        <v>9.24</v>
      </c>
      <c r="S75">
        <v>45.77</v>
      </c>
      <c r="T75">
        <v>29.38</v>
      </c>
      <c r="U75" s="115">
        <f t="shared" si="8"/>
        <v>152</v>
      </c>
      <c r="V75" s="113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152</v>
      </c>
      <c r="E76">
        <f>PPCL!N76</f>
        <v>0</v>
      </c>
      <c r="F76">
        <f t="shared" si="10"/>
        <v>290</v>
      </c>
      <c r="G76">
        <f t="shared" si="11"/>
        <v>152</v>
      </c>
      <c r="H76" s="113"/>
      <c r="I76">
        <f>BRPL_EOD!AE76+BRPL_EOD!AF76</f>
        <v>43.12</v>
      </c>
      <c r="J76">
        <f>BYPL_EOD!AE76+BYPL_EOD!AF76</f>
        <v>24.49</v>
      </c>
      <c r="K76">
        <f>MES_EOD!AE76+MES_EOD!AF76</f>
        <v>9.24</v>
      </c>
      <c r="L76">
        <f>NDMC_EOD!AE76+NDMC_EOD!AF76</f>
        <v>45.77</v>
      </c>
      <c r="M76">
        <f>TPDDL_EOD!AE76+TPDDL_EOD!AF76</f>
        <v>29.38</v>
      </c>
      <c r="N76">
        <f t="shared" si="6"/>
        <v>152</v>
      </c>
      <c r="O76" s="113">
        <f t="shared" si="7"/>
        <v>0</v>
      </c>
      <c r="P76">
        <v>43.12</v>
      </c>
      <c r="Q76">
        <v>24.49</v>
      </c>
      <c r="R76">
        <v>9.24</v>
      </c>
      <c r="S76">
        <v>45.77</v>
      </c>
      <c r="T76">
        <v>29.38</v>
      </c>
      <c r="U76" s="115">
        <f t="shared" si="8"/>
        <v>152</v>
      </c>
      <c r="V76" s="113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152</v>
      </c>
      <c r="E77">
        <f>PPCL!N77</f>
        <v>0</v>
      </c>
      <c r="F77">
        <f t="shared" si="10"/>
        <v>290</v>
      </c>
      <c r="G77">
        <f t="shared" si="11"/>
        <v>152</v>
      </c>
      <c r="H77" s="113"/>
      <c r="I77">
        <f>BRPL_EOD!AE77+BRPL_EOD!AF77</f>
        <v>43.12</v>
      </c>
      <c r="J77">
        <f>BYPL_EOD!AE77+BYPL_EOD!AF77</f>
        <v>24.49</v>
      </c>
      <c r="K77">
        <f>MES_EOD!AE77+MES_EOD!AF77</f>
        <v>9.24</v>
      </c>
      <c r="L77">
        <f>NDMC_EOD!AE77+NDMC_EOD!AF77</f>
        <v>45.77</v>
      </c>
      <c r="M77">
        <f>TPDDL_EOD!AE77+TPDDL_EOD!AF77</f>
        <v>29.38</v>
      </c>
      <c r="N77">
        <f t="shared" si="6"/>
        <v>152</v>
      </c>
      <c r="O77" s="113">
        <f t="shared" si="7"/>
        <v>0</v>
      </c>
      <c r="P77">
        <v>43.12</v>
      </c>
      <c r="Q77">
        <v>24.49</v>
      </c>
      <c r="R77">
        <v>9.24</v>
      </c>
      <c r="S77">
        <v>45.77</v>
      </c>
      <c r="T77">
        <v>29.38</v>
      </c>
      <c r="U77" s="115">
        <f t="shared" si="8"/>
        <v>152</v>
      </c>
      <c r="V77" s="113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152</v>
      </c>
      <c r="E78">
        <f>PPCL!N78</f>
        <v>0</v>
      </c>
      <c r="F78">
        <f t="shared" si="10"/>
        <v>290</v>
      </c>
      <c r="G78">
        <f t="shared" si="11"/>
        <v>152</v>
      </c>
      <c r="H78" s="113"/>
      <c r="I78">
        <f>BRPL_EOD!AE78+BRPL_EOD!AF78</f>
        <v>43.12</v>
      </c>
      <c r="J78">
        <f>BYPL_EOD!AE78+BYPL_EOD!AF78</f>
        <v>24.49</v>
      </c>
      <c r="K78">
        <f>MES_EOD!AE78+MES_EOD!AF78</f>
        <v>9.24</v>
      </c>
      <c r="L78">
        <f>NDMC_EOD!AE78+NDMC_EOD!AF78</f>
        <v>45.77</v>
      </c>
      <c r="M78">
        <f>TPDDL_EOD!AE78+TPDDL_EOD!AF78</f>
        <v>29.38</v>
      </c>
      <c r="N78">
        <f t="shared" si="6"/>
        <v>152</v>
      </c>
      <c r="O78" s="113">
        <f t="shared" si="7"/>
        <v>0</v>
      </c>
      <c r="P78">
        <v>43.12</v>
      </c>
      <c r="Q78">
        <v>24.49</v>
      </c>
      <c r="R78">
        <v>9.24</v>
      </c>
      <c r="S78">
        <v>45.77</v>
      </c>
      <c r="T78">
        <v>29.38</v>
      </c>
      <c r="U78" s="115">
        <f t="shared" si="8"/>
        <v>152</v>
      </c>
      <c r="V78" s="113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152</v>
      </c>
      <c r="E79">
        <f>PPCL!N79</f>
        <v>0</v>
      </c>
      <c r="F79">
        <f t="shared" si="10"/>
        <v>290</v>
      </c>
      <c r="G79">
        <f t="shared" si="11"/>
        <v>152</v>
      </c>
      <c r="H79" s="113"/>
      <c r="I79">
        <f>BRPL_EOD!AE79+BRPL_EOD!AF79</f>
        <v>43.12</v>
      </c>
      <c r="J79">
        <f>BYPL_EOD!AE79+BYPL_EOD!AF79</f>
        <v>24.49</v>
      </c>
      <c r="K79">
        <f>MES_EOD!AE79+MES_EOD!AF79</f>
        <v>9.24</v>
      </c>
      <c r="L79">
        <f>NDMC_EOD!AE79+NDMC_EOD!AF79</f>
        <v>45.77</v>
      </c>
      <c r="M79">
        <f>TPDDL_EOD!AE79+TPDDL_EOD!AF79</f>
        <v>29.38</v>
      </c>
      <c r="N79">
        <f t="shared" si="6"/>
        <v>152</v>
      </c>
      <c r="O79" s="113">
        <f t="shared" si="7"/>
        <v>0</v>
      </c>
      <c r="P79">
        <v>43.12</v>
      </c>
      <c r="Q79">
        <v>24.49</v>
      </c>
      <c r="R79">
        <v>9.24</v>
      </c>
      <c r="S79">
        <v>45.77</v>
      </c>
      <c r="T79">
        <v>29.38</v>
      </c>
      <c r="U79" s="115">
        <f t="shared" si="8"/>
        <v>152</v>
      </c>
      <c r="V79" s="113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150</v>
      </c>
      <c r="E80">
        <f>PPCL!N80</f>
        <v>0</v>
      </c>
      <c r="F80">
        <f t="shared" si="10"/>
        <v>290</v>
      </c>
      <c r="G80">
        <f t="shared" si="11"/>
        <v>150</v>
      </c>
      <c r="H80" s="113"/>
      <c r="I80">
        <f>BRPL_EOD!AE80+BRPL_EOD!AF80</f>
        <v>42.55</v>
      </c>
      <c r="J80">
        <f>BYPL_EOD!AE80+BYPL_EOD!AF80</f>
        <v>24.17</v>
      </c>
      <c r="K80">
        <f>MES_EOD!AE80+MES_EOD!AF80</f>
        <v>9.11</v>
      </c>
      <c r="L80">
        <f>NDMC_EOD!AE80+NDMC_EOD!AF80</f>
        <v>45.17</v>
      </c>
      <c r="M80">
        <f>TPDDL_EOD!AE80+TPDDL_EOD!AF80</f>
        <v>29</v>
      </c>
      <c r="N80">
        <f t="shared" si="6"/>
        <v>150</v>
      </c>
      <c r="O80" s="113">
        <f t="shared" si="7"/>
        <v>0</v>
      </c>
      <c r="P80">
        <v>42.55</v>
      </c>
      <c r="Q80">
        <v>24.17</v>
      </c>
      <c r="R80">
        <v>9.11</v>
      </c>
      <c r="S80">
        <v>45.17</v>
      </c>
      <c r="T80">
        <v>29</v>
      </c>
      <c r="U80" s="115">
        <f t="shared" si="8"/>
        <v>150</v>
      </c>
      <c r="V80" s="113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150</v>
      </c>
      <c r="E81">
        <f>PPCL!N81</f>
        <v>0</v>
      </c>
      <c r="F81">
        <f t="shared" si="10"/>
        <v>290</v>
      </c>
      <c r="G81">
        <f t="shared" si="11"/>
        <v>150</v>
      </c>
      <c r="H81" s="113"/>
      <c r="I81">
        <f>BRPL_EOD!AE81+BRPL_EOD!AF81</f>
        <v>42.55</v>
      </c>
      <c r="J81">
        <f>BYPL_EOD!AE81+BYPL_EOD!AF81</f>
        <v>24.17</v>
      </c>
      <c r="K81">
        <f>MES_EOD!AE81+MES_EOD!AF81</f>
        <v>9.11</v>
      </c>
      <c r="L81">
        <f>NDMC_EOD!AE81+NDMC_EOD!AF81</f>
        <v>45.17</v>
      </c>
      <c r="M81">
        <f>TPDDL_EOD!AE81+TPDDL_EOD!AF81</f>
        <v>29</v>
      </c>
      <c r="N81">
        <f t="shared" si="6"/>
        <v>150</v>
      </c>
      <c r="O81" s="113">
        <f t="shared" si="7"/>
        <v>0</v>
      </c>
      <c r="P81">
        <v>42.55</v>
      </c>
      <c r="Q81">
        <v>24.17</v>
      </c>
      <c r="R81">
        <v>9.11</v>
      </c>
      <c r="S81">
        <v>45.17</v>
      </c>
      <c r="T81">
        <v>29</v>
      </c>
      <c r="U81" s="115">
        <f t="shared" si="8"/>
        <v>150</v>
      </c>
      <c r="V81" s="113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150</v>
      </c>
      <c r="E82">
        <f>PPCL!N82</f>
        <v>0</v>
      </c>
      <c r="F82">
        <f t="shared" si="10"/>
        <v>290</v>
      </c>
      <c r="G82">
        <f t="shared" si="11"/>
        <v>150</v>
      </c>
      <c r="H82" s="113"/>
      <c r="I82">
        <f>BRPL_EOD!AE82+BRPL_EOD!AF82</f>
        <v>42.55</v>
      </c>
      <c r="J82">
        <f>BYPL_EOD!AE82+BYPL_EOD!AF82</f>
        <v>24.17</v>
      </c>
      <c r="K82">
        <f>MES_EOD!AE82+MES_EOD!AF82</f>
        <v>9.11</v>
      </c>
      <c r="L82">
        <f>NDMC_EOD!AE82+NDMC_EOD!AF82</f>
        <v>45.17</v>
      </c>
      <c r="M82">
        <f>TPDDL_EOD!AE82+TPDDL_EOD!AF82</f>
        <v>29</v>
      </c>
      <c r="N82">
        <f t="shared" si="6"/>
        <v>150</v>
      </c>
      <c r="O82" s="113">
        <f t="shared" si="7"/>
        <v>0</v>
      </c>
      <c r="P82">
        <v>42.55</v>
      </c>
      <c r="Q82">
        <v>24.17</v>
      </c>
      <c r="R82">
        <v>9.11</v>
      </c>
      <c r="S82">
        <v>45.17</v>
      </c>
      <c r="T82">
        <v>29</v>
      </c>
      <c r="U82" s="115">
        <f t="shared" si="8"/>
        <v>150</v>
      </c>
      <c r="V82" s="113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150</v>
      </c>
      <c r="E83">
        <f>PPCL!N83</f>
        <v>0</v>
      </c>
      <c r="F83">
        <f t="shared" si="10"/>
        <v>290</v>
      </c>
      <c r="G83">
        <f t="shared" si="11"/>
        <v>150</v>
      </c>
      <c r="H83" s="113"/>
      <c r="I83">
        <f>BRPL_EOD!AE83+BRPL_EOD!AF83</f>
        <v>42.55</v>
      </c>
      <c r="J83">
        <f>BYPL_EOD!AE83+BYPL_EOD!AF83</f>
        <v>24.17</v>
      </c>
      <c r="K83">
        <f>MES_EOD!AE83+MES_EOD!AF83</f>
        <v>9.11</v>
      </c>
      <c r="L83">
        <f>NDMC_EOD!AE83+NDMC_EOD!AF83</f>
        <v>45.17</v>
      </c>
      <c r="M83">
        <f>TPDDL_EOD!AE83+TPDDL_EOD!AF83</f>
        <v>29</v>
      </c>
      <c r="N83">
        <f t="shared" si="6"/>
        <v>150</v>
      </c>
      <c r="O83" s="113">
        <f t="shared" si="7"/>
        <v>0</v>
      </c>
      <c r="P83">
        <v>42.55</v>
      </c>
      <c r="Q83">
        <v>24.17</v>
      </c>
      <c r="R83">
        <v>9.11</v>
      </c>
      <c r="S83">
        <v>45.17</v>
      </c>
      <c r="T83">
        <v>29</v>
      </c>
      <c r="U83" s="115">
        <f t="shared" si="8"/>
        <v>150</v>
      </c>
      <c r="V83" s="113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150</v>
      </c>
      <c r="E84">
        <f>PPCL!N84</f>
        <v>0</v>
      </c>
      <c r="F84">
        <f t="shared" si="10"/>
        <v>290</v>
      </c>
      <c r="G84">
        <f t="shared" si="11"/>
        <v>150</v>
      </c>
      <c r="H84" s="113"/>
      <c r="I84">
        <f>BRPL_EOD!AE84+BRPL_EOD!AF84</f>
        <v>42.55</v>
      </c>
      <c r="J84">
        <f>BYPL_EOD!AE84+BYPL_EOD!AF84</f>
        <v>24.17</v>
      </c>
      <c r="K84">
        <f>MES_EOD!AE84+MES_EOD!AF84</f>
        <v>9.11</v>
      </c>
      <c r="L84">
        <f>NDMC_EOD!AE84+NDMC_EOD!AF84</f>
        <v>45.17</v>
      </c>
      <c r="M84">
        <f>TPDDL_EOD!AE84+TPDDL_EOD!AF84</f>
        <v>29</v>
      </c>
      <c r="N84">
        <f t="shared" si="6"/>
        <v>150</v>
      </c>
      <c r="O84" s="113">
        <f t="shared" si="7"/>
        <v>0</v>
      </c>
      <c r="P84">
        <v>42.55</v>
      </c>
      <c r="Q84">
        <v>24.17</v>
      </c>
      <c r="R84">
        <v>9.11</v>
      </c>
      <c r="S84">
        <v>45.17</v>
      </c>
      <c r="T84">
        <v>29</v>
      </c>
      <c r="U84" s="115">
        <f t="shared" si="8"/>
        <v>150</v>
      </c>
      <c r="V84" s="113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150</v>
      </c>
      <c r="E85">
        <f>PPCL!N85</f>
        <v>0</v>
      </c>
      <c r="F85">
        <f t="shared" si="10"/>
        <v>290</v>
      </c>
      <c r="G85">
        <f t="shared" si="11"/>
        <v>150</v>
      </c>
      <c r="H85" s="113"/>
      <c r="I85">
        <f>BRPL_EOD!AE85+BRPL_EOD!AF85</f>
        <v>42.55</v>
      </c>
      <c r="J85">
        <f>BYPL_EOD!AE85+BYPL_EOD!AF85</f>
        <v>24.17</v>
      </c>
      <c r="K85">
        <f>MES_EOD!AE85+MES_EOD!AF85</f>
        <v>9.11</v>
      </c>
      <c r="L85">
        <f>NDMC_EOD!AE85+NDMC_EOD!AF85</f>
        <v>45.17</v>
      </c>
      <c r="M85">
        <f>TPDDL_EOD!AE85+TPDDL_EOD!AF85</f>
        <v>29</v>
      </c>
      <c r="N85">
        <f t="shared" si="6"/>
        <v>150</v>
      </c>
      <c r="O85" s="113">
        <f t="shared" si="7"/>
        <v>0</v>
      </c>
      <c r="P85">
        <v>42.55</v>
      </c>
      <c r="Q85">
        <v>24.17</v>
      </c>
      <c r="R85">
        <v>9.11</v>
      </c>
      <c r="S85">
        <v>45.17</v>
      </c>
      <c r="T85">
        <v>29</v>
      </c>
      <c r="U85" s="115">
        <f t="shared" si="8"/>
        <v>150</v>
      </c>
      <c r="V85" s="113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150</v>
      </c>
      <c r="E86">
        <f>PPCL!N86</f>
        <v>0</v>
      </c>
      <c r="F86">
        <f t="shared" si="10"/>
        <v>290</v>
      </c>
      <c r="G86">
        <f t="shared" si="11"/>
        <v>150</v>
      </c>
      <c r="H86" s="113"/>
      <c r="I86">
        <f>BRPL_EOD!AE86+BRPL_EOD!AF86</f>
        <v>42.55</v>
      </c>
      <c r="J86">
        <f>BYPL_EOD!AE86+BYPL_EOD!AF86</f>
        <v>24.17</v>
      </c>
      <c r="K86">
        <f>MES_EOD!AE86+MES_EOD!AF86</f>
        <v>9.11</v>
      </c>
      <c r="L86">
        <f>NDMC_EOD!AE86+NDMC_EOD!AF86</f>
        <v>45.17</v>
      </c>
      <c r="M86">
        <f>TPDDL_EOD!AE86+TPDDL_EOD!AF86</f>
        <v>29</v>
      </c>
      <c r="N86">
        <f t="shared" si="6"/>
        <v>150</v>
      </c>
      <c r="O86" s="113">
        <f t="shared" si="7"/>
        <v>0</v>
      </c>
      <c r="P86">
        <v>42.55</v>
      </c>
      <c r="Q86">
        <v>24.17</v>
      </c>
      <c r="R86">
        <v>9.11</v>
      </c>
      <c r="S86">
        <v>45.17</v>
      </c>
      <c r="T86">
        <v>29</v>
      </c>
      <c r="U86" s="115">
        <f t="shared" si="8"/>
        <v>150</v>
      </c>
      <c r="V86" s="113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150</v>
      </c>
      <c r="E87">
        <f>PPCL!N87</f>
        <v>0</v>
      </c>
      <c r="F87">
        <f t="shared" si="10"/>
        <v>290</v>
      </c>
      <c r="G87">
        <f t="shared" si="11"/>
        <v>150</v>
      </c>
      <c r="H87" s="113"/>
      <c r="I87">
        <f>BRPL_EOD!AE87+BRPL_EOD!AF87</f>
        <v>42.55</v>
      </c>
      <c r="J87">
        <f>BYPL_EOD!AE87+BYPL_EOD!AF87</f>
        <v>24.17</v>
      </c>
      <c r="K87">
        <f>MES_EOD!AE87+MES_EOD!AF87</f>
        <v>9.11</v>
      </c>
      <c r="L87">
        <f>NDMC_EOD!AE87+NDMC_EOD!AF87</f>
        <v>45.17</v>
      </c>
      <c r="M87">
        <f>TPDDL_EOD!AE87+TPDDL_EOD!AF87</f>
        <v>29</v>
      </c>
      <c r="N87">
        <f t="shared" si="6"/>
        <v>150</v>
      </c>
      <c r="O87" s="113">
        <f t="shared" si="7"/>
        <v>0</v>
      </c>
      <c r="P87">
        <v>42.55</v>
      </c>
      <c r="Q87">
        <v>24.17</v>
      </c>
      <c r="R87">
        <v>9.11</v>
      </c>
      <c r="S87">
        <v>45.17</v>
      </c>
      <c r="T87">
        <v>29</v>
      </c>
      <c r="U87" s="115">
        <f t="shared" si="8"/>
        <v>150</v>
      </c>
      <c r="V87" s="113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150</v>
      </c>
      <c r="E88">
        <f>PPCL!N88</f>
        <v>0</v>
      </c>
      <c r="F88">
        <f t="shared" si="10"/>
        <v>290</v>
      </c>
      <c r="G88">
        <f t="shared" si="11"/>
        <v>150</v>
      </c>
      <c r="H88" s="113"/>
      <c r="I88">
        <f>BRPL_EOD!AE88+BRPL_EOD!AF88</f>
        <v>42.55</v>
      </c>
      <c r="J88">
        <f>BYPL_EOD!AE88+BYPL_EOD!AF88</f>
        <v>24.17</v>
      </c>
      <c r="K88">
        <f>MES_EOD!AE88+MES_EOD!AF88</f>
        <v>9.11</v>
      </c>
      <c r="L88">
        <f>NDMC_EOD!AE88+NDMC_EOD!AF88</f>
        <v>45.17</v>
      </c>
      <c r="M88">
        <f>TPDDL_EOD!AE88+TPDDL_EOD!AF88</f>
        <v>29</v>
      </c>
      <c r="N88">
        <f t="shared" si="6"/>
        <v>150</v>
      </c>
      <c r="O88" s="113">
        <f t="shared" si="7"/>
        <v>0</v>
      </c>
      <c r="P88">
        <v>42.55</v>
      </c>
      <c r="Q88">
        <v>24.17</v>
      </c>
      <c r="R88">
        <v>9.11</v>
      </c>
      <c r="S88">
        <v>45.17</v>
      </c>
      <c r="T88">
        <v>29</v>
      </c>
      <c r="U88" s="115">
        <f t="shared" si="8"/>
        <v>150</v>
      </c>
      <c r="V88" s="113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150</v>
      </c>
      <c r="E89">
        <f>PPCL!N89</f>
        <v>0</v>
      </c>
      <c r="F89">
        <f t="shared" si="10"/>
        <v>290</v>
      </c>
      <c r="G89">
        <f t="shared" si="11"/>
        <v>150</v>
      </c>
      <c r="H89" s="113"/>
      <c r="I89">
        <f>BRPL_EOD!AE89+BRPL_EOD!AF89</f>
        <v>42.55</v>
      </c>
      <c r="J89">
        <f>BYPL_EOD!AE89+BYPL_EOD!AF89</f>
        <v>24.17</v>
      </c>
      <c r="K89">
        <f>MES_EOD!AE89+MES_EOD!AF89</f>
        <v>9.11</v>
      </c>
      <c r="L89">
        <f>NDMC_EOD!AE89+NDMC_EOD!AF89</f>
        <v>45.17</v>
      </c>
      <c r="M89">
        <f>TPDDL_EOD!AE89+TPDDL_EOD!AF89</f>
        <v>29</v>
      </c>
      <c r="N89">
        <f t="shared" si="6"/>
        <v>150</v>
      </c>
      <c r="O89" s="113">
        <f t="shared" si="7"/>
        <v>0</v>
      </c>
      <c r="P89">
        <v>42.55</v>
      </c>
      <c r="Q89">
        <v>24.17</v>
      </c>
      <c r="R89">
        <v>9.11</v>
      </c>
      <c r="S89">
        <v>45.17</v>
      </c>
      <c r="T89">
        <v>29</v>
      </c>
      <c r="U89" s="115">
        <f t="shared" si="8"/>
        <v>150</v>
      </c>
      <c r="V89" s="113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150</v>
      </c>
      <c r="E90">
        <f>PPCL!N90</f>
        <v>0</v>
      </c>
      <c r="F90">
        <f t="shared" si="10"/>
        <v>290</v>
      </c>
      <c r="G90">
        <f t="shared" si="11"/>
        <v>150</v>
      </c>
      <c r="H90" s="113"/>
      <c r="I90">
        <f>BRPL_EOD!AE90+BRPL_EOD!AF90</f>
        <v>42.55</v>
      </c>
      <c r="J90">
        <f>BYPL_EOD!AE90+BYPL_EOD!AF90</f>
        <v>24.17</v>
      </c>
      <c r="K90">
        <f>MES_EOD!AE90+MES_EOD!AF90</f>
        <v>9.11</v>
      </c>
      <c r="L90">
        <f>NDMC_EOD!AE90+NDMC_EOD!AF90</f>
        <v>45.17</v>
      </c>
      <c r="M90">
        <f>TPDDL_EOD!AE90+TPDDL_EOD!AF90</f>
        <v>29</v>
      </c>
      <c r="N90">
        <f t="shared" si="6"/>
        <v>150</v>
      </c>
      <c r="O90" s="113">
        <f t="shared" si="7"/>
        <v>0</v>
      </c>
      <c r="P90">
        <v>42.55</v>
      </c>
      <c r="Q90">
        <v>24.17</v>
      </c>
      <c r="R90">
        <v>9.11</v>
      </c>
      <c r="S90">
        <v>45.17</v>
      </c>
      <c r="T90">
        <v>29</v>
      </c>
      <c r="U90" s="115">
        <f t="shared" si="8"/>
        <v>150</v>
      </c>
      <c r="V90" s="113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150</v>
      </c>
      <c r="E91">
        <f>PPCL!N91</f>
        <v>0</v>
      </c>
      <c r="F91">
        <f t="shared" si="10"/>
        <v>290</v>
      </c>
      <c r="G91">
        <f t="shared" si="11"/>
        <v>150</v>
      </c>
      <c r="H91" s="113"/>
      <c r="I91">
        <f>BRPL_EOD!AE91+BRPL_EOD!AF91</f>
        <v>42.55</v>
      </c>
      <c r="J91">
        <f>BYPL_EOD!AE91+BYPL_EOD!AF91</f>
        <v>24.17</v>
      </c>
      <c r="K91">
        <f>MES_EOD!AE91+MES_EOD!AF91</f>
        <v>9.11</v>
      </c>
      <c r="L91">
        <f>NDMC_EOD!AE91+NDMC_EOD!AF91</f>
        <v>45.17</v>
      </c>
      <c r="M91">
        <f>TPDDL_EOD!AE91+TPDDL_EOD!AF91</f>
        <v>29</v>
      </c>
      <c r="N91">
        <f t="shared" si="6"/>
        <v>150</v>
      </c>
      <c r="O91" s="113">
        <f t="shared" si="7"/>
        <v>0</v>
      </c>
      <c r="P91">
        <v>42.55</v>
      </c>
      <c r="Q91">
        <v>24.17</v>
      </c>
      <c r="R91">
        <v>9.11</v>
      </c>
      <c r="S91">
        <v>45.17</v>
      </c>
      <c r="T91">
        <v>29</v>
      </c>
      <c r="U91" s="115">
        <f t="shared" si="8"/>
        <v>150</v>
      </c>
      <c r="V91" s="113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150</v>
      </c>
      <c r="E92">
        <f>PPCL!N92</f>
        <v>0</v>
      </c>
      <c r="F92">
        <f t="shared" si="10"/>
        <v>290</v>
      </c>
      <c r="G92">
        <f t="shared" si="11"/>
        <v>150</v>
      </c>
      <c r="H92" s="113"/>
      <c r="I92">
        <f>BRPL_EOD!AE92+BRPL_EOD!AF92</f>
        <v>42.55</v>
      </c>
      <c r="J92">
        <f>BYPL_EOD!AE92+BYPL_EOD!AF92</f>
        <v>24.17</v>
      </c>
      <c r="K92">
        <f>MES_EOD!AE92+MES_EOD!AF92</f>
        <v>9.11</v>
      </c>
      <c r="L92">
        <f>NDMC_EOD!AE92+NDMC_EOD!AF92</f>
        <v>45.17</v>
      </c>
      <c r="M92">
        <f>TPDDL_EOD!AE92+TPDDL_EOD!AF92</f>
        <v>29</v>
      </c>
      <c r="N92">
        <f t="shared" si="6"/>
        <v>150</v>
      </c>
      <c r="O92" s="113">
        <f t="shared" si="7"/>
        <v>0</v>
      </c>
      <c r="P92">
        <v>42.55</v>
      </c>
      <c r="Q92">
        <v>24.17</v>
      </c>
      <c r="R92">
        <v>9.11</v>
      </c>
      <c r="S92">
        <v>45.17</v>
      </c>
      <c r="T92">
        <v>29</v>
      </c>
      <c r="U92" s="115">
        <f t="shared" si="8"/>
        <v>150</v>
      </c>
      <c r="V92" s="113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150</v>
      </c>
      <c r="E93">
        <f>PPCL!N93</f>
        <v>0</v>
      </c>
      <c r="F93">
        <f t="shared" si="10"/>
        <v>290</v>
      </c>
      <c r="G93">
        <f t="shared" si="11"/>
        <v>150</v>
      </c>
      <c r="H93" s="113"/>
      <c r="I93">
        <f>BRPL_EOD!AE93+BRPL_EOD!AF93</f>
        <v>42.55</v>
      </c>
      <c r="J93">
        <f>BYPL_EOD!AE93+BYPL_EOD!AF93</f>
        <v>24.17</v>
      </c>
      <c r="K93">
        <f>MES_EOD!AE93+MES_EOD!AF93</f>
        <v>9.11</v>
      </c>
      <c r="L93">
        <f>NDMC_EOD!AE93+NDMC_EOD!AF93</f>
        <v>45.17</v>
      </c>
      <c r="M93">
        <f>TPDDL_EOD!AE93+TPDDL_EOD!AF93</f>
        <v>29</v>
      </c>
      <c r="N93">
        <f t="shared" si="6"/>
        <v>150</v>
      </c>
      <c r="O93" s="113">
        <f t="shared" si="7"/>
        <v>0</v>
      </c>
      <c r="P93">
        <v>42.55</v>
      </c>
      <c r="Q93">
        <v>24.17</v>
      </c>
      <c r="R93">
        <v>9.11</v>
      </c>
      <c r="S93">
        <v>45.17</v>
      </c>
      <c r="T93">
        <v>29</v>
      </c>
      <c r="U93" s="115">
        <f t="shared" si="8"/>
        <v>150</v>
      </c>
      <c r="V93" s="113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150</v>
      </c>
      <c r="E94">
        <f>PPCL!N94</f>
        <v>0</v>
      </c>
      <c r="F94">
        <f t="shared" si="10"/>
        <v>290</v>
      </c>
      <c r="G94">
        <f t="shared" si="11"/>
        <v>150</v>
      </c>
      <c r="H94" s="113"/>
      <c r="I94">
        <f>BRPL_EOD!AE94+BRPL_EOD!AF94</f>
        <v>42.55</v>
      </c>
      <c r="J94">
        <f>BYPL_EOD!AE94+BYPL_EOD!AF94</f>
        <v>24.17</v>
      </c>
      <c r="K94">
        <f>MES_EOD!AE94+MES_EOD!AF94</f>
        <v>9.11</v>
      </c>
      <c r="L94">
        <f>NDMC_EOD!AE94+NDMC_EOD!AF94</f>
        <v>45.17</v>
      </c>
      <c r="M94">
        <f>TPDDL_EOD!AE94+TPDDL_EOD!AF94</f>
        <v>29</v>
      </c>
      <c r="N94">
        <f t="shared" si="6"/>
        <v>150</v>
      </c>
      <c r="O94" s="113">
        <f t="shared" si="7"/>
        <v>0</v>
      </c>
      <c r="P94">
        <v>42.55</v>
      </c>
      <c r="Q94">
        <v>24.17</v>
      </c>
      <c r="R94">
        <v>9.11</v>
      </c>
      <c r="S94">
        <v>45.17</v>
      </c>
      <c r="T94">
        <v>29</v>
      </c>
      <c r="U94" s="115">
        <f t="shared" si="8"/>
        <v>150</v>
      </c>
      <c r="V94" s="113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150</v>
      </c>
      <c r="E95">
        <f>PPCL!N95</f>
        <v>0</v>
      </c>
      <c r="F95">
        <f t="shared" si="10"/>
        <v>290</v>
      </c>
      <c r="G95">
        <f t="shared" si="11"/>
        <v>150</v>
      </c>
      <c r="H95" s="113"/>
      <c r="I95">
        <f>BRPL_EOD!AE95+BRPL_EOD!AF95</f>
        <v>42.55</v>
      </c>
      <c r="J95">
        <f>BYPL_EOD!AE95+BYPL_EOD!AF95</f>
        <v>24.17</v>
      </c>
      <c r="K95">
        <f>MES_EOD!AE95+MES_EOD!AF95</f>
        <v>9.11</v>
      </c>
      <c r="L95">
        <f>NDMC_EOD!AE95+NDMC_EOD!AF95</f>
        <v>45.17</v>
      </c>
      <c r="M95">
        <f>TPDDL_EOD!AE95+TPDDL_EOD!AF95</f>
        <v>29</v>
      </c>
      <c r="N95">
        <f t="shared" si="6"/>
        <v>150</v>
      </c>
      <c r="O95" s="113">
        <f t="shared" si="7"/>
        <v>0</v>
      </c>
      <c r="P95">
        <v>42.55</v>
      </c>
      <c r="Q95">
        <v>24.17</v>
      </c>
      <c r="R95">
        <v>9.11</v>
      </c>
      <c r="S95">
        <v>45.17</v>
      </c>
      <c r="T95">
        <v>29</v>
      </c>
      <c r="U95" s="115">
        <f t="shared" si="8"/>
        <v>150</v>
      </c>
      <c r="V95" s="113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150</v>
      </c>
      <c r="E96">
        <f>PPCL!N96</f>
        <v>0</v>
      </c>
      <c r="F96">
        <f t="shared" si="10"/>
        <v>290</v>
      </c>
      <c r="G96">
        <f t="shared" si="11"/>
        <v>150</v>
      </c>
      <c r="H96" s="113"/>
      <c r="I96">
        <f>BRPL_EOD!AE96+BRPL_EOD!AF96</f>
        <v>42.55</v>
      </c>
      <c r="J96">
        <f>BYPL_EOD!AE96+BYPL_EOD!AF96</f>
        <v>24.17</v>
      </c>
      <c r="K96">
        <f>MES_EOD!AE96+MES_EOD!AF96</f>
        <v>9.11</v>
      </c>
      <c r="L96">
        <f>NDMC_EOD!AE96+NDMC_EOD!AF96</f>
        <v>45.17</v>
      </c>
      <c r="M96">
        <f>TPDDL_EOD!AE96+TPDDL_EOD!AF96</f>
        <v>29</v>
      </c>
      <c r="N96">
        <f t="shared" si="6"/>
        <v>150</v>
      </c>
      <c r="O96" s="113">
        <f t="shared" si="7"/>
        <v>0</v>
      </c>
      <c r="P96">
        <v>42.55</v>
      </c>
      <c r="Q96">
        <v>24.17</v>
      </c>
      <c r="R96">
        <v>9.11</v>
      </c>
      <c r="S96">
        <v>45.17</v>
      </c>
      <c r="T96">
        <v>29</v>
      </c>
      <c r="U96" s="115">
        <f t="shared" si="8"/>
        <v>150</v>
      </c>
      <c r="V96" s="113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150</v>
      </c>
      <c r="E97">
        <f>PPCL!N97</f>
        <v>0</v>
      </c>
      <c r="F97">
        <f t="shared" si="10"/>
        <v>290</v>
      </c>
      <c r="G97">
        <f t="shared" si="11"/>
        <v>150</v>
      </c>
      <c r="H97" s="113"/>
      <c r="I97">
        <f>BRPL_EOD!AE97+BRPL_EOD!AF97</f>
        <v>42.55</v>
      </c>
      <c r="J97">
        <f>BYPL_EOD!AE97+BYPL_EOD!AF97</f>
        <v>24.17</v>
      </c>
      <c r="K97">
        <f>MES_EOD!AE97+MES_EOD!AF97</f>
        <v>9.11</v>
      </c>
      <c r="L97">
        <f>NDMC_EOD!AE97+NDMC_EOD!AF97</f>
        <v>45.17</v>
      </c>
      <c r="M97">
        <f>TPDDL_EOD!AE97+TPDDL_EOD!AF97</f>
        <v>29</v>
      </c>
      <c r="N97">
        <f t="shared" si="6"/>
        <v>150</v>
      </c>
      <c r="O97" s="113">
        <f t="shared" si="7"/>
        <v>0</v>
      </c>
      <c r="P97">
        <v>42.55</v>
      </c>
      <c r="Q97">
        <v>24.17</v>
      </c>
      <c r="R97">
        <v>9.11</v>
      </c>
      <c r="S97">
        <v>45.17</v>
      </c>
      <c r="T97">
        <v>29</v>
      </c>
      <c r="U97" s="115">
        <f t="shared" si="8"/>
        <v>150</v>
      </c>
      <c r="V97" s="113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150</v>
      </c>
      <c r="E98">
        <f>PPCL!N98</f>
        <v>0</v>
      </c>
      <c r="F98">
        <f t="shared" si="10"/>
        <v>290</v>
      </c>
      <c r="G98">
        <f t="shared" si="11"/>
        <v>150</v>
      </c>
      <c r="H98" s="113"/>
      <c r="I98">
        <f>BRPL_EOD!AE98+BRPL_EOD!AF98</f>
        <v>42.55</v>
      </c>
      <c r="J98">
        <f>BYPL_EOD!AE98+BYPL_EOD!AF98</f>
        <v>24.17</v>
      </c>
      <c r="K98">
        <f>MES_EOD!AE98+MES_EOD!AF98</f>
        <v>9.11</v>
      </c>
      <c r="L98">
        <f>NDMC_EOD!AE98+NDMC_EOD!AF98</f>
        <v>45.17</v>
      </c>
      <c r="M98">
        <f>TPDDL_EOD!AE98+TPDDL_EOD!AF98</f>
        <v>29</v>
      </c>
      <c r="N98">
        <f t="shared" si="6"/>
        <v>150</v>
      </c>
      <c r="O98" s="113">
        <f t="shared" si="7"/>
        <v>0</v>
      </c>
      <c r="P98">
        <v>42.55</v>
      </c>
      <c r="Q98">
        <v>24.17</v>
      </c>
      <c r="R98">
        <v>9.11</v>
      </c>
      <c r="S98">
        <v>45.17</v>
      </c>
      <c r="T98">
        <v>29</v>
      </c>
      <c r="U98" s="115">
        <f t="shared" si="8"/>
        <v>150</v>
      </c>
      <c r="V98" s="113">
        <f t="shared" si="9"/>
        <v>0</v>
      </c>
    </row>
    <row r="99" spans="1:22">
      <c r="A99" s="115" t="s">
        <v>324</v>
      </c>
      <c r="B99" s="115">
        <f>SUM(B3:B98)/4000</f>
        <v>6.96</v>
      </c>
      <c r="C99" s="115">
        <f t="shared" ref="C99:U99" si="12">SUM(C3:C98)/4000</f>
        <v>0</v>
      </c>
      <c r="D99" s="115">
        <f t="shared" si="12"/>
        <v>3.4714999999999998</v>
      </c>
      <c r="E99" s="115">
        <f t="shared" si="12"/>
        <v>0</v>
      </c>
      <c r="F99" s="115">
        <f t="shared" si="12"/>
        <v>6.96</v>
      </c>
      <c r="G99" s="115">
        <f t="shared" si="12"/>
        <v>3.4714999999999998</v>
      </c>
      <c r="H99" s="115"/>
      <c r="I99" s="115">
        <f t="shared" si="12"/>
        <v>1.0056524999999996</v>
      </c>
      <c r="J99" s="115">
        <f t="shared" si="12"/>
        <v>0.58207500000000034</v>
      </c>
      <c r="K99" s="115">
        <f t="shared" si="12"/>
        <v>0.2049475000000002</v>
      </c>
      <c r="L99" s="115">
        <f t="shared" si="12"/>
        <v>0.97624000000000033</v>
      </c>
      <c r="M99" s="115">
        <f t="shared" si="12"/>
        <v>0.70008500000000107</v>
      </c>
      <c r="N99" s="115">
        <f t="shared" si="12"/>
        <v>3.4689999999999999</v>
      </c>
      <c r="O99" s="115">
        <f t="shared" si="12"/>
        <v>2.5000000000000001E-3</v>
      </c>
      <c r="P99" s="115">
        <f t="shared" si="12"/>
        <v>1.0064217307692305</v>
      </c>
      <c r="Q99" s="115">
        <f t="shared" si="12"/>
        <v>0.58253653846153886</v>
      </c>
      <c r="R99" s="115">
        <f t="shared" si="12"/>
        <v>0.20508788461538477</v>
      </c>
      <c r="S99" s="115">
        <f t="shared" si="12"/>
        <v>0.97681115384615413</v>
      </c>
      <c r="T99" s="115">
        <f t="shared" si="12"/>
        <v>0.70064269230769338</v>
      </c>
      <c r="U99" s="115">
        <f t="shared" si="12"/>
        <v>3.4714999999999998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33.6</v>
      </c>
      <c r="E3">
        <f>GT!N3</f>
        <v>0</v>
      </c>
      <c r="F3">
        <f>B3+C3</f>
        <v>80</v>
      </c>
      <c r="G3">
        <f>D3+E3-X3</f>
        <v>33.6</v>
      </c>
      <c r="H3" s="113"/>
      <c r="I3">
        <f>BRPL_EOD!AA3+BRPL_EOD!AB3</f>
        <v>13.56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</v>
      </c>
      <c r="N3">
        <f t="shared" ref="N3:N66" si="0">SUM(I3:M3)</f>
        <v>33.64</v>
      </c>
      <c r="O3" s="113">
        <f t="shared" ref="O3:O66" si="1">G3-N3</f>
        <v>-3.9999999999999147E-2</v>
      </c>
      <c r="P3">
        <v>13.543876337693224</v>
      </c>
      <c r="Q3">
        <v>7.9904875148632586</v>
      </c>
      <c r="R3">
        <v>0</v>
      </c>
      <c r="S3">
        <v>2.0775267538644471</v>
      </c>
      <c r="T3">
        <v>9.988109393579073</v>
      </c>
      <c r="U3" s="115">
        <f t="shared" ref="U3:U66" si="2">SUM(P3:T3)</f>
        <v>33.6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80</v>
      </c>
      <c r="G4">
        <f t="shared" ref="G4:G67" si="5">D4+E4-X4</f>
        <v>34.6</v>
      </c>
      <c r="H4" s="113"/>
      <c r="I4">
        <f>BRPL_EOD!AA4+BRPL_EOD!AB4</f>
        <v>14.31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10.23</v>
      </c>
      <c r="N4">
        <f t="shared" si="0"/>
        <v>34.620000000000005</v>
      </c>
      <c r="O4" s="113">
        <f t="shared" si="1"/>
        <v>-2.0000000000003126E-2</v>
      </c>
      <c r="P4">
        <v>14.301733102253031</v>
      </c>
      <c r="Q4">
        <v>7.9953783939919116</v>
      </c>
      <c r="R4">
        <v>0</v>
      </c>
      <c r="S4">
        <v>2.0787983824378973</v>
      </c>
      <c r="T4">
        <v>10.224090121317158</v>
      </c>
      <c r="U4" s="115">
        <f t="shared" si="2"/>
        <v>34.599999999999994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34.6</v>
      </c>
      <c r="E5">
        <f>GT!N5</f>
        <v>0</v>
      </c>
      <c r="F5">
        <f t="shared" si="4"/>
        <v>80</v>
      </c>
      <c r="G5">
        <f t="shared" si="5"/>
        <v>34.6</v>
      </c>
      <c r="H5" s="113"/>
      <c r="I5">
        <f>BRPL_EOD!AA5+BRPL_EOD!AB5</f>
        <v>14.31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10.23</v>
      </c>
      <c r="N5">
        <f t="shared" si="0"/>
        <v>34.620000000000005</v>
      </c>
      <c r="O5" s="113">
        <f t="shared" si="1"/>
        <v>-2.0000000000003126E-2</v>
      </c>
      <c r="P5">
        <v>14.301733102253031</v>
      </c>
      <c r="Q5">
        <v>7.9953783939919116</v>
      </c>
      <c r="R5">
        <v>0</v>
      </c>
      <c r="S5">
        <v>2.0787983824378973</v>
      </c>
      <c r="T5">
        <v>10.224090121317158</v>
      </c>
      <c r="U5" s="115">
        <f t="shared" si="2"/>
        <v>34.599999999999994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34.6</v>
      </c>
      <c r="E6">
        <f>GT!N6</f>
        <v>0</v>
      </c>
      <c r="F6">
        <f t="shared" si="4"/>
        <v>80</v>
      </c>
      <c r="G6">
        <f t="shared" si="5"/>
        <v>34.6</v>
      </c>
      <c r="H6" s="113"/>
      <c r="I6">
        <f>BRPL_EOD!AA6+BRPL_EOD!AB6</f>
        <v>14.31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10.23</v>
      </c>
      <c r="N6">
        <f t="shared" si="0"/>
        <v>34.620000000000005</v>
      </c>
      <c r="O6" s="113">
        <f t="shared" si="1"/>
        <v>-2.0000000000003126E-2</v>
      </c>
      <c r="P6">
        <v>14.301733102253031</v>
      </c>
      <c r="Q6">
        <v>7.9953783939919116</v>
      </c>
      <c r="R6">
        <v>0</v>
      </c>
      <c r="S6">
        <v>2.0787983824378973</v>
      </c>
      <c r="T6">
        <v>10.224090121317158</v>
      </c>
      <c r="U6" s="115">
        <f t="shared" si="2"/>
        <v>34.599999999999994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34.6</v>
      </c>
      <c r="E7">
        <f>GT!N7</f>
        <v>0</v>
      </c>
      <c r="F7">
        <f t="shared" si="4"/>
        <v>80</v>
      </c>
      <c r="G7">
        <f t="shared" si="5"/>
        <v>34.6</v>
      </c>
      <c r="H7" s="113"/>
      <c r="I7">
        <f>BRPL_EOD!AA7+BRPL_EOD!AB7</f>
        <v>14.31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10.23</v>
      </c>
      <c r="N7">
        <f t="shared" si="0"/>
        <v>34.620000000000005</v>
      </c>
      <c r="O7" s="113">
        <f t="shared" si="1"/>
        <v>-2.0000000000003126E-2</v>
      </c>
      <c r="P7">
        <v>14.301733102253031</v>
      </c>
      <c r="Q7">
        <v>7.9953783939919116</v>
      </c>
      <c r="R7">
        <v>0</v>
      </c>
      <c r="S7">
        <v>2.0787983824378973</v>
      </c>
      <c r="T7">
        <v>10.224090121317158</v>
      </c>
      <c r="U7" s="115">
        <f t="shared" si="2"/>
        <v>34.599999999999994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34.6</v>
      </c>
      <c r="E8">
        <f>GT!N8</f>
        <v>0</v>
      </c>
      <c r="F8">
        <f t="shared" si="4"/>
        <v>80</v>
      </c>
      <c r="G8">
        <f t="shared" si="5"/>
        <v>34.6</v>
      </c>
      <c r="H8" s="113"/>
      <c r="I8">
        <f>BRPL_EOD!AA8+BRPL_EOD!AB8</f>
        <v>14.31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10.23</v>
      </c>
      <c r="N8">
        <f t="shared" si="0"/>
        <v>34.620000000000005</v>
      </c>
      <c r="O8" s="113">
        <f t="shared" si="1"/>
        <v>-2.0000000000003126E-2</v>
      </c>
      <c r="P8">
        <v>14.301733102253031</v>
      </c>
      <c r="Q8">
        <v>7.9953783939919116</v>
      </c>
      <c r="R8">
        <v>0</v>
      </c>
      <c r="S8">
        <v>2.0787983824378973</v>
      </c>
      <c r="T8">
        <v>10.224090121317158</v>
      </c>
      <c r="U8" s="115">
        <f t="shared" si="2"/>
        <v>34.599999999999994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34.6</v>
      </c>
      <c r="E9">
        <f>GT!N9</f>
        <v>0</v>
      </c>
      <c r="F9">
        <f t="shared" si="4"/>
        <v>80</v>
      </c>
      <c r="G9">
        <f t="shared" si="5"/>
        <v>34.6</v>
      </c>
      <c r="H9" s="113"/>
      <c r="I9">
        <f>BRPL_EOD!AA9+BRPL_EOD!AB9</f>
        <v>14.31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10.23</v>
      </c>
      <c r="N9">
        <f t="shared" si="0"/>
        <v>34.620000000000005</v>
      </c>
      <c r="O9" s="113">
        <f t="shared" si="1"/>
        <v>-2.0000000000003126E-2</v>
      </c>
      <c r="P9">
        <v>14.301733102253031</v>
      </c>
      <c r="Q9">
        <v>7.9953783939919116</v>
      </c>
      <c r="R9">
        <v>0</v>
      </c>
      <c r="S9">
        <v>2.0787983824378973</v>
      </c>
      <c r="T9">
        <v>10.224090121317158</v>
      </c>
      <c r="U9" s="115">
        <f t="shared" si="2"/>
        <v>34.599999999999994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80</v>
      </c>
      <c r="G10">
        <f t="shared" si="5"/>
        <v>34.6</v>
      </c>
      <c r="H10" s="113"/>
      <c r="I10">
        <f>BRPL_EOD!AA10+BRPL_EOD!AB10</f>
        <v>14.31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10.23</v>
      </c>
      <c r="N10">
        <f t="shared" si="0"/>
        <v>34.620000000000005</v>
      </c>
      <c r="O10" s="113">
        <f t="shared" si="1"/>
        <v>-2.0000000000003126E-2</v>
      </c>
      <c r="P10">
        <v>14.301733102253031</v>
      </c>
      <c r="Q10">
        <v>7.9953783939919116</v>
      </c>
      <c r="R10">
        <v>0</v>
      </c>
      <c r="S10">
        <v>2.0787983824378973</v>
      </c>
      <c r="T10">
        <v>10.224090121317158</v>
      </c>
      <c r="U10" s="115">
        <f t="shared" si="2"/>
        <v>34.599999999999994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80</v>
      </c>
      <c r="G11">
        <f t="shared" si="5"/>
        <v>34.6</v>
      </c>
      <c r="H11" s="113"/>
      <c r="I11">
        <f>BRPL_EOD!AA11+BRPL_EOD!AB11</f>
        <v>14.31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10.23</v>
      </c>
      <c r="N11">
        <f t="shared" si="0"/>
        <v>34.620000000000005</v>
      </c>
      <c r="O11" s="113">
        <f t="shared" si="1"/>
        <v>-2.0000000000003126E-2</v>
      </c>
      <c r="P11">
        <v>14.301733102253031</v>
      </c>
      <c r="Q11">
        <v>7.9953783939919116</v>
      </c>
      <c r="R11">
        <v>0</v>
      </c>
      <c r="S11">
        <v>2.0787983824378973</v>
      </c>
      <c r="T11">
        <v>10.224090121317158</v>
      </c>
      <c r="U11" s="115">
        <f t="shared" si="2"/>
        <v>34.599999999999994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80</v>
      </c>
      <c r="G12">
        <f t="shared" si="5"/>
        <v>34.6</v>
      </c>
      <c r="H12" s="113"/>
      <c r="I12">
        <f>BRPL_EOD!AA12+BRPL_EOD!AB12</f>
        <v>14.31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10.23</v>
      </c>
      <c r="N12">
        <f t="shared" si="0"/>
        <v>34.620000000000005</v>
      </c>
      <c r="O12" s="113">
        <f t="shared" si="1"/>
        <v>-2.0000000000003126E-2</v>
      </c>
      <c r="P12">
        <v>14.301733102253031</v>
      </c>
      <c r="Q12">
        <v>7.9953783939919116</v>
      </c>
      <c r="R12">
        <v>0</v>
      </c>
      <c r="S12">
        <v>2.0787983824378973</v>
      </c>
      <c r="T12">
        <v>10.224090121317158</v>
      </c>
      <c r="U12" s="115">
        <f t="shared" si="2"/>
        <v>34.599999999999994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80</v>
      </c>
      <c r="G13">
        <f t="shared" si="5"/>
        <v>34.6</v>
      </c>
      <c r="H13" s="113"/>
      <c r="I13">
        <f>BRPL_EOD!AA13+BRPL_EOD!AB13</f>
        <v>14.31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10.23</v>
      </c>
      <c r="N13">
        <f t="shared" si="0"/>
        <v>34.620000000000005</v>
      </c>
      <c r="O13" s="113">
        <f t="shared" si="1"/>
        <v>-2.0000000000003126E-2</v>
      </c>
      <c r="P13">
        <v>14.301733102253031</v>
      </c>
      <c r="Q13">
        <v>7.9953783939919116</v>
      </c>
      <c r="R13">
        <v>0</v>
      </c>
      <c r="S13">
        <v>2.0787983824378973</v>
      </c>
      <c r="T13">
        <v>10.224090121317158</v>
      </c>
      <c r="U13" s="115">
        <f t="shared" si="2"/>
        <v>34.599999999999994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80</v>
      </c>
      <c r="G14">
        <f t="shared" si="5"/>
        <v>34.6</v>
      </c>
      <c r="H14" s="113"/>
      <c r="I14">
        <f>BRPL_EOD!AA14+BRPL_EOD!AB14</f>
        <v>14.31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10.23</v>
      </c>
      <c r="N14">
        <f t="shared" si="0"/>
        <v>34.620000000000005</v>
      </c>
      <c r="O14" s="113">
        <f t="shared" si="1"/>
        <v>-2.0000000000003126E-2</v>
      </c>
      <c r="P14">
        <v>14.301733102253031</v>
      </c>
      <c r="Q14">
        <v>7.9953783939919116</v>
      </c>
      <c r="R14">
        <v>0</v>
      </c>
      <c r="S14">
        <v>2.0787983824378973</v>
      </c>
      <c r="T14">
        <v>10.224090121317158</v>
      </c>
      <c r="U14" s="115">
        <f t="shared" si="2"/>
        <v>34.599999999999994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80</v>
      </c>
      <c r="G15">
        <f t="shared" si="5"/>
        <v>34.6</v>
      </c>
      <c r="H15" s="113"/>
      <c r="I15">
        <f>BRPL_EOD!AA15+BRPL_EOD!AB15</f>
        <v>14.31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10.23</v>
      </c>
      <c r="N15">
        <f t="shared" si="0"/>
        <v>34.620000000000005</v>
      </c>
      <c r="O15" s="113">
        <f t="shared" si="1"/>
        <v>-2.0000000000003126E-2</v>
      </c>
      <c r="P15">
        <v>14.301733102253031</v>
      </c>
      <c r="Q15">
        <v>7.9953783939919116</v>
      </c>
      <c r="R15">
        <v>0</v>
      </c>
      <c r="S15">
        <v>2.0787983824378973</v>
      </c>
      <c r="T15">
        <v>10.224090121317158</v>
      </c>
      <c r="U15" s="115">
        <f t="shared" si="2"/>
        <v>34.599999999999994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80</v>
      </c>
      <c r="G16">
        <f t="shared" si="5"/>
        <v>34.6</v>
      </c>
      <c r="H16" s="113"/>
      <c r="I16">
        <f>BRPL_EOD!AA16+BRPL_EOD!AB16</f>
        <v>14.31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10.23</v>
      </c>
      <c r="N16">
        <f t="shared" si="0"/>
        <v>34.620000000000005</v>
      </c>
      <c r="O16" s="113">
        <f t="shared" si="1"/>
        <v>-2.0000000000003126E-2</v>
      </c>
      <c r="P16">
        <v>14.301733102253031</v>
      </c>
      <c r="Q16">
        <v>7.9953783939919116</v>
      </c>
      <c r="R16">
        <v>0</v>
      </c>
      <c r="S16">
        <v>2.0787983824378973</v>
      </c>
      <c r="T16">
        <v>10.224090121317158</v>
      </c>
      <c r="U16" s="115">
        <f t="shared" si="2"/>
        <v>34.599999999999994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80</v>
      </c>
      <c r="G17">
        <f t="shared" si="5"/>
        <v>34.6</v>
      </c>
      <c r="H17" s="113"/>
      <c r="I17">
        <f>BRPL_EOD!AA17+BRPL_EOD!AB17</f>
        <v>14.31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10.23</v>
      </c>
      <c r="N17">
        <f t="shared" si="0"/>
        <v>34.620000000000005</v>
      </c>
      <c r="O17" s="113">
        <f t="shared" si="1"/>
        <v>-2.0000000000003126E-2</v>
      </c>
      <c r="P17">
        <v>14.301733102253031</v>
      </c>
      <c r="Q17">
        <v>7.9953783939919116</v>
      </c>
      <c r="R17">
        <v>0</v>
      </c>
      <c r="S17">
        <v>2.0787983824378973</v>
      </c>
      <c r="T17">
        <v>10.224090121317158</v>
      </c>
      <c r="U17" s="115">
        <f t="shared" si="2"/>
        <v>34.599999999999994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80</v>
      </c>
      <c r="G18">
        <f t="shared" si="5"/>
        <v>34.6</v>
      </c>
      <c r="H18" s="113"/>
      <c r="I18">
        <f>BRPL_EOD!AA18+BRPL_EOD!AB18</f>
        <v>14.31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10.23</v>
      </c>
      <c r="N18">
        <f t="shared" si="0"/>
        <v>34.620000000000005</v>
      </c>
      <c r="O18" s="113">
        <f t="shared" si="1"/>
        <v>-2.0000000000003126E-2</v>
      </c>
      <c r="P18">
        <v>14.301733102253031</v>
      </c>
      <c r="Q18">
        <v>7.9953783939919116</v>
      </c>
      <c r="R18">
        <v>0</v>
      </c>
      <c r="S18">
        <v>2.0787983824378973</v>
      </c>
      <c r="T18">
        <v>10.224090121317158</v>
      </c>
      <c r="U18" s="115">
        <f t="shared" si="2"/>
        <v>34.599999999999994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80</v>
      </c>
      <c r="G19">
        <f t="shared" si="5"/>
        <v>34.6</v>
      </c>
      <c r="H19" s="113"/>
      <c r="I19">
        <f>BRPL_EOD!AA19+BRPL_EOD!AB19</f>
        <v>14.31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10.23</v>
      </c>
      <c r="N19">
        <f t="shared" si="0"/>
        <v>34.620000000000005</v>
      </c>
      <c r="O19" s="113">
        <f t="shared" si="1"/>
        <v>-2.0000000000003126E-2</v>
      </c>
      <c r="P19">
        <v>14.301733102253031</v>
      </c>
      <c r="Q19">
        <v>7.9953783939919116</v>
      </c>
      <c r="R19">
        <v>0</v>
      </c>
      <c r="S19">
        <v>2.0787983824378973</v>
      </c>
      <c r="T19">
        <v>10.224090121317158</v>
      </c>
      <c r="U19" s="115">
        <f t="shared" si="2"/>
        <v>34.599999999999994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80</v>
      </c>
      <c r="G20">
        <f t="shared" si="5"/>
        <v>34.6</v>
      </c>
      <c r="H20" s="113"/>
      <c r="I20">
        <f>BRPL_EOD!AA20+BRPL_EOD!AB20</f>
        <v>14.31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10.23</v>
      </c>
      <c r="N20">
        <f t="shared" si="0"/>
        <v>34.620000000000005</v>
      </c>
      <c r="O20" s="113">
        <f t="shared" si="1"/>
        <v>-2.0000000000003126E-2</v>
      </c>
      <c r="P20">
        <v>14.301733102253031</v>
      </c>
      <c r="Q20">
        <v>7.9953783939919116</v>
      </c>
      <c r="R20">
        <v>0</v>
      </c>
      <c r="S20">
        <v>2.0787983824378973</v>
      </c>
      <c r="T20">
        <v>10.224090121317158</v>
      </c>
      <c r="U20" s="115">
        <f t="shared" si="2"/>
        <v>34.599999999999994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80</v>
      </c>
      <c r="G21">
        <f t="shared" si="5"/>
        <v>34.6</v>
      </c>
      <c r="H21" s="113"/>
      <c r="I21">
        <f>BRPL_EOD!AA21+BRPL_EOD!AB21</f>
        <v>14.31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10.23</v>
      </c>
      <c r="N21">
        <f t="shared" si="0"/>
        <v>34.620000000000005</v>
      </c>
      <c r="O21" s="113">
        <f t="shared" si="1"/>
        <v>-2.0000000000003126E-2</v>
      </c>
      <c r="P21">
        <v>14.301733102253031</v>
      </c>
      <c r="Q21">
        <v>7.9953783939919116</v>
      </c>
      <c r="R21">
        <v>0</v>
      </c>
      <c r="S21">
        <v>2.0787983824378973</v>
      </c>
      <c r="T21">
        <v>10.224090121317158</v>
      </c>
      <c r="U21" s="115">
        <f t="shared" si="2"/>
        <v>34.599999999999994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80</v>
      </c>
      <c r="G22">
        <f t="shared" si="5"/>
        <v>34.6</v>
      </c>
      <c r="H22" s="113"/>
      <c r="I22">
        <f>BRPL_EOD!AA22+BRPL_EOD!AB22</f>
        <v>14.31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10.23</v>
      </c>
      <c r="N22">
        <f t="shared" si="0"/>
        <v>34.620000000000005</v>
      </c>
      <c r="O22" s="113">
        <f t="shared" si="1"/>
        <v>-2.0000000000003126E-2</v>
      </c>
      <c r="P22">
        <v>14.301733102253031</v>
      </c>
      <c r="Q22">
        <v>7.9953783939919116</v>
      </c>
      <c r="R22">
        <v>0</v>
      </c>
      <c r="S22">
        <v>2.0787983824378973</v>
      </c>
      <c r="T22">
        <v>10.224090121317158</v>
      </c>
      <c r="U22" s="115">
        <f t="shared" si="2"/>
        <v>34.599999999999994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80</v>
      </c>
      <c r="G23">
        <f t="shared" si="5"/>
        <v>34.6</v>
      </c>
      <c r="H23" s="113"/>
      <c r="I23">
        <f>BRPL_EOD!AA23+BRPL_EOD!AB23</f>
        <v>14.31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10.23</v>
      </c>
      <c r="N23">
        <f t="shared" si="0"/>
        <v>34.620000000000005</v>
      </c>
      <c r="O23" s="113">
        <f t="shared" si="1"/>
        <v>-2.0000000000003126E-2</v>
      </c>
      <c r="P23">
        <v>14.301733102253031</v>
      </c>
      <c r="Q23">
        <v>7.9953783939919116</v>
      </c>
      <c r="R23">
        <v>0</v>
      </c>
      <c r="S23">
        <v>2.0787983824378973</v>
      </c>
      <c r="T23">
        <v>10.224090121317158</v>
      </c>
      <c r="U23" s="115">
        <f t="shared" si="2"/>
        <v>34.599999999999994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80</v>
      </c>
      <c r="G24">
        <f t="shared" si="5"/>
        <v>34.6</v>
      </c>
      <c r="H24" s="113"/>
      <c r="I24">
        <f>BRPL_EOD!AA24+BRPL_EOD!AB24</f>
        <v>14.31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10.23</v>
      </c>
      <c r="N24">
        <f t="shared" si="0"/>
        <v>34.620000000000005</v>
      </c>
      <c r="O24" s="113">
        <f t="shared" si="1"/>
        <v>-2.0000000000003126E-2</v>
      </c>
      <c r="P24">
        <v>14.301733102253031</v>
      </c>
      <c r="Q24">
        <v>7.9953783939919116</v>
      </c>
      <c r="R24">
        <v>0</v>
      </c>
      <c r="S24">
        <v>2.0787983824378973</v>
      </c>
      <c r="T24">
        <v>10.224090121317158</v>
      </c>
      <c r="U24" s="115">
        <f t="shared" si="2"/>
        <v>34.599999999999994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80</v>
      </c>
      <c r="G25">
        <f t="shared" si="5"/>
        <v>34.6</v>
      </c>
      <c r="H25" s="113"/>
      <c r="I25">
        <f>BRPL_EOD!AA25+BRPL_EOD!AB25</f>
        <v>14.31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10.23</v>
      </c>
      <c r="N25">
        <f t="shared" si="0"/>
        <v>34.620000000000005</v>
      </c>
      <c r="O25" s="113">
        <f t="shared" si="1"/>
        <v>-2.0000000000003126E-2</v>
      </c>
      <c r="P25">
        <v>14.301733102253031</v>
      </c>
      <c r="Q25">
        <v>7.9953783939919116</v>
      </c>
      <c r="R25">
        <v>0</v>
      </c>
      <c r="S25">
        <v>2.0787983824378973</v>
      </c>
      <c r="T25">
        <v>10.224090121317158</v>
      </c>
      <c r="U25" s="115">
        <f t="shared" si="2"/>
        <v>34.599999999999994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80</v>
      </c>
      <c r="G26">
        <f t="shared" si="5"/>
        <v>34.6</v>
      </c>
      <c r="H26" s="113"/>
      <c r="I26">
        <f>BRPL_EOD!AA26+BRPL_EOD!AB26</f>
        <v>14.31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10.23</v>
      </c>
      <c r="N26">
        <f t="shared" si="0"/>
        <v>34.620000000000005</v>
      </c>
      <c r="O26" s="113">
        <f t="shared" si="1"/>
        <v>-2.0000000000003126E-2</v>
      </c>
      <c r="P26">
        <v>14.301733102253031</v>
      </c>
      <c r="Q26">
        <v>7.9953783939919116</v>
      </c>
      <c r="R26">
        <v>0</v>
      </c>
      <c r="S26">
        <v>2.0787983824378973</v>
      </c>
      <c r="T26">
        <v>10.224090121317158</v>
      </c>
      <c r="U26" s="115">
        <f t="shared" si="2"/>
        <v>34.599999999999994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80</v>
      </c>
      <c r="G27">
        <f t="shared" si="5"/>
        <v>34.6</v>
      </c>
      <c r="H27" s="113"/>
      <c r="I27">
        <f>BRPL_EOD!AA27+BRPL_EOD!AB27</f>
        <v>14.31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10.23</v>
      </c>
      <c r="N27">
        <f t="shared" si="0"/>
        <v>34.620000000000005</v>
      </c>
      <c r="O27" s="113">
        <f t="shared" si="1"/>
        <v>-2.0000000000003126E-2</v>
      </c>
      <c r="P27">
        <v>14.301733102253031</v>
      </c>
      <c r="Q27">
        <v>7.9953783939919116</v>
      </c>
      <c r="R27">
        <v>0</v>
      </c>
      <c r="S27">
        <v>2.0787983824378973</v>
      </c>
      <c r="T27">
        <v>10.224090121317158</v>
      </c>
      <c r="U27" s="115">
        <f t="shared" si="2"/>
        <v>34.599999999999994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80</v>
      </c>
      <c r="G28">
        <f t="shared" si="5"/>
        <v>34.6</v>
      </c>
      <c r="H28" s="113"/>
      <c r="I28">
        <f>BRPL_EOD!AA28+BRPL_EOD!AB28</f>
        <v>14.31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10.23</v>
      </c>
      <c r="N28">
        <f t="shared" si="0"/>
        <v>34.620000000000005</v>
      </c>
      <c r="O28" s="113">
        <f t="shared" si="1"/>
        <v>-2.0000000000003126E-2</v>
      </c>
      <c r="P28">
        <v>14.301733102253031</v>
      </c>
      <c r="Q28">
        <v>7.9953783939919116</v>
      </c>
      <c r="R28">
        <v>0</v>
      </c>
      <c r="S28">
        <v>2.0787983824378973</v>
      </c>
      <c r="T28">
        <v>10.224090121317158</v>
      </c>
      <c r="U28" s="115">
        <f t="shared" si="2"/>
        <v>34.599999999999994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80</v>
      </c>
      <c r="G29">
        <f t="shared" si="5"/>
        <v>34.6</v>
      </c>
      <c r="H29" s="113"/>
      <c r="I29">
        <f>BRPL_EOD!AA29+BRPL_EOD!AB29</f>
        <v>14.31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10.23</v>
      </c>
      <c r="N29">
        <f t="shared" si="0"/>
        <v>34.620000000000005</v>
      </c>
      <c r="O29" s="113">
        <f t="shared" si="1"/>
        <v>-2.0000000000003126E-2</v>
      </c>
      <c r="P29">
        <v>14.301733102253031</v>
      </c>
      <c r="Q29">
        <v>7.9953783939919116</v>
      </c>
      <c r="R29">
        <v>0</v>
      </c>
      <c r="S29">
        <v>2.0787983824378973</v>
      </c>
      <c r="T29">
        <v>10.224090121317158</v>
      </c>
      <c r="U29" s="115">
        <f t="shared" si="2"/>
        <v>34.599999999999994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80</v>
      </c>
      <c r="G30">
        <f t="shared" si="5"/>
        <v>34.6</v>
      </c>
      <c r="H30" s="113"/>
      <c r="I30">
        <f>BRPL_EOD!AA30+BRPL_EOD!AB30</f>
        <v>14.31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10.23</v>
      </c>
      <c r="N30">
        <f t="shared" si="0"/>
        <v>34.620000000000005</v>
      </c>
      <c r="O30" s="113">
        <f t="shared" si="1"/>
        <v>-2.0000000000003126E-2</v>
      </c>
      <c r="P30">
        <v>14.301733102253031</v>
      </c>
      <c r="Q30">
        <v>7.9953783939919116</v>
      </c>
      <c r="R30">
        <v>0</v>
      </c>
      <c r="S30">
        <v>2.0787983824378973</v>
      </c>
      <c r="T30">
        <v>10.224090121317158</v>
      </c>
      <c r="U30" s="115">
        <f t="shared" si="2"/>
        <v>34.599999999999994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80</v>
      </c>
      <c r="G31">
        <f t="shared" si="5"/>
        <v>34.6</v>
      </c>
      <c r="H31" s="113"/>
      <c r="I31">
        <f>BRPL_EOD!AA31+BRPL_EOD!AB31</f>
        <v>14.31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10.23</v>
      </c>
      <c r="N31">
        <f t="shared" si="0"/>
        <v>34.620000000000005</v>
      </c>
      <c r="O31" s="113">
        <f t="shared" si="1"/>
        <v>-2.0000000000003126E-2</v>
      </c>
      <c r="P31">
        <v>14.301733102253031</v>
      </c>
      <c r="Q31">
        <v>7.9953783939919116</v>
      </c>
      <c r="R31">
        <v>0</v>
      </c>
      <c r="S31">
        <v>2.0787983824378973</v>
      </c>
      <c r="T31">
        <v>10.224090121317158</v>
      </c>
      <c r="U31" s="115">
        <f t="shared" si="2"/>
        <v>34.599999999999994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80</v>
      </c>
      <c r="G32">
        <f t="shared" si="5"/>
        <v>34.6</v>
      </c>
      <c r="H32" s="113"/>
      <c r="I32">
        <f>BRPL_EOD!AA32+BRPL_EOD!AB32</f>
        <v>14.31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10.23</v>
      </c>
      <c r="N32">
        <f t="shared" si="0"/>
        <v>34.620000000000005</v>
      </c>
      <c r="O32" s="113">
        <f t="shared" si="1"/>
        <v>-2.0000000000003126E-2</v>
      </c>
      <c r="P32">
        <v>14.301733102253031</v>
      </c>
      <c r="Q32">
        <v>7.9953783939919116</v>
      </c>
      <c r="R32">
        <v>0</v>
      </c>
      <c r="S32">
        <v>2.0787983824378973</v>
      </c>
      <c r="T32">
        <v>10.224090121317158</v>
      </c>
      <c r="U32" s="115">
        <f t="shared" si="2"/>
        <v>34.599999999999994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80</v>
      </c>
      <c r="G33">
        <f t="shared" si="5"/>
        <v>34.6</v>
      </c>
      <c r="H33" s="113"/>
      <c r="I33">
        <f>BRPL_EOD!AA33+BRPL_EOD!AB33</f>
        <v>14.31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10.23</v>
      </c>
      <c r="N33">
        <f t="shared" si="0"/>
        <v>34.620000000000005</v>
      </c>
      <c r="O33" s="113">
        <f t="shared" si="1"/>
        <v>-2.0000000000003126E-2</v>
      </c>
      <c r="P33">
        <v>14.301733102253031</v>
      </c>
      <c r="Q33">
        <v>7.9953783939919116</v>
      </c>
      <c r="R33">
        <v>0</v>
      </c>
      <c r="S33">
        <v>2.0787983824378973</v>
      </c>
      <c r="T33">
        <v>10.224090121317158</v>
      </c>
      <c r="U33" s="115">
        <f t="shared" si="2"/>
        <v>34.599999999999994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80</v>
      </c>
      <c r="G34">
        <f t="shared" si="5"/>
        <v>34.6</v>
      </c>
      <c r="H34" s="113"/>
      <c r="I34">
        <f>BRPL_EOD!AA34+BRPL_EOD!AB34</f>
        <v>14.31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10.23</v>
      </c>
      <c r="N34">
        <f t="shared" si="0"/>
        <v>34.620000000000005</v>
      </c>
      <c r="O34" s="113">
        <f t="shared" si="1"/>
        <v>-2.0000000000003126E-2</v>
      </c>
      <c r="P34">
        <v>14.301733102253031</v>
      </c>
      <c r="Q34">
        <v>7.9953783939919116</v>
      </c>
      <c r="R34">
        <v>0</v>
      </c>
      <c r="S34">
        <v>2.0787983824378973</v>
      </c>
      <c r="T34">
        <v>10.224090121317158</v>
      </c>
      <c r="U34" s="115">
        <f t="shared" si="2"/>
        <v>34.599999999999994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80</v>
      </c>
      <c r="G35">
        <f t="shared" si="5"/>
        <v>34.6</v>
      </c>
      <c r="H35" s="113"/>
      <c r="I35">
        <f>BRPL_EOD!AA35+BRPL_EOD!AB35</f>
        <v>14.31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10.23</v>
      </c>
      <c r="N35">
        <f t="shared" si="0"/>
        <v>34.620000000000005</v>
      </c>
      <c r="O35" s="113">
        <f t="shared" si="1"/>
        <v>-2.0000000000003126E-2</v>
      </c>
      <c r="P35">
        <v>14.301733102253031</v>
      </c>
      <c r="Q35">
        <v>7.9953783939919116</v>
      </c>
      <c r="R35">
        <v>0</v>
      </c>
      <c r="S35">
        <v>2.0787983824378973</v>
      </c>
      <c r="T35">
        <v>10.224090121317158</v>
      </c>
      <c r="U35" s="115">
        <f t="shared" si="2"/>
        <v>34.599999999999994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80</v>
      </c>
      <c r="G36">
        <f t="shared" si="5"/>
        <v>34.6</v>
      </c>
      <c r="H36" s="113"/>
      <c r="I36">
        <f>BRPL_EOD!AA36+BRPL_EOD!AB36</f>
        <v>14.31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10.23</v>
      </c>
      <c r="N36">
        <f t="shared" si="0"/>
        <v>34.620000000000005</v>
      </c>
      <c r="O36" s="113">
        <f t="shared" si="1"/>
        <v>-2.0000000000003126E-2</v>
      </c>
      <c r="P36">
        <v>14.301733102253031</v>
      </c>
      <c r="Q36">
        <v>7.9953783939919116</v>
      </c>
      <c r="R36">
        <v>0</v>
      </c>
      <c r="S36">
        <v>2.0787983824378973</v>
      </c>
      <c r="T36">
        <v>10.224090121317158</v>
      </c>
      <c r="U36" s="115">
        <f t="shared" si="2"/>
        <v>34.599999999999994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80</v>
      </c>
      <c r="G37">
        <f t="shared" si="5"/>
        <v>34.6</v>
      </c>
      <c r="H37" s="113"/>
      <c r="I37">
        <f>BRPL_EOD!AA37+BRPL_EOD!AB37</f>
        <v>14.31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10.23</v>
      </c>
      <c r="N37">
        <f t="shared" si="0"/>
        <v>34.620000000000005</v>
      </c>
      <c r="O37" s="113">
        <f t="shared" si="1"/>
        <v>-2.0000000000003126E-2</v>
      </c>
      <c r="P37">
        <v>14.301733102253031</v>
      </c>
      <c r="Q37">
        <v>7.9953783939919116</v>
      </c>
      <c r="R37">
        <v>0</v>
      </c>
      <c r="S37">
        <v>2.0787983824378973</v>
      </c>
      <c r="T37">
        <v>10.224090121317158</v>
      </c>
      <c r="U37" s="115">
        <f t="shared" si="2"/>
        <v>34.599999999999994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80</v>
      </c>
      <c r="G38">
        <f t="shared" si="5"/>
        <v>34.6</v>
      </c>
      <c r="H38" s="113"/>
      <c r="I38">
        <f>BRPL_EOD!AA38+BRPL_EOD!AB38</f>
        <v>14.31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10.23</v>
      </c>
      <c r="N38">
        <f t="shared" si="0"/>
        <v>34.620000000000005</v>
      </c>
      <c r="O38" s="113">
        <f t="shared" si="1"/>
        <v>-2.0000000000003126E-2</v>
      </c>
      <c r="P38">
        <v>14.301733102253031</v>
      </c>
      <c r="Q38">
        <v>7.9953783939919116</v>
      </c>
      <c r="R38">
        <v>0</v>
      </c>
      <c r="S38">
        <v>2.0787983824378973</v>
      </c>
      <c r="T38">
        <v>10.224090121317158</v>
      </c>
      <c r="U38" s="115">
        <f t="shared" si="2"/>
        <v>34.599999999999994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33.299999999999997</v>
      </c>
      <c r="E39">
        <f>GT!N39</f>
        <v>0</v>
      </c>
      <c r="F39">
        <f t="shared" si="4"/>
        <v>80</v>
      </c>
      <c r="G39">
        <f t="shared" si="5"/>
        <v>33.299999999999997</v>
      </c>
      <c r="H39" s="113"/>
      <c r="I39">
        <f>BRPL_EOD!AA39+BRPL_EOD!AB39</f>
        <v>13.56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10</v>
      </c>
      <c r="N39">
        <f t="shared" si="0"/>
        <v>33.64</v>
      </c>
      <c r="O39" s="113">
        <f t="shared" si="1"/>
        <v>-0.34000000000000341</v>
      </c>
      <c r="P39">
        <v>13.422948870392389</v>
      </c>
      <c r="Q39">
        <v>7.9191438763376922</v>
      </c>
      <c r="R39">
        <v>0</v>
      </c>
      <c r="S39">
        <v>2.0589774078478</v>
      </c>
      <c r="T39">
        <v>9.8989298454221153</v>
      </c>
      <c r="U39" s="115">
        <f t="shared" si="2"/>
        <v>33.299999999999997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33.299999999999997</v>
      </c>
      <c r="E40">
        <f>GT!N40</f>
        <v>0</v>
      </c>
      <c r="F40">
        <f t="shared" si="4"/>
        <v>80</v>
      </c>
      <c r="G40">
        <f t="shared" si="5"/>
        <v>33.299999999999997</v>
      </c>
      <c r="H40" s="113"/>
      <c r="I40">
        <f>BRPL_EOD!AA40+BRPL_EOD!AB40</f>
        <v>13.56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10</v>
      </c>
      <c r="N40">
        <f t="shared" si="0"/>
        <v>33.64</v>
      </c>
      <c r="O40" s="113">
        <f t="shared" si="1"/>
        <v>-0.34000000000000341</v>
      </c>
      <c r="P40">
        <v>13.422948870392389</v>
      </c>
      <c r="Q40">
        <v>7.9191438763376922</v>
      </c>
      <c r="R40">
        <v>0</v>
      </c>
      <c r="S40">
        <v>2.0589774078478</v>
      </c>
      <c r="T40">
        <v>9.8989298454221153</v>
      </c>
      <c r="U40" s="115">
        <f t="shared" si="2"/>
        <v>33.299999999999997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33.299999999999997</v>
      </c>
      <c r="E41">
        <f>GT!N41</f>
        <v>0</v>
      </c>
      <c r="F41">
        <f t="shared" si="4"/>
        <v>80</v>
      </c>
      <c r="G41">
        <f t="shared" si="5"/>
        <v>33.299999999999997</v>
      </c>
      <c r="H41" s="113"/>
      <c r="I41">
        <f>BRPL_EOD!AA41+BRPL_EOD!AB41</f>
        <v>13.56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</v>
      </c>
      <c r="N41">
        <f t="shared" si="0"/>
        <v>33.64</v>
      </c>
      <c r="O41" s="113">
        <f t="shared" si="1"/>
        <v>-0.34000000000000341</v>
      </c>
      <c r="P41">
        <v>13.422948870392389</v>
      </c>
      <c r="Q41">
        <v>7.9191438763376922</v>
      </c>
      <c r="R41">
        <v>0</v>
      </c>
      <c r="S41">
        <v>2.0589774078478</v>
      </c>
      <c r="T41">
        <v>9.8989298454221153</v>
      </c>
      <c r="U41" s="115">
        <f t="shared" si="2"/>
        <v>33.299999999999997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33.299999999999997</v>
      </c>
      <c r="E42">
        <f>GT!N42</f>
        <v>0</v>
      </c>
      <c r="F42">
        <f t="shared" si="4"/>
        <v>80</v>
      </c>
      <c r="G42">
        <f t="shared" si="5"/>
        <v>33.299999999999997</v>
      </c>
      <c r="H42" s="113"/>
      <c r="I42">
        <f>BRPL_EOD!AA42+BRPL_EOD!AB42</f>
        <v>13.56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</v>
      </c>
      <c r="N42">
        <f t="shared" si="0"/>
        <v>33.64</v>
      </c>
      <c r="O42" s="113">
        <f t="shared" si="1"/>
        <v>-0.34000000000000341</v>
      </c>
      <c r="P42">
        <v>13.422948870392389</v>
      </c>
      <c r="Q42">
        <v>7.9191438763376922</v>
      </c>
      <c r="R42">
        <v>0</v>
      </c>
      <c r="S42">
        <v>2.0589774078478</v>
      </c>
      <c r="T42">
        <v>9.8989298454221153</v>
      </c>
      <c r="U42" s="115">
        <f t="shared" si="2"/>
        <v>33.299999999999997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80</v>
      </c>
      <c r="G43">
        <f t="shared" si="5"/>
        <v>33.299999999999997</v>
      </c>
      <c r="H43" s="113"/>
      <c r="I43">
        <f>BRPL_EOD!AA43+BRPL_EOD!AB43</f>
        <v>13.56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</v>
      </c>
      <c r="N43">
        <f t="shared" si="0"/>
        <v>33.64</v>
      </c>
      <c r="O43" s="113">
        <f t="shared" si="1"/>
        <v>-0.34000000000000341</v>
      </c>
      <c r="P43">
        <v>13.422948870392389</v>
      </c>
      <c r="Q43">
        <v>7.9191438763376922</v>
      </c>
      <c r="R43">
        <v>0</v>
      </c>
      <c r="S43">
        <v>2.0589774078478</v>
      </c>
      <c r="T43">
        <v>9.8989298454221153</v>
      </c>
      <c r="U43" s="115">
        <f t="shared" si="2"/>
        <v>33.299999999999997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80</v>
      </c>
      <c r="G44">
        <f t="shared" si="5"/>
        <v>33.299999999999997</v>
      </c>
      <c r="H44" s="113"/>
      <c r="I44">
        <f>BRPL_EOD!AA44+BRPL_EOD!AB44</f>
        <v>13.56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</v>
      </c>
      <c r="N44">
        <f t="shared" si="0"/>
        <v>33.64</v>
      </c>
      <c r="O44" s="113">
        <f t="shared" si="1"/>
        <v>-0.34000000000000341</v>
      </c>
      <c r="P44">
        <v>13.422948870392389</v>
      </c>
      <c r="Q44">
        <v>7.9191438763376922</v>
      </c>
      <c r="R44">
        <v>0</v>
      </c>
      <c r="S44">
        <v>2.0589774078478</v>
      </c>
      <c r="T44">
        <v>9.8989298454221153</v>
      </c>
      <c r="U44" s="115">
        <f t="shared" si="2"/>
        <v>33.299999999999997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80</v>
      </c>
      <c r="G45">
        <f t="shared" si="5"/>
        <v>33.299999999999997</v>
      </c>
      <c r="H45" s="113"/>
      <c r="I45">
        <f>BRPL_EOD!AA45+BRPL_EOD!AB45</f>
        <v>13.56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</v>
      </c>
      <c r="N45">
        <f t="shared" si="0"/>
        <v>33.64</v>
      </c>
      <c r="O45" s="113">
        <f t="shared" si="1"/>
        <v>-0.34000000000000341</v>
      </c>
      <c r="P45">
        <v>13.422948870392389</v>
      </c>
      <c r="Q45">
        <v>7.9191438763376922</v>
      </c>
      <c r="R45">
        <v>0</v>
      </c>
      <c r="S45">
        <v>2.0589774078478</v>
      </c>
      <c r="T45">
        <v>9.8989298454221153</v>
      </c>
      <c r="U45" s="115">
        <f t="shared" si="2"/>
        <v>33.299999999999997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80</v>
      </c>
      <c r="G46">
        <f t="shared" si="5"/>
        <v>33.299999999999997</v>
      </c>
      <c r="H46" s="113"/>
      <c r="I46">
        <f>BRPL_EOD!AA46+BRPL_EOD!AB46</f>
        <v>13.56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</v>
      </c>
      <c r="N46">
        <f t="shared" si="0"/>
        <v>33.64</v>
      </c>
      <c r="O46" s="113">
        <f t="shared" si="1"/>
        <v>-0.34000000000000341</v>
      </c>
      <c r="P46">
        <v>13.422948870392389</v>
      </c>
      <c r="Q46">
        <v>7.9191438763376922</v>
      </c>
      <c r="R46">
        <v>0</v>
      </c>
      <c r="S46">
        <v>2.0589774078478</v>
      </c>
      <c r="T46">
        <v>9.8989298454221153</v>
      </c>
      <c r="U46" s="115">
        <f t="shared" si="2"/>
        <v>33.299999999999997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32.299999999999997</v>
      </c>
      <c r="E47">
        <f>GT!N47</f>
        <v>0</v>
      </c>
      <c r="F47">
        <f t="shared" si="4"/>
        <v>80</v>
      </c>
      <c r="G47">
        <f t="shared" si="5"/>
        <v>32.299999999999997</v>
      </c>
      <c r="H47" s="113"/>
      <c r="I47">
        <f>BRPL_EOD!AA47+BRPL_EOD!AB47</f>
        <v>12.58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</v>
      </c>
      <c r="N47">
        <f t="shared" si="0"/>
        <v>32.659999999999997</v>
      </c>
      <c r="O47" s="113">
        <f t="shared" si="1"/>
        <v>-0.35999999999999943</v>
      </c>
      <c r="P47">
        <v>12.441334966319657</v>
      </c>
      <c r="Q47">
        <v>7.9118187385180647</v>
      </c>
      <c r="R47">
        <v>0</v>
      </c>
      <c r="S47">
        <v>2.0570728720146971</v>
      </c>
      <c r="T47">
        <v>9.8897734231475809</v>
      </c>
      <c r="U47" s="115">
        <f t="shared" si="2"/>
        <v>32.299999999999997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32.299999999999997</v>
      </c>
      <c r="E48">
        <f>GT!N48</f>
        <v>0</v>
      </c>
      <c r="F48">
        <f t="shared" si="4"/>
        <v>80</v>
      </c>
      <c r="G48">
        <f t="shared" si="5"/>
        <v>32.299999999999997</v>
      </c>
      <c r="H48" s="113"/>
      <c r="I48">
        <f>BRPL_EOD!AA48+BRPL_EOD!AB48</f>
        <v>12.58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</v>
      </c>
      <c r="N48">
        <f t="shared" si="0"/>
        <v>32.659999999999997</v>
      </c>
      <c r="O48" s="113">
        <f t="shared" si="1"/>
        <v>-0.35999999999999943</v>
      </c>
      <c r="P48">
        <v>12.441334966319657</v>
      </c>
      <c r="Q48">
        <v>7.9118187385180647</v>
      </c>
      <c r="R48">
        <v>0</v>
      </c>
      <c r="S48">
        <v>2.0570728720146971</v>
      </c>
      <c r="T48">
        <v>9.8897734231475809</v>
      </c>
      <c r="U48" s="115">
        <f t="shared" si="2"/>
        <v>32.299999999999997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32.299999999999997</v>
      </c>
      <c r="E49">
        <f>GT!N49</f>
        <v>0</v>
      </c>
      <c r="F49">
        <f t="shared" si="4"/>
        <v>80</v>
      </c>
      <c r="G49">
        <f t="shared" si="5"/>
        <v>32.299999999999997</v>
      </c>
      <c r="H49" s="113"/>
      <c r="I49">
        <f>BRPL_EOD!AA49+BRPL_EOD!AB49</f>
        <v>12.58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</v>
      </c>
      <c r="N49">
        <f t="shared" si="0"/>
        <v>32.659999999999997</v>
      </c>
      <c r="O49" s="113">
        <f t="shared" si="1"/>
        <v>-0.35999999999999943</v>
      </c>
      <c r="P49">
        <v>12.441334966319657</v>
      </c>
      <c r="Q49">
        <v>7.9118187385180647</v>
      </c>
      <c r="R49">
        <v>0</v>
      </c>
      <c r="S49">
        <v>2.0570728720146971</v>
      </c>
      <c r="T49">
        <v>9.8897734231475809</v>
      </c>
      <c r="U49" s="115">
        <f t="shared" si="2"/>
        <v>32.299999999999997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32.299999999999997</v>
      </c>
      <c r="E50">
        <f>GT!N50</f>
        <v>0</v>
      </c>
      <c r="F50">
        <f t="shared" si="4"/>
        <v>80</v>
      </c>
      <c r="G50">
        <f t="shared" si="5"/>
        <v>32.299999999999997</v>
      </c>
      <c r="H50" s="113"/>
      <c r="I50">
        <f>BRPL_EOD!AA50+BRPL_EOD!AB50</f>
        <v>12.58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</v>
      </c>
      <c r="N50">
        <f t="shared" si="0"/>
        <v>32.659999999999997</v>
      </c>
      <c r="O50" s="113">
        <f t="shared" si="1"/>
        <v>-0.35999999999999943</v>
      </c>
      <c r="P50">
        <v>12.441334966319657</v>
      </c>
      <c r="Q50">
        <v>7.9118187385180647</v>
      </c>
      <c r="R50">
        <v>0</v>
      </c>
      <c r="S50">
        <v>2.0570728720146971</v>
      </c>
      <c r="T50">
        <v>9.8897734231475809</v>
      </c>
      <c r="U50" s="115">
        <f t="shared" si="2"/>
        <v>32.299999999999997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80</v>
      </c>
      <c r="G51">
        <f t="shared" si="5"/>
        <v>32.299999999999997</v>
      </c>
      <c r="H51" s="113"/>
      <c r="I51">
        <f>BRPL_EOD!AA51+BRPL_EOD!AB51</f>
        <v>12.58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</v>
      </c>
      <c r="N51">
        <f t="shared" si="0"/>
        <v>32.659999999999997</v>
      </c>
      <c r="O51" s="113">
        <f t="shared" si="1"/>
        <v>-0.35999999999999943</v>
      </c>
      <c r="P51">
        <v>12.441334966319657</v>
      </c>
      <c r="Q51">
        <v>7.9118187385180647</v>
      </c>
      <c r="R51">
        <v>0</v>
      </c>
      <c r="S51">
        <v>2.0570728720146971</v>
      </c>
      <c r="T51">
        <v>9.8897734231475809</v>
      </c>
      <c r="U51" s="115">
        <f t="shared" si="2"/>
        <v>32.299999999999997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80</v>
      </c>
      <c r="G52">
        <f t="shared" si="5"/>
        <v>32.299999999999997</v>
      </c>
      <c r="H52" s="113"/>
      <c r="I52">
        <f>BRPL_EOD!AA52+BRPL_EOD!AB52</f>
        <v>12.58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</v>
      </c>
      <c r="N52">
        <f t="shared" si="0"/>
        <v>32.659999999999997</v>
      </c>
      <c r="O52" s="113">
        <f t="shared" si="1"/>
        <v>-0.35999999999999943</v>
      </c>
      <c r="P52">
        <v>12.441334966319657</v>
      </c>
      <c r="Q52">
        <v>7.9118187385180647</v>
      </c>
      <c r="R52">
        <v>0</v>
      </c>
      <c r="S52">
        <v>2.0570728720146971</v>
      </c>
      <c r="T52">
        <v>9.8897734231475809</v>
      </c>
      <c r="U52" s="115">
        <f t="shared" si="2"/>
        <v>32.299999999999997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80</v>
      </c>
      <c r="G53">
        <f t="shared" si="5"/>
        <v>32.299999999999997</v>
      </c>
      <c r="H53" s="113"/>
      <c r="I53">
        <f>BRPL_EOD!AA53+BRPL_EOD!AB53</f>
        <v>12.58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</v>
      </c>
      <c r="N53">
        <f t="shared" si="0"/>
        <v>32.659999999999997</v>
      </c>
      <c r="O53" s="113">
        <f t="shared" si="1"/>
        <v>-0.35999999999999943</v>
      </c>
      <c r="P53">
        <v>12.441334966319657</v>
      </c>
      <c r="Q53">
        <v>7.9118187385180647</v>
      </c>
      <c r="R53">
        <v>0</v>
      </c>
      <c r="S53">
        <v>2.0570728720146971</v>
      </c>
      <c r="T53">
        <v>9.8897734231475809</v>
      </c>
      <c r="U53" s="115">
        <f t="shared" si="2"/>
        <v>32.299999999999997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80</v>
      </c>
      <c r="G54">
        <f t="shared" si="5"/>
        <v>32.299999999999997</v>
      </c>
      <c r="H54" s="113"/>
      <c r="I54">
        <f>BRPL_EOD!AA54+BRPL_EOD!AB54</f>
        <v>12.58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</v>
      </c>
      <c r="N54">
        <f t="shared" si="0"/>
        <v>32.659999999999997</v>
      </c>
      <c r="O54" s="113">
        <f t="shared" si="1"/>
        <v>-0.35999999999999943</v>
      </c>
      <c r="P54">
        <v>12.441334966319657</v>
      </c>
      <c r="Q54">
        <v>7.9118187385180647</v>
      </c>
      <c r="R54">
        <v>0</v>
      </c>
      <c r="S54">
        <v>2.0570728720146971</v>
      </c>
      <c r="T54">
        <v>9.8897734231475809</v>
      </c>
      <c r="U54" s="115">
        <f t="shared" si="2"/>
        <v>32.299999999999997</v>
      </c>
      <c r="V54" s="113">
        <f t="shared" si="3"/>
        <v>0</v>
      </c>
      <c r="X54" s="118"/>
    </row>
    <row r="55" spans="1:24">
      <c r="A55" t="s">
        <v>97</v>
      </c>
      <c r="B55">
        <f>GT!B55</f>
        <v>50</v>
      </c>
      <c r="C55">
        <f>GT!C55</f>
        <v>30</v>
      </c>
      <c r="D55">
        <f>GT!M55</f>
        <v>32.299999999999997</v>
      </c>
      <c r="E55">
        <f>GT!N55</f>
        <v>27</v>
      </c>
      <c r="F55">
        <f t="shared" si="4"/>
        <v>80</v>
      </c>
      <c r="G55">
        <f t="shared" si="5"/>
        <v>59.3</v>
      </c>
      <c r="H55" s="113"/>
      <c r="I55">
        <f>BRPL_EOD!AA55+BRPL_EOD!AB55</f>
        <v>25.04</v>
      </c>
      <c r="J55">
        <f>BYPL_EOD!AA55+BYPL_EOD!AB55</f>
        <v>13.55</v>
      </c>
      <c r="K55">
        <f>MES_EOD!AA55+MES_EOD!AB55</f>
        <v>0</v>
      </c>
      <c r="L55">
        <f>NDMC_EOD!AA55+NDMC_EOD!AB55</f>
        <v>3.5700000000000003</v>
      </c>
      <c r="M55">
        <f>TPDDL_EOD!AA55+TPDDL_EOD!AB55</f>
        <v>17.240000000000002</v>
      </c>
      <c r="N55">
        <f t="shared" si="0"/>
        <v>59.400000000000006</v>
      </c>
      <c r="O55" s="113">
        <f t="shared" si="1"/>
        <v>-0.10000000000000853</v>
      </c>
      <c r="P55">
        <v>24.997845117845113</v>
      </c>
      <c r="Q55">
        <v>13.527188552188552</v>
      </c>
      <c r="R55">
        <v>0</v>
      </c>
      <c r="S55">
        <v>3.5639898989898988</v>
      </c>
      <c r="T55">
        <v>17.21097643097643</v>
      </c>
      <c r="U55" s="115">
        <f t="shared" si="2"/>
        <v>59.3</v>
      </c>
      <c r="V55" s="113">
        <f t="shared" si="3"/>
        <v>0</v>
      </c>
      <c r="X55" s="118"/>
    </row>
    <row r="56" spans="1:24">
      <c r="A56" t="s">
        <v>98</v>
      </c>
      <c r="B56">
        <f>GT!B56</f>
        <v>50</v>
      </c>
      <c r="C56">
        <f>GT!C56</f>
        <v>30</v>
      </c>
      <c r="D56">
        <f>GT!M56</f>
        <v>32.299999999999997</v>
      </c>
      <c r="E56">
        <f>GT!N56</f>
        <v>27</v>
      </c>
      <c r="F56">
        <f t="shared" si="4"/>
        <v>80</v>
      </c>
      <c r="G56">
        <f t="shared" si="5"/>
        <v>59.3</v>
      </c>
      <c r="H56" s="113"/>
      <c r="I56">
        <f>BRPL_EOD!AA56+BRPL_EOD!AB56</f>
        <v>25.04</v>
      </c>
      <c r="J56">
        <f>BYPL_EOD!AA56+BYPL_EOD!AB56</f>
        <v>13.55</v>
      </c>
      <c r="K56">
        <f>MES_EOD!AA56+MES_EOD!AB56</f>
        <v>0</v>
      </c>
      <c r="L56">
        <f>NDMC_EOD!AA56+NDMC_EOD!AB56</f>
        <v>3.5700000000000003</v>
      </c>
      <c r="M56">
        <f>TPDDL_EOD!AA56+TPDDL_EOD!AB56</f>
        <v>17.240000000000002</v>
      </c>
      <c r="N56">
        <f t="shared" si="0"/>
        <v>59.400000000000006</v>
      </c>
      <c r="O56" s="113">
        <f t="shared" si="1"/>
        <v>-0.10000000000000853</v>
      </c>
      <c r="P56">
        <v>24.997845117845113</v>
      </c>
      <c r="Q56">
        <v>13.527188552188552</v>
      </c>
      <c r="R56">
        <v>0</v>
      </c>
      <c r="S56">
        <v>3.5639898989898988</v>
      </c>
      <c r="T56">
        <v>17.21097643097643</v>
      </c>
      <c r="U56" s="115">
        <f t="shared" si="2"/>
        <v>59.3</v>
      </c>
      <c r="V56" s="113">
        <f t="shared" si="3"/>
        <v>0</v>
      </c>
      <c r="X56" s="118"/>
    </row>
    <row r="57" spans="1:24">
      <c r="A57" t="s">
        <v>99</v>
      </c>
      <c r="B57">
        <f>GT!B57</f>
        <v>50</v>
      </c>
      <c r="C57">
        <f>GT!C57</f>
        <v>30</v>
      </c>
      <c r="D57">
        <f>GT!M57</f>
        <v>32.299999999999997</v>
      </c>
      <c r="E57">
        <f>GT!N57</f>
        <v>27</v>
      </c>
      <c r="F57">
        <f t="shared" si="4"/>
        <v>80</v>
      </c>
      <c r="G57">
        <f t="shared" si="5"/>
        <v>59.3</v>
      </c>
      <c r="H57" s="113"/>
      <c r="I57">
        <f>BRPL_EOD!AA57+BRPL_EOD!AB57</f>
        <v>25.04</v>
      </c>
      <c r="J57">
        <f>BYPL_EOD!AA57+BYPL_EOD!AB57</f>
        <v>13.55</v>
      </c>
      <c r="K57">
        <f>MES_EOD!AA57+MES_EOD!AB57</f>
        <v>0</v>
      </c>
      <c r="L57">
        <f>NDMC_EOD!AA57+NDMC_EOD!AB57</f>
        <v>3.5700000000000003</v>
      </c>
      <c r="M57">
        <f>TPDDL_EOD!AA57+TPDDL_EOD!AB57</f>
        <v>17.240000000000002</v>
      </c>
      <c r="N57">
        <f t="shared" si="0"/>
        <v>59.400000000000006</v>
      </c>
      <c r="O57" s="113">
        <f t="shared" si="1"/>
        <v>-0.10000000000000853</v>
      </c>
      <c r="P57">
        <v>24.997845117845113</v>
      </c>
      <c r="Q57">
        <v>13.527188552188552</v>
      </c>
      <c r="R57">
        <v>0</v>
      </c>
      <c r="S57">
        <v>3.5639898989898988</v>
      </c>
      <c r="T57">
        <v>17.21097643097643</v>
      </c>
      <c r="U57" s="115">
        <f t="shared" si="2"/>
        <v>59.3</v>
      </c>
      <c r="V57" s="113">
        <f t="shared" si="3"/>
        <v>0</v>
      </c>
      <c r="X57" s="118"/>
    </row>
    <row r="58" spans="1:24">
      <c r="A58" t="s">
        <v>100</v>
      </c>
      <c r="B58">
        <f>GT!B58</f>
        <v>50</v>
      </c>
      <c r="C58">
        <f>GT!C58</f>
        <v>30</v>
      </c>
      <c r="D58">
        <f>GT!M58</f>
        <v>32.299999999999997</v>
      </c>
      <c r="E58">
        <f>GT!N58</f>
        <v>27</v>
      </c>
      <c r="F58">
        <f t="shared" si="4"/>
        <v>80</v>
      </c>
      <c r="G58">
        <f t="shared" si="5"/>
        <v>59.3</v>
      </c>
      <c r="H58" s="113"/>
      <c r="I58">
        <f>BRPL_EOD!AA58+BRPL_EOD!AB58</f>
        <v>25.04</v>
      </c>
      <c r="J58">
        <f>BYPL_EOD!AA58+BYPL_EOD!AB58</f>
        <v>13.55</v>
      </c>
      <c r="K58">
        <f>MES_EOD!AA58+MES_EOD!AB58</f>
        <v>0</v>
      </c>
      <c r="L58">
        <f>NDMC_EOD!AA58+NDMC_EOD!AB58</f>
        <v>3.5700000000000003</v>
      </c>
      <c r="M58">
        <f>TPDDL_EOD!AA58+TPDDL_EOD!AB58</f>
        <v>17.240000000000002</v>
      </c>
      <c r="N58">
        <f t="shared" si="0"/>
        <v>59.400000000000006</v>
      </c>
      <c r="O58" s="113">
        <f t="shared" si="1"/>
        <v>-0.10000000000000853</v>
      </c>
      <c r="P58">
        <v>24.997845117845113</v>
      </c>
      <c r="Q58">
        <v>13.527188552188552</v>
      </c>
      <c r="R58">
        <v>0</v>
      </c>
      <c r="S58">
        <v>3.5639898989898988</v>
      </c>
      <c r="T58">
        <v>17.21097643097643</v>
      </c>
      <c r="U58" s="115">
        <f t="shared" si="2"/>
        <v>59.3</v>
      </c>
      <c r="V58" s="113">
        <f t="shared" si="3"/>
        <v>0</v>
      </c>
      <c r="X58" s="118"/>
    </row>
    <row r="59" spans="1:24">
      <c r="A59" t="s">
        <v>101</v>
      </c>
      <c r="B59">
        <f>GT!B59</f>
        <v>50</v>
      </c>
      <c r="C59">
        <f>GT!C59</f>
        <v>30</v>
      </c>
      <c r="D59">
        <f>GT!M59</f>
        <v>32.299999999999997</v>
      </c>
      <c r="E59">
        <f>GT!N59</f>
        <v>27</v>
      </c>
      <c r="F59">
        <f t="shared" si="4"/>
        <v>80</v>
      </c>
      <c r="G59">
        <f t="shared" si="5"/>
        <v>59.3</v>
      </c>
      <c r="H59" s="113"/>
      <c r="I59">
        <f>BRPL_EOD!AA59+BRPL_EOD!AB59</f>
        <v>25.04</v>
      </c>
      <c r="J59">
        <f>BYPL_EOD!AA59+BYPL_EOD!AB59</f>
        <v>13.55</v>
      </c>
      <c r="K59">
        <f>MES_EOD!AA59+MES_EOD!AB59</f>
        <v>0</v>
      </c>
      <c r="L59">
        <f>NDMC_EOD!AA59+NDMC_EOD!AB59</f>
        <v>3.5700000000000003</v>
      </c>
      <c r="M59">
        <f>TPDDL_EOD!AA59+TPDDL_EOD!AB59</f>
        <v>17.240000000000002</v>
      </c>
      <c r="N59">
        <f t="shared" si="0"/>
        <v>59.400000000000006</v>
      </c>
      <c r="O59" s="113">
        <f t="shared" si="1"/>
        <v>-0.10000000000000853</v>
      </c>
      <c r="P59">
        <v>24.997845117845113</v>
      </c>
      <c r="Q59">
        <v>13.527188552188552</v>
      </c>
      <c r="R59">
        <v>0</v>
      </c>
      <c r="S59">
        <v>3.5639898989898988</v>
      </c>
      <c r="T59">
        <v>17.21097643097643</v>
      </c>
      <c r="U59" s="115">
        <f t="shared" si="2"/>
        <v>59.3</v>
      </c>
      <c r="V59" s="113">
        <f t="shared" si="3"/>
        <v>0</v>
      </c>
      <c r="X59" s="118"/>
    </row>
    <row r="60" spans="1:24">
      <c r="A60" t="s">
        <v>102</v>
      </c>
      <c r="B60">
        <f>GT!B60</f>
        <v>50</v>
      </c>
      <c r="C60">
        <f>GT!C60</f>
        <v>30</v>
      </c>
      <c r="D60">
        <f>GT!M60</f>
        <v>32.299999999999997</v>
      </c>
      <c r="E60">
        <f>GT!N60</f>
        <v>27</v>
      </c>
      <c r="F60">
        <f t="shared" si="4"/>
        <v>80</v>
      </c>
      <c r="G60">
        <f t="shared" si="5"/>
        <v>59.3</v>
      </c>
      <c r="H60" s="113"/>
      <c r="I60">
        <f>BRPL_EOD!AA60+BRPL_EOD!AB60</f>
        <v>25.04</v>
      </c>
      <c r="J60">
        <f>BYPL_EOD!AA60+BYPL_EOD!AB60</f>
        <v>13.55</v>
      </c>
      <c r="K60">
        <f>MES_EOD!AA60+MES_EOD!AB60</f>
        <v>0</v>
      </c>
      <c r="L60">
        <f>NDMC_EOD!AA60+NDMC_EOD!AB60</f>
        <v>3.5700000000000003</v>
      </c>
      <c r="M60">
        <f>TPDDL_EOD!AA60+TPDDL_EOD!AB60</f>
        <v>17.240000000000002</v>
      </c>
      <c r="N60">
        <f t="shared" si="0"/>
        <v>59.400000000000006</v>
      </c>
      <c r="O60" s="113">
        <f t="shared" si="1"/>
        <v>-0.10000000000000853</v>
      </c>
      <c r="P60">
        <v>24.997845117845113</v>
      </c>
      <c r="Q60">
        <v>13.527188552188552</v>
      </c>
      <c r="R60">
        <v>0</v>
      </c>
      <c r="S60">
        <v>3.5639898989898988</v>
      </c>
      <c r="T60">
        <v>17.21097643097643</v>
      </c>
      <c r="U60" s="115">
        <f t="shared" si="2"/>
        <v>59.3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80</v>
      </c>
      <c r="G61">
        <f t="shared" si="5"/>
        <v>32.299999999999997</v>
      </c>
      <c r="H61" s="113"/>
      <c r="I61">
        <f>BRPL_EOD!AA61+BRPL_EOD!AB61</f>
        <v>12.58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</v>
      </c>
      <c r="N61">
        <f t="shared" si="0"/>
        <v>32.659999999999997</v>
      </c>
      <c r="O61" s="113">
        <f t="shared" si="1"/>
        <v>-0.35999999999999943</v>
      </c>
      <c r="P61">
        <v>12.441334966319657</v>
      </c>
      <c r="Q61">
        <v>7.9118187385180647</v>
      </c>
      <c r="R61">
        <v>0</v>
      </c>
      <c r="S61">
        <v>2.0570728720146971</v>
      </c>
      <c r="T61">
        <v>9.8897734231475809</v>
      </c>
      <c r="U61" s="115">
        <f t="shared" si="2"/>
        <v>32.299999999999997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80</v>
      </c>
      <c r="G62">
        <f t="shared" si="5"/>
        <v>32.299999999999997</v>
      </c>
      <c r="H62" s="113"/>
      <c r="I62">
        <f>BRPL_EOD!AA62+BRPL_EOD!AB62</f>
        <v>12.58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</v>
      </c>
      <c r="N62">
        <f t="shared" si="0"/>
        <v>32.659999999999997</v>
      </c>
      <c r="O62" s="113">
        <f t="shared" si="1"/>
        <v>-0.35999999999999943</v>
      </c>
      <c r="P62">
        <v>12.441334966319657</v>
      </c>
      <c r="Q62">
        <v>7.9118187385180647</v>
      </c>
      <c r="R62">
        <v>0</v>
      </c>
      <c r="S62">
        <v>2.0570728720146971</v>
      </c>
      <c r="T62">
        <v>9.8897734231475809</v>
      </c>
      <c r="U62" s="115">
        <f t="shared" si="2"/>
        <v>32.299999999999997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80</v>
      </c>
      <c r="G63">
        <f t="shared" si="5"/>
        <v>32.299999999999997</v>
      </c>
      <c r="H63" s="113"/>
      <c r="I63">
        <f>BRPL_EOD!AA63+BRPL_EOD!AB63</f>
        <v>12.58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</v>
      </c>
      <c r="N63">
        <f t="shared" si="0"/>
        <v>32.659999999999997</v>
      </c>
      <c r="O63" s="113">
        <f t="shared" si="1"/>
        <v>-0.35999999999999943</v>
      </c>
      <c r="P63">
        <v>12.441334966319657</v>
      </c>
      <c r="Q63">
        <v>7.9118187385180647</v>
      </c>
      <c r="R63">
        <v>0</v>
      </c>
      <c r="S63">
        <v>2.0570728720146971</v>
      </c>
      <c r="T63">
        <v>9.8897734231475809</v>
      </c>
      <c r="U63" s="115">
        <f t="shared" si="2"/>
        <v>32.299999999999997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80</v>
      </c>
      <c r="G64">
        <f t="shared" si="5"/>
        <v>32.299999999999997</v>
      </c>
      <c r="H64" s="113"/>
      <c r="I64">
        <f>BRPL_EOD!AA64+BRPL_EOD!AB64</f>
        <v>12.58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</v>
      </c>
      <c r="N64">
        <f t="shared" si="0"/>
        <v>32.659999999999997</v>
      </c>
      <c r="O64" s="113">
        <f t="shared" si="1"/>
        <v>-0.35999999999999943</v>
      </c>
      <c r="P64">
        <v>12.441334966319657</v>
      </c>
      <c r="Q64">
        <v>7.9118187385180647</v>
      </c>
      <c r="R64">
        <v>0</v>
      </c>
      <c r="S64">
        <v>2.0570728720146971</v>
      </c>
      <c r="T64">
        <v>9.8897734231475809</v>
      </c>
      <c r="U64" s="115">
        <f t="shared" si="2"/>
        <v>32.299999999999997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80</v>
      </c>
      <c r="G65">
        <f t="shared" si="5"/>
        <v>32.299999999999997</v>
      </c>
      <c r="H65" s="113"/>
      <c r="I65">
        <f>BRPL_EOD!AA65+BRPL_EOD!AB65</f>
        <v>12.58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</v>
      </c>
      <c r="N65">
        <f t="shared" si="0"/>
        <v>32.659999999999997</v>
      </c>
      <c r="O65" s="113">
        <f t="shared" si="1"/>
        <v>-0.35999999999999943</v>
      </c>
      <c r="P65">
        <v>12.441334966319657</v>
      </c>
      <c r="Q65">
        <v>7.9118187385180647</v>
      </c>
      <c r="R65">
        <v>0</v>
      </c>
      <c r="S65">
        <v>2.0570728720146971</v>
      </c>
      <c r="T65">
        <v>9.8897734231475809</v>
      </c>
      <c r="U65" s="115">
        <f t="shared" si="2"/>
        <v>32.299999999999997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80</v>
      </c>
      <c r="G66">
        <f t="shared" si="5"/>
        <v>32.299999999999997</v>
      </c>
      <c r="H66" s="113"/>
      <c r="I66">
        <f>BRPL_EOD!AA66+BRPL_EOD!AB66</f>
        <v>12.58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</v>
      </c>
      <c r="N66">
        <f t="shared" si="0"/>
        <v>32.659999999999997</v>
      </c>
      <c r="O66" s="113">
        <f t="shared" si="1"/>
        <v>-0.35999999999999943</v>
      </c>
      <c r="P66">
        <v>12.441334966319657</v>
      </c>
      <c r="Q66">
        <v>7.9118187385180647</v>
      </c>
      <c r="R66">
        <v>0</v>
      </c>
      <c r="S66">
        <v>2.0570728720146971</v>
      </c>
      <c r="T66">
        <v>9.8897734231475809</v>
      </c>
      <c r="U66" s="115">
        <f t="shared" si="2"/>
        <v>32.299999999999997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80</v>
      </c>
      <c r="G67">
        <f t="shared" si="5"/>
        <v>32.299999999999997</v>
      </c>
      <c r="H67" s="113"/>
      <c r="I67">
        <f>BRPL_EOD!AA67+BRPL_EOD!AB67</f>
        <v>12.58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</v>
      </c>
      <c r="N67">
        <f t="shared" ref="N67:N98" si="6">SUM(I67:M67)</f>
        <v>32.659999999999997</v>
      </c>
      <c r="O67" s="113">
        <f t="shared" ref="O67:O98" si="7">G67-N67</f>
        <v>-0.35999999999999943</v>
      </c>
      <c r="P67">
        <v>12.441334966319657</v>
      </c>
      <c r="Q67">
        <v>7.9118187385180647</v>
      </c>
      <c r="R67">
        <v>0</v>
      </c>
      <c r="S67">
        <v>2.0570728720146971</v>
      </c>
      <c r="T67">
        <v>9.8897734231475809</v>
      </c>
      <c r="U67" s="115">
        <f t="shared" ref="U67:U98" si="8">SUM(P67:T67)</f>
        <v>32.299999999999997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80</v>
      </c>
      <c r="G68">
        <f t="shared" ref="G68:G98" si="11">D68+E68-X68</f>
        <v>32.299999999999997</v>
      </c>
      <c r="H68" s="113"/>
      <c r="I68">
        <f>BRPL_EOD!AA68+BRPL_EOD!AB68</f>
        <v>12.58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</v>
      </c>
      <c r="N68">
        <f t="shared" si="6"/>
        <v>32.659999999999997</v>
      </c>
      <c r="O68" s="113">
        <f t="shared" si="7"/>
        <v>-0.35999999999999943</v>
      </c>
      <c r="P68">
        <v>12.441334966319657</v>
      </c>
      <c r="Q68">
        <v>7.9118187385180647</v>
      </c>
      <c r="R68">
        <v>0</v>
      </c>
      <c r="S68">
        <v>2.0570728720146971</v>
      </c>
      <c r="T68">
        <v>9.8897734231475809</v>
      </c>
      <c r="U68" s="115">
        <f t="shared" si="8"/>
        <v>32.299999999999997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80</v>
      </c>
      <c r="G69">
        <f t="shared" si="11"/>
        <v>32.299999999999997</v>
      </c>
      <c r="H69" s="113"/>
      <c r="I69">
        <f>BRPL_EOD!AA69+BRPL_EOD!AB69</f>
        <v>12.58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</v>
      </c>
      <c r="N69">
        <f t="shared" si="6"/>
        <v>32.659999999999997</v>
      </c>
      <c r="O69" s="113">
        <f t="shared" si="7"/>
        <v>-0.35999999999999943</v>
      </c>
      <c r="P69">
        <v>12.441334966319657</v>
      </c>
      <c r="Q69">
        <v>7.9118187385180647</v>
      </c>
      <c r="R69">
        <v>0</v>
      </c>
      <c r="S69">
        <v>2.0570728720146971</v>
      </c>
      <c r="T69">
        <v>9.8897734231475809</v>
      </c>
      <c r="U69" s="115">
        <f t="shared" si="8"/>
        <v>32.299999999999997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80</v>
      </c>
      <c r="G70">
        <f t="shared" si="11"/>
        <v>32.299999999999997</v>
      </c>
      <c r="H70" s="113"/>
      <c r="I70">
        <f>BRPL_EOD!AA70+BRPL_EOD!AB70</f>
        <v>12.58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</v>
      </c>
      <c r="N70">
        <f t="shared" si="6"/>
        <v>32.659999999999997</v>
      </c>
      <c r="O70" s="113">
        <f t="shared" si="7"/>
        <v>-0.35999999999999943</v>
      </c>
      <c r="P70">
        <v>12.441334966319657</v>
      </c>
      <c r="Q70">
        <v>7.9118187385180647</v>
      </c>
      <c r="R70">
        <v>0</v>
      </c>
      <c r="S70">
        <v>2.0570728720146971</v>
      </c>
      <c r="T70">
        <v>9.8897734231475809</v>
      </c>
      <c r="U70" s="115">
        <f t="shared" si="8"/>
        <v>32.299999999999997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80</v>
      </c>
      <c r="G71">
        <f t="shared" si="11"/>
        <v>32.299999999999997</v>
      </c>
      <c r="H71" s="113"/>
      <c r="I71">
        <f>BRPL_EOD!AA71+BRPL_EOD!AB71</f>
        <v>12.58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</v>
      </c>
      <c r="N71">
        <f t="shared" si="6"/>
        <v>32.659999999999997</v>
      </c>
      <c r="O71" s="113">
        <f t="shared" si="7"/>
        <v>-0.35999999999999943</v>
      </c>
      <c r="P71">
        <v>12.441334966319657</v>
      </c>
      <c r="Q71">
        <v>7.9118187385180647</v>
      </c>
      <c r="R71">
        <v>0</v>
      </c>
      <c r="S71">
        <v>2.0570728720146971</v>
      </c>
      <c r="T71">
        <v>9.8897734231475809</v>
      </c>
      <c r="U71" s="115">
        <f t="shared" si="8"/>
        <v>32.299999999999997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80</v>
      </c>
      <c r="G72">
        <f t="shared" si="11"/>
        <v>32.299999999999997</v>
      </c>
      <c r="H72" s="113"/>
      <c r="I72">
        <f>BRPL_EOD!AA72+BRPL_EOD!AB72</f>
        <v>12.58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</v>
      </c>
      <c r="N72">
        <f t="shared" si="6"/>
        <v>32.659999999999997</v>
      </c>
      <c r="O72" s="113">
        <f t="shared" si="7"/>
        <v>-0.35999999999999943</v>
      </c>
      <c r="P72">
        <v>12.441334966319657</v>
      </c>
      <c r="Q72">
        <v>7.9118187385180647</v>
      </c>
      <c r="R72">
        <v>0</v>
      </c>
      <c r="S72">
        <v>2.0570728720146971</v>
      </c>
      <c r="T72">
        <v>9.8897734231475809</v>
      </c>
      <c r="U72" s="115">
        <f t="shared" si="8"/>
        <v>32.299999999999997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80</v>
      </c>
      <c r="G73">
        <f t="shared" si="11"/>
        <v>32.299999999999997</v>
      </c>
      <c r="H73" s="113"/>
      <c r="I73">
        <f>BRPL_EOD!AA73+BRPL_EOD!AB73</f>
        <v>12.58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</v>
      </c>
      <c r="N73">
        <f t="shared" si="6"/>
        <v>32.659999999999997</v>
      </c>
      <c r="O73" s="113">
        <f t="shared" si="7"/>
        <v>-0.35999999999999943</v>
      </c>
      <c r="P73">
        <v>12.441334966319657</v>
      </c>
      <c r="Q73">
        <v>7.9118187385180647</v>
      </c>
      <c r="R73">
        <v>0</v>
      </c>
      <c r="S73">
        <v>2.0570728720146971</v>
      </c>
      <c r="T73">
        <v>9.8897734231475809</v>
      </c>
      <c r="U73" s="115">
        <f t="shared" si="8"/>
        <v>32.299999999999997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80</v>
      </c>
      <c r="G74">
        <f t="shared" si="11"/>
        <v>32.299999999999997</v>
      </c>
      <c r="H74" s="113"/>
      <c r="I74">
        <f>BRPL_EOD!AA74+BRPL_EOD!AB74</f>
        <v>12.58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</v>
      </c>
      <c r="N74">
        <f t="shared" si="6"/>
        <v>32.659999999999997</v>
      </c>
      <c r="O74" s="113">
        <f t="shared" si="7"/>
        <v>-0.35999999999999943</v>
      </c>
      <c r="P74">
        <v>12.441334966319657</v>
      </c>
      <c r="Q74">
        <v>7.9118187385180647</v>
      </c>
      <c r="R74">
        <v>0</v>
      </c>
      <c r="S74">
        <v>2.0570728720146971</v>
      </c>
      <c r="T74">
        <v>9.8897734231475809</v>
      </c>
      <c r="U74" s="115">
        <f t="shared" si="8"/>
        <v>32.299999999999997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80</v>
      </c>
      <c r="G75">
        <f t="shared" si="11"/>
        <v>32.6</v>
      </c>
      <c r="H75" s="113"/>
      <c r="I75">
        <f>BRPL_EOD!AA75+BRPL_EOD!AB75</f>
        <v>12.58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</v>
      </c>
      <c r="N75">
        <f t="shared" si="6"/>
        <v>32.659999999999997</v>
      </c>
      <c r="O75" s="113">
        <f t="shared" si="7"/>
        <v>-5.9999999999995168E-2</v>
      </c>
      <c r="P75">
        <v>12.556889161053277</v>
      </c>
      <c r="Q75">
        <v>7.9853031230863456</v>
      </c>
      <c r="R75">
        <v>0</v>
      </c>
      <c r="S75">
        <v>2.0761788120024498</v>
      </c>
      <c r="T75">
        <v>9.9816289038579313</v>
      </c>
      <c r="U75" s="115">
        <f t="shared" si="8"/>
        <v>32.600000000000009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80</v>
      </c>
      <c r="G76">
        <f t="shared" si="11"/>
        <v>32.6</v>
      </c>
      <c r="H76" s="113"/>
      <c r="I76">
        <f>BRPL_EOD!AA76+BRPL_EOD!AB76</f>
        <v>12.58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</v>
      </c>
      <c r="N76">
        <f t="shared" si="6"/>
        <v>32.659999999999997</v>
      </c>
      <c r="O76" s="113">
        <f t="shared" si="7"/>
        <v>-5.9999999999995168E-2</v>
      </c>
      <c r="P76">
        <v>12.556889161053277</v>
      </c>
      <c r="Q76">
        <v>7.9853031230863456</v>
      </c>
      <c r="R76">
        <v>0</v>
      </c>
      <c r="S76">
        <v>2.0761788120024498</v>
      </c>
      <c r="T76">
        <v>9.9816289038579313</v>
      </c>
      <c r="U76" s="115">
        <f t="shared" si="8"/>
        <v>32.600000000000009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80</v>
      </c>
      <c r="G77">
        <f t="shared" si="11"/>
        <v>32.6</v>
      </c>
      <c r="H77" s="113"/>
      <c r="I77">
        <f>BRPL_EOD!AA77+BRPL_EOD!AB77</f>
        <v>12.58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10</v>
      </c>
      <c r="N77">
        <f t="shared" si="6"/>
        <v>32.659999999999997</v>
      </c>
      <c r="O77" s="113">
        <f t="shared" si="7"/>
        <v>-5.9999999999995168E-2</v>
      </c>
      <c r="P77">
        <v>12.556889161053277</v>
      </c>
      <c r="Q77">
        <v>7.9853031230863456</v>
      </c>
      <c r="R77">
        <v>0</v>
      </c>
      <c r="S77">
        <v>2.0761788120024498</v>
      </c>
      <c r="T77">
        <v>9.9816289038579313</v>
      </c>
      <c r="U77" s="115">
        <f t="shared" si="8"/>
        <v>32.600000000000009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80</v>
      </c>
      <c r="G78">
        <f t="shared" si="11"/>
        <v>32.6</v>
      </c>
      <c r="H78" s="113"/>
      <c r="I78">
        <f>BRPL_EOD!AA78+BRPL_EOD!AB78</f>
        <v>12.58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10</v>
      </c>
      <c r="N78">
        <f t="shared" si="6"/>
        <v>32.659999999999997</v>
      </c>
      <c r="O78" s="113">
        <f t="shared" si="7"/>
        <v>-5.9999999999995168E-2</v>
      </c>
      <c r="P78">
        <v>12.556889161053277</v>
      </c>
      <c r="Q78">
        <v>7.9853031230863456</v>
      </c>
      <c r="R78">
        <v>0</v>
      </c>
      <c r="S78">
        <v>2.0761788120024498</v>
      </c>
      <c r="T78">
        <v>9.9816289038579313</v>
      </c>
      <c r="U78" s="115">
        <f t="shared" si="8"/>
        <v>32.600000000000009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80</v>
      </c>
      <c r="G79">
        <f t="shared" si="11"/>
        <v>32.6</v>
      </c>
      <c r="H79" s="113"/>
      <c r="I79">
        <f>BRPL_EOD!AA79+BRPL_EOD!AB79</f>
        <v>12.58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10</v>
      </c>
      <c r="N79">
        <f t="shared" si="6"/>
        <v>32.659999999999997</v>
      </c>
      <c r="O79" s="113">
        <f t="shared" si="7"/>
        <v>-5.9999999999995168E-2</v>
      </c>
      <c r="P79">
        <v>12.556889161053277</v>
      </c>
      <c r="Q79">
        <v>7.9853031230863456</v>
      </c>
      <c r="R79">
        <v>0</v>
      </c>
      <c r="S79">
        <v>2.0761788120024498</v>
      </c>
      <c r="T79">
        <v>9.9816289038579313</v>
      </c>
      <c r="U79" s="115">
        <f t="shared" si="8"/>
        <v>32.600000000000009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80</v>
      </c>
      <c r="G80">
        <f t="shared" si="11"/>
        <v>32.6</v>
      </c>
      <c r="H80" s="113"/>
      <c r="I80">
        <f>BRPL_EOD!AA80+BRPL_EOD!AB80</f>
        <v>12.58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10</v>
      </c>
      <c r="N80">
        <f t="shared" si="6"/>
        <v>32.659999999999997</v>
      </c>
      <c r="O80" s="113">
        <f t="shared" si="7"/>
        <v>-5.9999999999995168E-2</v>
      </c>
      <c r="P80">
        <v>12.556889161053277</v>
      </c>
      <c r="Q80">
        <v>7.9853031230863456</v>
      </c>
      <c r="R80">
        <v>0</v>
      </c>
      <c r="S80">
        <v>2.0761788120024498</v>
      </c>
      <c r="T80">
        <v>9.9816289038579313</v>
      </c>
      <c r="U80" s="115">
        <f t="shared" si="8"/>
        <v>32.600000000000009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80</v>
      </c>
      <c r="G81">
        <f t="shared" si="11"/>
        <v>32.6</v>
      </c>
      <c r="H81" s="113"/>
      <c r="I81">
        <f>BRPL_EOD!AA81+BRPL_EOD!AB81</f>
        <v>12.58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10</v>
      </c>
      <c r="N81">
        <f t="shared" si="6"/>
        <v>32.659999999999997</v>
      </c>
      <c r="O81" s="113">
        <f t="shared" si="7"/>
        <v>-5.9999999999995168E-2</v>
      </c>
      <c r="P81">
        <v>12.556889161053277</v>
      </c>
      <c r="Q81">
        <v>7.9853031230863456</v>
      </c>
      <c r="R81">
        <v>0</v>
      </c>
      <c r="S81">
        <v>2.0761788120024498</v>
      </c>
      <c r="T81">
        <v>9.9816289038579313</v>
      </c>
      <c r="U81" s="115">
        <f t="shared" si="8"/>
        <v>32.600000000000009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80</v>
      </c>
      <c r="G82">
        <f t="shared" si="11"/>
        <v>32.6</v>
      </c>
      <c r="H82" s="113"/>
      <c r="I82">
        <f>BRPL_EOD!AA82+BRPL_EOD!AB82</f>
        <v>12.58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</v>
      </c>
      <c r="N82">
        <f t="shared" si="6"/>
        <v>32.659999999999997</v>
      </c>
      <c r="O82" s="113">
        <f t="shared" si="7"/>
        <v>-5.9999999999995168E-2</v>
      </c>
      <c r="P82">
        <v>12.556889161053277</v>
      </c>
      <c r="Q82">
        <v>7.9853031230863456</v>
      </c>
      <c r="R82">
        <v>0</v>
      </c>
      <c r="S82">
        <v>2.0761788120024498</v>
      </c>
      <c r="T82">
        <v>9.9816289038579313</v>
      </c>
      <c r="U82" s="115">
        <f t="shared" si="8"/>
        <v>32.600000000000009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80</v>
      </c>
      <c r="G83">
        <f t="shared" si="11"/>
        <v>32.6</v>
      </c>
      <c r="H83" s="113"/>
      <c r="I83">
        <f>BRPL_EOD!AA83+BRPL_EOD!AB83</f>
        <v>12.58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</v>
      </c>
      <c r="N83">
        <f t="shared" si="6"/>
        <v>32.659999999999997</v>
      </c>
      <c r="O83" s="113">
        <f t="shared" si="7"/>
        <v>-5.9999999999995168E-2</v>
      </c>
      <c r="P83">
        <v>12.556889161053277</v>
      </c>
      <c r="Q83">
        <v>7.9853031230863456</v>
      </c>
      <c r="R83">
        <v>0</v>
      </c>
      <c r="S83">
        <v>2.0761788120024498</v>
      </c>
      <c r="T83">
        <v>9.9816289038579313</v>
      </c>
      <c r="U83" s="115">
        <f t="shared" si="8"/>
        <v>32.600000000000009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80</v>
      </c>
      <c r="G84">
        <f t="shared" si="11"/>
        <v>32.6</v>
      </c>
      <c r="H84" s="113"/>
      <c r="I84">
        <f>BRPL_EOD!AA84+BRPL_EOD!AB84</f>
        <v>12.58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</v>
      </c>
      <c r="N84">
        <f t="shared" si="6"/>
        <v>32.659999999999997</v>
      </c>
      <c r="O84" s="113">
        <f t="shared" si="7"/>
        <v>-5.9999999999995168E-2</v>
      </c>
      <c r="P84">
        <v>12.556889161053277</v>
      </c>
      <c r="Q84">
        <v>7.9853031230863456</v>
      </c>
      <c r="R84">
        <v>0</v>
      </c>
      <c r="S84">
        <v>2.0761788120024498</v>
      </c>
      <c r="T84">
        <v>9.9816289038579313</v>
      </c>
      <c r="U84" s="115">
        <f t="shared" si="8"/>
        <v>32.600000000000009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32.6</v>
      </c>
      <c r="E85">
        <f>GT!N85</f>
        <v>0</v>
      </c>
      <c r="F85">
        <f t="shared" si="10"/>
        <v>80</v>
      </c>
      <c r="G85">
        <f t="shared" si="11"/>
        <v>32.6</v>
      </c>
      <c r="H85" s="113"/>
      <c r="I85">
        <f>BRPL_EOD!AA85+BRPL_EOD!AB85</f>
        <v>12.58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10</v>
      </c>
      <c r="N85">
        <f t="shared" si="6"/>
        <v>32.659999999999997</v>
      </c>
      <c r="O85" s="113">
        <f t="shared" si="7"/>
        <v>-5.9999999999995168E-2</v>
      </c>
      <c r="P85">
        <v>12.556889161053277</v>
      </c>
      <c r="Q85">
        <v>7.9853031230863456</v>
      </c>
      <c r="R85">
        <v>0</v>
      </c>
      <c r="S85">
        <v>2.0761788120024498</v>
      </c>
      <c r="T85">
        <v>9.9816289038579313</v>
      </c>
      <c r="U85" s="115">
        <f t="shared" si="8"/>
        <v>32.600000000000009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32.6</v>
      </c>
      <c r="E86">
        <f>GT!N86</f>
        <v>0</v>
      </c>
      <c r="F86">
        <f t="shared" si="10"/>
        <v>80</v>
      </c>
      <c r="G86">
        <f t="shared" si="11"/>
        <v>32.6</v>
      </c>
      <c r="H86" s="113"/>
      <c r="I86">
        <f>BRPL_EOD!AA86+BRPL_EOD!AB86</f>
        <v>12.58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10</v>
      </c>
      <c r="N86">
        <f t="shared" si="6"/>
        <v>32.659999999999997</v>
      </c>
      <c r="O86" s="113">
        <f t="shared" si="7"/>
        <v>-5.9999999999995168E-2</v>
      </c>
      <c r="P86">
        <v>12.556889161053277</v>
      </c>
      <c r="Q86">
        <v>7.9853031230863456</v>
      </c>
      <c r="R86">
        <v>0</v>
      </c>
      <c r="S86">
        <v>2.0761788120024498</v>
      </c>
      <c r="T86">
        <v>9.9816289038579313</v>
      </c>
      <c r="U86" s="115">
        <f t="shared" si="8"/>
        <v>32.600000000000009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32.6</v>
      </c>
      <c r="E87">
        <f>GT!N87</f>
        <v>0</v>
      </c>
      <c r="F87">
        <f t="shared" si="10"/>
        <v>80</v>
      </c>
      <c r="G87">
        <f t="shared" si="11"/>
        <v>32.6</v>
      </c>
      <c r="H87" s="113"/>
      <c r="I87">
        <f>BRPL_EOD!AA87+BRPL_EOD!AB87</f>
        <v>12.58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10</v>
      </c>
      <c r="N87">
        <f t="shared" si="6"/>
        <v>32.659999999999997</v>
      </c>
      <c r="O87" s="113">
        <f t="shared" si="7"/>
        <v>-5.9999999999995168E-2</v>
      </c>
      <c r="P87">
        <v>12.556889161053277</v>
      </c>
      <c r="Q87">
        <v>7.9853031230863456</v>
      </c>
      <c r="R87">
        <v>0</v>
      </c>
      <c r="S87">
        <v>2.0761788120024498</v>
      </c>
      <c r="T87">
        <v>9.9816289038579313</v>
      </c>
      <c r="U87" s="115">
        <f t="shared" si="8"/>
        <v>32.600000000000009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32.6</v>
      </c>
      <c r="E88">
        <f>GT!N88</f>
        <v>0</v>
      </c>
      <c r="F88">
        <f t="shared" si="10"/>
        <v>80</v>
      </c>
      <c r="G88">
        <f t="shared" si="11"/>
        <v>32.6</v>
      </c>
      <c r="H88" s="113"/>
      <c r="I88">
        <f>BRPL_EOD!AA88+BRPL_EOD!AB88</f>
        <v>12.58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10</v>
      </c>
      <c r="N88">
        <f t="shared" si="6"/>
        <v>32.659999999999997</v>
      </c>
      <c r="O88" s="113">
        <f t="shared" si="7"/>
        <v>-5.9999999999995168E-2</v>
      </c>
      <c r="P88">
        <v>12.556889161053277</v>
      </c>
      <c r="Q88">
        <v>7.9853031230863456</v>
      </c>
      <c r="R88">
        <v>0</v>
      </c>
      <c r="S88">
        <v>2.0761788120024498</v>
      </c>
      <c r="T88">
        <v>9.9816289038579313</v>
      </c>
      <c r="U88" s="115">
        <f t="shared" si="8"/>
        <v>32.600000000000009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32.6</v>
      </c>
      <c r="E89">
        <f>GT!N89</f>
        <v>0</v>
      </c>
      <c r="F89">
        <f t="shared" si="10"/>
        <v>80</v>
      </c>
      <c r="G89">
        <f t="shared" si="11"/>
        <v>32.6</v>
      </c>
      <c r="H89" s="113"/>
      <c r="I89">
        <f>BRPL_EOD!AA89+BRPL_EOD!AB89</f>
        <v>12.58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</v>
      </c>
      <c r="N89">
        <f t="shared" si="6"/>
        <v>32.659999999999997</v>
      </c>
      <c r="O89" s="113">
        <f t="shared" si="7"/>
        <v>-5.9999999999995168E-2</v>
      </c>
      <c r="P89">
        <v>12.556889161053277</v>
      </c>
      <c r="Q89">
        <v>7.9853031230863456</v>
      </c>
      <c r="R89">
        <v>0</v>
      </c>
      <c r="S89">
        <v>2.0761788120024498</v>
      </c>
      <c r="T89">
        <v>9.9816289038579313</v>
      </c>
      <c r="U89" s="115">
        <f t="shared" si="8"/>
        <v>32.600000000000009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32.6</v>
      </c>
      <c r="E90">
        <f>GT!N90</f>
        <v>0</v>
      </c>
      <c r="F90">
        <f t="shared" si="10"/>
        <v>80</v>
      </c>
      <c r="G90">
        <f t="shared" si="11"/>
        <v>32.6</v>
      </c>
      <c r="H90" s="113"/>
      <c r="I90">
        <f>BRPL_EOD!AA90+BRPL_EOD!AB90</f>
        <v>12.58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</v>
      </c>
      <c r="N90">
        <f t="shared" si="6"/>
        <v>32.659999999999997</v>
      </c>
      <c r="O90" s="113">
        <f t="shared" si="7"/>
        <v>-5.9999999999995168E-2</v>
      </c>
      <c r="P90">
        <v>12.556889161053277</v>
      </c>
      <c r="Q90">
        <v>7.9853031230863456</v>
      </c>
      <c r="R90">
        <v>0</v>
      </c>
      <c r="S90">
        <v>2.0761788120024498</v>
      </c>
      <c r="T90">
        <v>9.9816289038579313</v>
      </c>
      <c r="U90" s="115">
        <f t="shared" si="8"/>
        <v>32.600000000000009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32.6</v>
      </c>
      <c r="E91">
        <f>GT!N91</f>
        <v>0</v>
      </c>
      <c r="F91">
        <f t="shared" si="10"/>
        <v>80</v>
      </c>
      <c r="G91">
        <f t="shared" si="11"/>
        <v>32.6</v>
      </c>
      <c r="H91" s="113"/>
      <c r="I91">
        <f>BRPL_EOD!AA91+BRPL_EOD!AB91</f>
        <v>12.58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10</v>
      </c>
      <c r="N91">
        <f t="shared" si="6"/>
        <v>32.659999999999997</v>
      </c>
      <c r="O91" s="113">
        <f t="shared" si="7"/>
        <v>-5.9999999999995168E-2</v>
      </c>
      <c r="P91">
        <v>12.556889161053277</v>
      </c>
      <c r="Q91">
        <v>7.9853031230863456</v>
      </c>
      <c r="R91">
        <v>0</v>
      </c>
      <c r="S91">
        <v>2.0761788120024498</v>
      </c>
      <c r="T91">
        <v>9.9816289038579313</v>
      </c>
      <c r="U91" s="115">
        <f t="shared" si="8"/>
        <v>32.600000000000009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32.6</v>
      </c>
      <c r="E92">
        <f>GT!N92</f>
        <v>0</v>
      </c>
      <c r="F92">
        <f t="shared" si="10"/>
        <v>80</v>
      </c>
      <c r="G92">
        <f t="shared" si="11"/>
        <v>32.6</v>
      </c>
      <c r="H92" s="113"/>
      <c r="I92">
        <f>BRPL_EOD!AA92+BRPL_EOD!AB92</f>
        <v>12.58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10</v>
      </c>
      <c r="N92">
        <f t="shared" si="6"/>
        <v>32.659999999999997</v>
      </c>
      <c r="O92" s="113">
        <f t="shared" si="7"/>
        <v>-5.9999999999995168E-2</v>
      </c>
      <c r="P92">
        <v>12.556889161053277</v>
      </c>
      <c r="Q92">
        <v>7.9853031230863456</v>
      </c>
      <c r="R92">
        <v>0</v>
      </c>
      <c r="S92">
        <v>2.0761788120024498</v>
      </c>
      <c r="T92">
        <v>9.9816289038579313</v>
      </c>
      <c r="U92" s="115">
        <f t="shared" si="8"/>
        <v>32.600000000000009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32.6</v>
      </c>
      <c r="E93">
        <f>GT!N93</f>
        <v>0</v>
      </c>
      <c r="F93">
        <f t="shared" si="10"/>
        <v>80</v>
      </c>
      <c r="G93">
        <f t="shared" si="11"/>
        <v>32.6</v>
      </c>
      <c r="H93" s="113"/>
      <c r="I93">
        <f>BRPL_EOD!AA93+BRPL_EOD!AB93</f>
        <v>12.58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10</v>
      </c>
      <c r="N93">
        <f t="shared" si="6"/>
        <v>32.659999999999997</v>
      </c>
      <c r="O93" s="113">
        <f t="shared" si="7"/>
        <v>-5.9999999999995168E-2</v>
      </c>
      <c r="P93">
        <v>12.556889161053277</v>
      </c>
      <c r="Q93">
        <v>7.9853031230863456</v>
      </c>
      <c r="R93">
        <v>0</v>
      </c>
      <c r="S93">
        <v>2.0761788120024498</v>
      </c>
      <c r="T93">
        <v>9.9816289038579313</v>
      </c>
      <c r="U93" s="115">
        <f t="shared" si="8"/>
        <v>32.600000000000009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32.6</v>
      </c>
      <c r="E94">
        <f>GT!N94</f>
        <v>0</v>
      </c>
      <c r="F94">
        <f t="shared" si="10"/>
        <v>80</v>
      </c>
      <c r="G94">
        <f t="shared" si="11"/>
        <v>32.6</v>
      </c>
      <c r="H94" s="113"/>
      <c r="I94">
        <f>BRPL_EOD!AA94+BRPL_EOD!AB94</f>
        <v>12.58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10</v>
      </c>
      <c r="N94">
        <f t="shared" si="6"/>
        <v>32.659999999999997</v>
      </c>
      <c r="O94" s="113">
        <f t="shared" si="7"/>
        <v>-5.9999999999995168E-2</v>
      </c>
      <c r="P94">
        <v>12.556889161053277</v>
      </c>
      <c r="Q94">
        <v>7.9853031230863456</v>
      </c>
      <c r="R94">
        <v>0</v>
      </c>
      <c r="S94">
        <v>2.0761788120024498</v>
      </c>
      <c r="T94">
        <v>9.9816289038579313</v>
      </c>
      <c r="U94" s="115">
        <f t="shared" si="8"/>
        <v>32.600000000000009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32.6</v>
      </c>
      <c r="E95">
        <f>GT!N95</f>
        <v>0</v>
      </c>
      <c r="F95">
        <f t="shared" si="10"/>
        <v>80</v>
      </c>
      <c r="G95">
        <f t="shared" si="11"/>
        <v>32.6</v>
      </c>
      <c r="H95" s="113"/>
      <c r="I95">
        <f>BRPL_EOD!AA95+BRPL_EOD!AB95</f>
        <v>12.58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10</v>
      </c>
      <c r="N95">
        <f t="shared" si="6"/>
        <v>32.659999999999997</v>
      </c>
      <c r="O95" s="113">
        <f t="shared" si="7"/>
        <v>-5.9999999999995168E-2</v>
      </c>
      <c r="P95">
        <v>12.556889161053277</v>
      </c>
      <c r="Q95">
        <v>7.9853031230863456</v>
      </c>
      <c r="R95">
        <v>0</v>
      </c>
      <c r="S95">
        <v>2.0761788120024498</v>
      </c>
      <c r="T95">
        <v>9.9816289038579313</v>
      </c>
      <c r="U95" s="115">
        <f t="shared" si="8"/>
        <v>32.600000000000009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80</v>
      </c>
      <c r="G96">
        <f t="shared" si="11"/>
        <v>33.6</v>
      </c>
      <c r="H96" s="113"/>
      <c r="I96">
        <f>BRPL_EOD!AA96+BRPL_EOD!AB96</f>
        <v>13.56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10</v>
      </c>
      <c r="N96">
        <f t="shared" si="6"/>
        <v>33.64</v>
      </c>
      <c r="O96" s="113">
        <f t="shared" si="7"/>
        <v>-3.9999999999999147E-2</v>
      </c>
      <c r="P96">
        <v>13.543876337693224</v>
      </c>
      <c r="Q96">
        <v>7.9904875148632586</v>
      </c>
      <c r="R96">
        <v>0</v>
      </c>
      <c r="S96">
        <v>2.0775267538644471</v>
      </c>
      <c r="T96">
        <v>9.988109393579073</v>
      </c>
      <c r="U96" s="115">
        <f t="shared" si="8"/>
        <v>33.6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80</v>
      </c>
      <c r="G97">
        <f t="shared" si="11"/>
        <v>33.6</v>
      </c>
      <c r="H97" s="113"/>
      <c r="I97">
        <f>BRPL_EOD!AA97+BRPL_EOD!AB97</f>
        <v>13.56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10</v>
      </c>
      <c r="N97">
        <f t="shared" si="6"/>
        <v>33.64</v>
      </c>
      <c r="O97" s="113">
        <f t="shared" si="7"/>
        <v>-3.9999999999999147E-2</v>
      </c>
      <c r="P97">
        <v>13.543876337693224</v>
      </c>
      <c r="Q97">
        <v>7.9904875148632586</v>
      </c>
      <c r="R97">
        <v>0</v>
      </c>
      <c r="S97">
        <v>2.0775267538644471</v>
      </c>
      <c r="T97">
        <v>9.988109393579073</v>
      </c>
      <c r="U97" s="115">
        <f t="shared" si="8"/>
        <v>33.6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80</v>
      </c>
      <c r="G98">
        <f t="shared" si="11"/>
        <v>33.6</v>
      </c>
      <c r="H98" s="113"/>
      <c r="I98">
        <f>BRPL_EOD!AA98+BRPL_EOD!AB98</f>
        <v>13.56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10</v>
      </c>
      <c r="N98">
        <f t="shared" si="6"/>
        <v>33.64</v>
      </c>
      <c r="O98" s="113">
        <f t="shared" si="7"/>
        <v>-3.9999999999999147E-2</v>
      </c>
      <c r="P98">
        <v>13.543876337693224</v>
      </c>
      <c r="Q98">
        <v>7.9904875148632586</v>
      </c>
      <c r="R98">
        <v>0</v>
      </c>
      <c r="S98">
        <v>2.0775267538644471</v>
      </c>
      <c r="T98">
        <v>9.988109393579073</v>
      </c>
      <c r="U98" s="115">
        <f t="shared" si="8"/>
        <v>33.6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1.875</v>
      </c>
      <c r="C99" s="115">
        <f t="shared" ref="C99:U99" si="12">SUM(C3:C98)/4000</f>
        <v>4.4999999999999998E-2</v>
      </c>
      <c r="D99" s="115">
        <f t="shared" si="12"/>
        <v>0.80019999999999969</v>
      </c>
      <c r="E99" s="115">
        <f t="shared" si="12"/>
        <v>4.0500000000000001E-2</v>
      </c>
      <c r="F99" s="115">
        <f t="shared" si="12"/>
        <v>1.92</v>
      </c>
      <c r="G99" s="115">
        <f t="shared" si="12"/>
        <v>0.84069999999999989</v>
      </c>
      <c r="H99" s="115"/>
      <c r="I99" s="115">
        <f t="shared" si="12"/>
        <v>0.33868749999999953</v>
      </c>
      <c r="J99" s="115">
        <f t="shared" si="12"/>
        <v>0.20032500000000003</v>
      </c>
      <c r="K99" s="115">
        <f t="shared" si="12"/>
        <v>0</v>
      </c>
      <c r="L99" s="115">
        <f t="shared" si="12"/>
        <v>5.215500000000009E-2</v>
      </c>
      <c r="M99" s="115">
        <f t="shared" si="12"/>
        <v>0.25287250000000006</v>
      </c>
      <c r="N99" s="115">
        <f t="shared" si="12"/>
        <v>0.84403999999999901</v>
      </c>
      <c r="O99" s="115">
        <f t="shared" si="12"/>
        <v>-3.3400000000000174E-3</v>
      </c>
      <c r="P99" s="115">
        <f t="shared" si="12"/>
        <v>0.33737771681024764</v>
      </c>
      <c r="Q99" s="115">
        <f t="shared" si="12"/>
        <v>0.19951696350130341</v>
      </c>
      <c r="R99" s="115">
        <f t="shared" si="12"/>
        <v>0</v>
      </c>
      <c r="S99" s="115">
        <f t="shared" si="12"/>
        <v>5.1944791823470102E-2</v>
      </c>
      <c r="T99" s="115">
        <f t="shared" si="12"/>
        <v>0.25186052786497876</v>
      </c>
      <c r="U99" s="115">
        <f t="shared" si="12"/>
        <v>0.84069999999999989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232.05</v>
      </c>
      <c r="E3">
        <f>BAWANA!AM3</f>
        <v>0</v>
      </c>
      <c r="F3">
        <f>(B3+C3)*0.8</f>
        <v>256</v>
      </c>
      <c r="G3">
        <f>(D3+E3)</f>
        <v>232.05</v>
      </c>
      <c r="H3" s="113"/>
      <c r="I3">
        <f>BRPL_EOD!AI3+BRPL_EOD!AJ3</f>
        <v>99.61</v>
      </c>
      <c r="J3">
        <f>BYPL_EOD!AI3+BYPL_EOD!AJ3</f>
        <v>57.6</v>
      </c>
      <c r="K3">
        <f>MES_EOD!AI3+MES_EOD!AJ3</f>
        <v>5.84</v>
      </c>
      <c r="L3">
        <f>NDMC_EOD!AI3+NDMC_EOD!AJ3</f>
        <v>19</v>
      </c>
      <c r="M3">
        <f>TPDDL_EOD!AI3+TPDDL_EOD!AJ3</f>
        <v>50</v>
      </c>
      <c r="N3">
        <f t="shared" ref="N3:N66" si="0">SUM(I3:M3)</f>
        <v>232.05</v>
      </c>
      <c r="O3" s="113">
        <f t="shared" ref="O3:O66" si="1">G3-N3</f>
        <v>0</v>
      </c>
      <c r="P3">
        <v>99.61</v>
      </c>
      <c r="Q3">
        <v>57.6</v>
      </c>
      <c r="R3">
        <v>5.84</v>
      </c>
      <c r="S3">
        <v>19</v>
      </c>
      <c r="T3">
        <v>50</v>
      </c>
      <c r="U3" s="115">
        <f t="shared" ref="U3:U66" si="2">SUM(P3:T3)</f>
        <v>232.05</v>
      </c>
      <c r="V3" s="113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232.05</v>
      </c>
      <c r="E4">
        <f>BAWANA!AM4</f>
        <v>0</v>
      </c>
      <c r="F4">
        <f t="shared" ref="F4:F67" si="4">(B4+C4)*0.8</f>
        <v>256</v>
      </c>
      <c r="G4">
        <f t="shared" ref="G4:G67" si="5">(D4+E4)</f>
        <v>232.05</v>
      </c>
      <c r="H4" s="113"/>
      <c r="I4">
        <f>BRPL_EOD!AI4+BRPL_EOD!AJ4</f>
        <v>99.61</v>
      </c>
      <c r="J4">
        <f>BYPL_EOD!AI4+BYPL_EOD!AJ4</f>
        <v>57.6</v>
      </c>
      <c r="K4">
        <f>MES_EOD!AI4+MES_EOD!AJ4</f>
        <v>5.84</v>
      </c>
      <c r="L4">
        <f>NDMC_EOD!AI4+NDMC_EOD!AJ4</f>
        <v>19</v>
      </c>
      <c r="M4">
        <f>TPDDL_EOD!AI4+TPDDL_EOD!AJ4</f>
        <v>50</v>
      </c>
      <c r="N4">
        <f t="shared" si="0"/>
        <v>232.05</v>
      </c>
      <c r="O4" s="113">
        <f t="shared" si="1"/>
        <v>0</v>
      </c>
      <c r="P4">
        <v>99.61</v>
      </c>
      <c r="Q4">
        <v>57.6</v>
      </c>
      <c r="R4">
        <v>5.84</v>
      </c>
      <c r="S4">
        <v>19</v>
      </c>
      <c r="T4">
        <v>50</v>
      </c>
      <c r="U4" s="115">
        <f t="shared" si="2"/>
        <v>232.05</v>
      </c>
      <c r="V4" s="113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232.05</v>
      </c>
      <c r="E5">
        <f>BAWANA!AM5</f>
        <v>0</v>
      </c>
      <c r="F5">
        <f t="shared" si="4"/>
        <v>256</v>
      </c>
      <c r="G5">
        <f t="shared" si="5"/>
        <v>232.05</v>
      </c>
      <c r="H5" s="113"/>
      <c r="I5">
        <f>BRPL_EOD!AI5+BRPL_EOD!AJ5</f>
        <v>99.61</v>
      </c>
      <c r="J5">
        <f>BYPL_EOD!AI5+BYPL_EOD!AJ5</f>
        <v>57.6</v>
      </c>
      <c r="K5">
        <f>MES_EOD!AI5+MES_EOD!AJ5</f>
        <v>5.84</v>
      </c>
      <c r="L5">
        <f>NDMC_EOD!AI5+NDMC_EOD!AJ5</f>
        <v>19</v>
      </c>
      <c r="M5">
        <f>TPDDL_EOD!AI5+TPDDL_EOD!AJ5</f>
        <v>50</v>
      </c>
      <c r="N5">
        <f t="shared" si="0"/>
        <v>232.05</v>
      </c>
      <c r="O5" s="113">
        <f t="shared" si="1"/>
        <v>0</v>
      </c>
      <c r="P5">
        <v>99.61</v>
      </c>
      <c r="Q5">
        <v>57.6</v>
      </c>
      <c r="R5">
        <v>5.84</v>
      </c>
      <c r="S5">
        <v>19</v>
      </c>
      <c r="T5">
        <v>50</v>
      </c>
      <c r="U5" s="115">
        <f t="shared" si="2"/>
        <v>232.05</v>
      </c>
      <c r="V5" s="113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232.05</v>
      </c>
      <c r="E6">
        <f>BAWANA!AM6</f>
        <v>0</v>
      </c>
      <c r="F6">
        <f t="shared" si="4"/>
        <v>256</v>
      </c>
      <c r="G6">
        <f t="shared" si="5"/>
        <v>232.05</v>
      </c>
      <c r="H6" s="113"/>
      <c r="I6">
        <f>BRPL_EOD!AI6+BRPL_EOD!AJ6</f>
        <v>99.61</v>
      </c>
      <c r="J6">
        <f>BYPL_EOD!AI6+BYPL_EOD!AJ6</f>
        <v>57.6</v>
      </c>
      <c r="K6">
        <f>MES_EOD!AI6+MES_EOD!AJ6</f>
        <v>5.84</v>
      </c>
      <c r="L6">
        <f>NDMC_EOD!AI6+NDMC_EOD!AJ6</f>
        <v>19</v>
      </c>
      <c r="M6">
        <f>TPDDL_EOD!AI6+TPDDL_EOD!AJ6</f>
        <v>50</v>
      </c>
      <c r="N6">
        <f t="shared" si="0"/>
        <v>232.05</v>
      </c>
      <c r="O6" s="113">
        <f t="shared" si="1"/>
        <v>0</v>
      </c>
      <c r="P6">
        <v>99.61</v>
      </c>
      <c r="Q6">
        <v>57.6</v>
      </c>
      <c r="R6">
        <v>5.84</v>
      </c>
      <c r="S6">
        <v>19</v>
      </c>
      <c r="T6">
        <v>50</v>
      </c>
      <c r="U6" s="115">
        <f t="shared" si="2"/>
        <v>232.05</v>
      </c>
      <c r="V6" s="113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206</v>
      </c>
      <c r="E7">
        <f>BAWANA!AM7</f>
        <v>0</v>
      </c>
      <c r="F7">
        <f t="shared" si="4"/>
        <v>256</v>
      </c>
      <c r="G7">
        <f t="shared" si="5"/>
        <v>206</v>
      </c>
      <c r="H7" s="113"/>
      <c r="I7">
        <f>BRPL_EOD!AI7+BRPL_EOD!AJ7</f>
        <v>84</v>
      </c>
      <c r="J7">
        <f>BYPL_EOD!AI7+BYPL_EOD!AJ7</f>
        <v>45</v>
      </c>
      <c r="K7">
        <f>MES_EOD!AI7+MES_EOD!AJ7</f>
        <v>5.84</v>
      </c>
      <c r="L7">
        <f>NDMC_EOD!AI7+NDMC_EOD!AJ7</f>
        <v>19</v>
      </c>
      <c r="M7">
        <f>TPDDL_EOD!AI7+TPDDL_EOD!AJ7</f>
        <v>52.16</v>
      </c>
      <c r="N7">
        <f t="shared" si="0"/>
        <v>206</v>
      </c>
      <c r="O7" s="113">
        <f t="shared" si="1"/>
        <v>0</v>
      </c>
      <c r="P7">
        <v>84</v>
      </c>
      <c r="Q7">
        <v>45</v>
      </c>
      <c r="R7">
        <v>5.84</v>
      </c>
      <c r="S7">
        <v>19</v>
      </c>
      <c r="T7">
        <v>52.16</v>
      </c>
      <c r="U7" s="115">
        <f t="shared" si="2"/>
        <v>206</v>
      </c>
      <c r="V7" s="113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206</v>
      </c>
      <c r="E8">
        <f>BAWANA!AM8</f>
        <v>0</v>
      </c>
      <c r="F8">
        <f t="shared" si="4"/>
        <v>256</v>
      </c>
      <c r="G8">
        <f t="shared" si="5"/>
        <v>206</v>
      </c>
      <c r="H8" s="113"/>
      <c r="I8">
        <f>BRPL_EOD!AI8+BRPL_EOD!AJ8</f>
        <v>84</v>
      </c>
      <c r="J8">
        <f>BYPL_EOD!AI8+BYPL_EOD!AJ8</f>
        <v>45</v>
      </c>
      <c r="K8">
        <f>MES_EOD!AI8+MES_EOD!AJ8</f>
        <v>5.84</v>
      </c>
      <c r="L8">
        <f>NDMC_EOD!AI8+NDMC_EOD!AJ8</f>
        <v>19</v>
      </c>
      <c r="M8">
        <f>TPDDL_EOD!AI8+TPDDL_EOD!AJ8</f>
        <v>52.16</v>
      </c>
      <c r="N8">
        <f t="shared" si="0"/>
        <v>206</v>
      </c>
      <c r="O8" s="113">
        <f t="shared" si="1"/>
        <v>0</v>
      </c>
      <c r="P8">
        <v>84</v>
      </c>
      <c r="Q8">
        <v>45</v>
      </c>
      <c r="R8">
        <v>5.84</v>
      </c>
      <c r="S8">
        <v>19</v>
      </c>
      <c r="T8">
        <v>52.16</v>
      </c>
      <c r="U8" s="115">
        <f t="shared" si="2"/>
        <v>206</v>
      </c>
      <c r="V8" s="113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216.26</v>
      </c>
      <c r="E9">
        <f>BAWANA!AM9</f>
        <v>0</v>
      </c>
      <c r="F9">
        <f t="shared" si="4"/>
        <v>256</v>
      </c>
      <c r="G9">
        <f t="shared" si="5"/>
        <v>216.26</v>
      </c>
      <c r="H9" s="113"/>
      <c r="I9">
        <f>BRPL_EOD!AI9+BRPL_EOD!AJ9</f>
        <v>84</v>
      </c>
      <c r="J9">
        <f>BYPL_EOD!AI9+BYPL_EOD!AJ9</f>
        <v>48.37</v>
      </c>
      <c r="K9">
        <f>MES_EOD!AI9+MES_EOD!AJ9</f>
        <v>5.84</v>
      </c>
      <c r="L9">
        <f>NDMC_EOD!AI9+NDMC_EOD!AJ9</f>
        <v>19.600000000000001</v>
      </c>
      <c r="M9">
        <f>TPDDL_EOD!AI9+TPDDL_EOD!AJ9</f>
        <v>58.45</v>
      </c>
      <c r="N9">
        <f t="shared" si="0"/>
        <v>216.26</v>
      </c>
      <c r="O9" s="113">
        <f t="shared" si="1"/>
        <v>0</v>
      </c>
      <c r="P9">
        <v>84</v>
      </c>
      <c r="Q9">
        <v>48.37</v>
      </c>
      <c r="R9">
        <v>5.84</v>
      </c>
      <c r="S9">
        <v>19.600000000000001</v>
      </c>
      <c r="T9">
        <v>58.45</v>
      </c>
      <c r="U9" s="115">
        <f t="shared" si="2"/>
        <v>216.26</v>
      </c>
      <c r="V9" s="113">
        <f t="shared" si="3"/>
        <v>0</v>
      </c>
      <c r="Y9">
        <f>BAWANA!AW9+BAWANA!AX9</f>
        <v>26.87</v>
      </c>
      <c r="Z9">
        <f>BAWANA!BD9+BAWANA!BE9</f>
        <v>26.87</v>
      </c>
      <c r="AA9">
        <f>BAWANA!X9+BAWANA!Y9</f>
        <v>26.87</v>
      </c>
      <c r="AB9">
        <f>BAWANA!AE9+BAWANA!AF9</f>
        <v>26.87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216.26</v>
      </c>
      <c r="E10">
        <f>BAWANA!AM10</f>
        <v>0</v>
      </c>
      <c r="F10">
        <f t="shared" si="4"/>
        <v>256</v>
      </c>
      <c r="G10">
        <f t="shared" si="5"/>
        <v>216.26</v>
      </c>
      <c r="H10" s="113"/>
      <c r="I10">
        <f>BRPL_EOD!AI10+BRPL_EOD!AJ10</f>
        <v>84</v>
      </c>
      <c r="J10">
        <f>BYPL_EOD!AI10+BYPL_EOD!AJ10</f>
        <v>48.37</v>
      </c>
      <c r="K10">
        <f>MES_EOD!AI10+MES_EOD!AJ10</f>
        <v>5.84</v>
      </c>
      <c r="L10">
        <f>NDMC_EOD!AI10+NDMC_EOD!AJ10</f>
        <v>19.600000000000001</v>
      </c>
      <c r="M10">
        <f>TPDDL_EOD!AI10+TPDDL_EOD!AJ10</f>
        <v>58.45</v>
      </c>
      <c r="N10">
        <f t="shared" si="0"/>
        <v>216.26</v>
      </c>
      <c r="O10" s="113">
        <f t="shared" si="1"/>
        <v>0</v>
      </c>
      <c r="P10">
        <v>84</v>
      </c>
      <c r="Q10">
        <v>48.37</v>
      </c>
      <c r="R10">
        <v>5.84</v>
      </c>
      <c r="S10">
        <v>19.600000000000001</v>
      </c>
      <c r="T10">
        <v>58.45</v>
      </c>
      <c r="U10" s="115">
        <f t="shared" si="2"/>
        <v>216.26</v>
      </c>
      <c r="V10" s="113">
        <f t="shared" si="3"/>
        <v>0</v>
      </c>
      <c r="Y10">
        <f>BAWANA!AW10+BAWANA!AX10</f>
        <v>26.87</v>
      </c>
      <c r="Z10">
        <f>BAWANA!BD10+BAWANA!BE10</f>
        <v>26.87</v>
      </c>
      <c r="AA10">
        <f>BAWANA!X10+BAWANA!Y10</f>
        <v>26.87</v>
      </c>
      <c r="AB10">
        <f>BAWANA!AE10+BAWANA!AF10</f>
        <v>26.87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216.26</v>
      </c>
      <c r="E11">
        <f>BAWANA!AM11</f>
        <v>0</v>
      </c>
      <c r="F11">
        <f t="shared" si="4"/>
        <v>256</v>
      </c>
      <c r="G11">
        <f t="shared" si="5"/>
        <v>216.26</v>
      </c>
      <c r="H11" s="113"/>
      <c r="I11">
        <f>BRPL_EOD!AI11+BRPL_EOD!AJ11</f>
        <v>84</v>
      </c>
      <c r="J11">
        <f>BYPL_EOD!AI11+BYPL_EOD!AJ11</f>
        <v>48.37</v>
      </c>
      <c r="K11">
        <f>MES_EOD!AI11+MES_EOD!AJ11</f>
        <v>5.84</v>
      </c>
      <c r="L11">
        <f>NDMC_EOD!AI11+NDMC_EOD!AJ11</f>
        <v>19.600000000000001</v>
      </c>
      <c r="M11">
        <f>TPDDL_EOD!AI11+TPDDL_EOD!AJ11</f>
        <v>58.45</v>
      </c>
      <c r="N11">
        <f t="shared" si="0"/>
        <v>216.26</v>
      </c>
      <c r="O11" s="113">
        <f t="shared" si="1"/>
        <v>0</v>
      </c>
      <c r="P11">
        <v>84</v>
      </c>
      <c r="Q11">
        <v>48.37</v>
      </c>
      <c r="R11">
        <v>5.84</v>
      </c>
      <c r="S11">
        <v>19.600000000000001</v>
      </c>
      <c r="T11">
        <v>58.45</v>
      </c>
      <c r="U11" s="115">
        <f t="shared" si="2"/>
        <v>216.26</v>
      </c>
      <c r="V11" s="113">
        <f t="shared" si="3"/>
        <v>0</v>
      </c>
      <c r="Y11">
        <f>BAWANA!AW11+BAWANA!AX11</f>
        <v>26.87</v>
      </c>
      <c r="Z11">
        <f>BAWANA!BD11+BAWANA!BE11</f>
        <v>26.87</v>
      </c>
      <c r="AA11">
        <f>BAWANA!X11+BAWANA!Y11</f>
        <v>26.87</v>
      </c>
      <c r="AB11">
        <f>BAWANA!AE11+BAWANA!AF11</f>
        <v>26.87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216.26</v>
      </c>
      <c r="E12">
        <f>BAWANA!AM12</f>
        <v>0</v>
      </c>
      <c r="F12">
        <f t="shared" si="4"/>
        <v>256</v>
      </c>
      <c r="G12">
        <f t="shared" si="5"/>
        <v>216.26</v>
      </c>
      <c r="H12" s="113"/>
      <c r="I12">
        <f>BRPL_EOD!AI12+BRPL_EOD!AJ12</f>
        <v>84</v>
      </c>
      <c r="J12">
        <f>BYPL_EOD!AI12+BYPL_EOD!AJ12</f>
        <v>48.37</v>
      </c>
      <c r="K12">
        <f>MES_EOD!AI12+MES_EOD!AJ12</f>
        <v>5.84</v>
      </c>
      <c r="L12">
        <f>NDMC_EOD!AI12+NDMC_EOD!AJ12</f>
        <v>19.600000000000001</v>
      </c>
      <c r="M12">
        <f>TPDDL_EOD!AI12+TPDDL_EOD!AJ12</f>
        <v>58.45</v>
      </c>
      <c r="N12">
        <f t="shared" si="0"/>
        <v>216.26</v>
      </c>
      <c r="O12" s="113">
        <f t="shared" si="1"/>
        <v>0</v>
      </c>
      <c r="P12">
        <v>84</v>
      </c>
      <c r="Q12">
        <v>48.37</v>
      </c>
      <c r="R12">
        <v>5.84</v>
      </c>
      <c r="S12">
        <v>19.600000000000001</v>
      </c>
      <c r="T12">
        <v>58.45</v>
      </c>
      <c r="U12" s="115">
        <f t="shared" si="2"/>
        <v>216.26</v>
      </c>
      <c r="V12" s="113">
        <f t="shared" si="3"/>
        <v>0</v>
      </c>
      <c r="Y12">
        <f>BAWANA!AW12+BAWANA!AX12</f>
        <v>26.87</v>
      </c>
      <c r="Z12">
        <f>BAWANA!BD12+BAWANA!BE12</f>
        <v>26.87</v>
      </c>
      <c r="AA12">
        <f>BAWANA!X12+BAWANA!Y12</f>
        <v>26.87</v>
      </c>
      <c r="AB12">
        <f>BAWANA!AE12+BAWANA!AF12</f>
        <v>26.87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216.26</v>
      </c>
      <c r="E13">
        <f>BAWANA!AM13</f>
        <v>0</v>
      </c>
      <c r="F13">
        <f t="shared" si="4"/>
        <v>256</v>
      </c>
      <c r="G13">
        <f t="shared" si="5"/>
        <v>216.26</v>
      </c>
      <c r="H13" s="113"/>
      <c r="I13">
        <f>BRPL_EOD!AI13+BRPL_EOD!AJ13</f>
        <v>84</v>
      </c>
      <c r="J13">
        <f>BYPL_EOD!AI13+BYPL_EOD!AJ13</f>
        <v>48.37</v>
      </c>
      <c r="K13">
        <f>MES_EOD!AI13+MES_EOD!AJ13</f>
        <v>5.84</v>
      </c>
      <c r="L13">
        <f>NDMC_EOD!AI13+NDMC_EOD!AJ13</f>
        <v>19.600000000000001</v>
      </c>
      <c r="M13">
        <f>TPDDL_EOD!AI13+TPDDL_EOD!AJ13</f>
        <v>58.45</v>
      </c>
      <c r="N13">
        <f t="shared" si="0"/>
        <v>216.26</v>
      </c>
      <c r="O13" s="113">
        <f t="shared" si="1"/>
        <v>0</v>
      </c>
      <c r="P13">
        <v>84</v>
      </c>
      <c r="Q13">
        <v>48.37</v>
      </c>
      <c r="R13">
        <v>5.84</v>
      </c>
      <c r="S13">
        <v>19.600000000000001</v>
      </c>
      <c r="T13">
        <v>58.45</v>
      </c>
      <c r="U13" s="115">
        <f t="shared" si="2"/>
        <v>216.26</v>
      </c>
      <c r="V13" s="113">
        <f t="shared" si="3"/>
        <v>0</v>
      </c>
      <c r="Y13">
        <f>BAWANA!AW13+BAWANA!AX13</f>
        <v>26.87</v>
      </c>
      <c r="Z13">
        <f>BAWANA!BD13+BAWANA!BE13</f>
        <v>26.87</v>
      </c>
      <c r="AA13">
        <f>BAWANA!X13+BAWANA!Y13</f>
        <v>26.87</v>
      </c>
      <c r="AB13">
        <f>BAWANA!AE13+BAWANA!AF13</f>
        <v>26.87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216.26</v>
      </c>
      <c r="E14">
        <f>BAWANA!AM14</f>
        <v>0</v>
      </c>
      <c r="F14">
        <f t="shared" si="4"/>
        <v>256</v>
      </c>
      <c r="G14">
        <f t="shared" si="5"/>
        <v>216.26</v>
      </c>
      <c r="H14" s="113"/>
      <c r="I14">
        <f>BRPL_EOD!AI14+BRPL_EOD!AJ14</f>
        <v>84</v>
      </c>
      <c r="J14">
        <f>BYPL_EOD!AI14+BYPL_EOD!AJ14</f>
        <v>48.37</v>
      </c>
      <c r="K14">
        <f>MES_EOD!AI14+MES_EOD!AJ14</f>
        <v>5.84</v>
      </c>
      <c r="L14">
        <f>NDMC_EOD!AI14+NDMC_EOD!AJ14</f>
        <v>19.600000000000001</v>
      </c>
      <c r="M14">
        <f>TPDDL_EOD!AI14+TPDDL_EOD!AJ14</f>
        <v>58.45</v>
      </c>
      <c r="N14">
        <f t="shared" si="0"/>
        <v>216.26</v>
      </c>
      <c r="O14" s="113">
        <f t="shared" si="1"/>
        <v>0</v>
      </c>
      <c r="P14">
        <v>84</v>
      </c>
      <c r="Q14">
        <v>48.37</v>
      </c>
      <c r="R14">
        <v>5.84</v>
      </c>
      <c r="S14">
        <v>19.600000000000001</v>
      </c>
      <c r="T14">
        <v>58.45</v>
      </c>
      <c r="U14" s="115">
        <f t="shared" si="2"/>
        <v>216.26</v>
      </c>
      <c r="V14" s="113">
        <f t="shared" si="3"/>
        <v>0</v>
      </c>
      <c r="Y14">
        <f>BAWANA!AW14+BAWANA!AX14</f>
        <v>26.87</v>
      </c>
      <c r="Z14">
        <f>BAWANA!BD14+BAWANA!BE14</f>
        <v>26.87</v>
      </c>
      <c r="AA14">
        <f>BAWANA!X14+BAWANA!Y14</f>
        <v>26.87</v>
      </c>
      <c r="AB14">
        <f>BAWANA!AE14+BAWANA!AF14</f>
        <v>26.87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216.26</v>
      </c>
      <c r="E15">
        <f>BAWANA!AM15</f>
        <v>0</v>
      </c>
      <c r="F15">
        <f t="shared" si="4"/>
        <v>256</v>
      </c>
      <c r="G15">
        <f t="shared" si="5"/>
        <v>216.26</v>
      </c>
      <c r="H15" s="113"/>
      <c r="I15">
        <f>BRPL_EOD!AI15+BRPL_EOD!AJ15</f>
        <v>84</v>
      </c>
      <c r="J15">
        <f>BYPL_EOD!AI15+BYPL_EOD!AJ15</f>
        <v>48.37</v>
      </c>
      <c r="K15">
        <f>MES_EOD!AI15+MES_EOD!AJ15</f>
        <v>5.84</v>
      </c>
      <c r="L15">
        <f>NDMC_EOD!AI15+NDMC_EOD!AJ15</f>
        <v>19.600000000000001</v>
      </c>
      <c r="M15">
        <f>TPDDL_EOD!AI15+TPDDL_EOD!AJ15</f>
        <v>58.45</v>
      </c>
      <c r="N15">
        <f t="shared" si="0"/>
        <v>216.26</v>
      </c>
      <c r="O15" s="113">
        <f t="shared" si="1"/>
        <v>0</v>
      </c>
      <c r="P15">
        <v>84</v>
      </c>
      <c r="Q15">
        <v>48.37</v>
      </c>
      <c r="R15">
        <v>5.84</v>
      </c>
      <c r="S15">
        <v>19.600000000000001</v>
      </c>
      <c r="T15">
        <v>58.45</v>
      </c>
      <c r="U15" s="115">
        <f t="shared" si="2"/>
        <v>216.26</v>
      </c>
      <c r="V15" s="113">
        <f t="shared" si="3"/>
        <v>0</v>
      </c>
      <c r="Y15">
        <f>BAWANA!AW15+BAWANA!AX15</f>
        <v>26.87</v>
      </c>
      <c r="Z15">
        <f>BAWANA!BD15+BAWANA!BE15</f>
        <v>26.87</v>
      </c>
      <c r="AA15">
        <f>BAWANA!X15+BAWANA!Y15</f>
        <v>26.87</v>
      </c>
      <c r="AB15">
        <f>BAWANA!AE15+BAWANA!AF15</f>
        <v>26.87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216.26</v>
      </c>
      <c r="E16">
        <f>BAWANA!AM16</f>
        <v>0</v>
      </c>
      <c r="F16">
        <f t="shared" si="4"/>
        <v>256</v>
      </c>
      <c r="G16">
        <f t="shared" si="5"/>
        <v>216.26</v>
      </c>
      <c r="H16" s="113"/>
      <c r="I16">
        <f>BRPL_EOD!AI16+BRPL_EOD!AJ16</f>
        <v>84</v>
      </c>
      <c r="J16">
        <f>BYPL_EOD!AI16+BYPL_EOD!AJ16</f>
        <v>48.37</v>
      </c>
      <c r="K16">
        <f>MES_EOD!AI16+MES_EOD!AJ16</f>
        <v>5.84</v>
      </c>
      <c r="L16">
        <f>NDMC_EOD!AI16+NDMC_EOD!AJ16</f>
        <v>19.600000000000001</v>
      </c>
      <c r="M16">
        <f>TPDDL_EOD!AI16+TPDDL_EOD!AJ16</f>
        <v>58.45</v>
      </c>
      <c r="N16">
        <f t="shared" si="0"/>
        <v>216.26</v>
      </c>
      <c r="O16" s="113">
        <f t="shared" si="1"/>
        <v>0</v>
      </c>
      <c r="P16">
        <v>84</v>
      </c>
      <c r="Q16">
        <v>48.37</v>
      </c>
      <c r="R16">
        <v>5.84</v>
      </c>
      <c r="S16">
        <v>19.600000000000001</v>
      </c>
      <c r="T16">
        <v>58.45</v>
      </c>
      <c r="U16" s="115">
        <f t="shared" si="2"/>
        <v>216.26</v>
      </c>
      <c r="V16" s="113">
        <f t="shared" si="3"/>
        <v>0</v>
      </c>
      <c r="Y16">
        <f>BAWANA!AW16+BAWANA!AX16</f>
        <v>26.87</v>
      </c>
      <c r="Z16">
        <f>BAWANA!BD16+BAWANA!BE16</f>
        <v>26.87</v>
      </c>
      <c r="AA16">
        <f>BAWANA!X16+BAWANA!Y16</f>
        <v>26.87</v>
      </c>
      <c r="AB16">
        <f>BAWANA!AE16+BAWANA!AF16</f>
        <v>26.87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216.26</v>
      </c>
      <c r="E17">
        <f>BAWANA!AM17</f>
        <v>0</v>
      </c>
      <c r="F17">
        <f t="shared" si="4"/>
        <v>256</v>
      </c>
      <c r="G17">
        <f t="shared" si="5"/>
        <v>216.26</v>
      </c>
      <c r="H17" s="113"/>
      <c r="I17">
        <f>BRPL_EOD!AI17+BRPL_EOD!AJ17</f>
        <v>84</v>
      </c>
      <c r="J17">
        <f>BYPL_EOD!AI17+BYPL_EOD!AJ17</f>
        <v>48.37</v>
      </c>
      <c r="K17">
        <f>MES_EOD!AI17+MES_EOD!AJ17</f>
        <v>5.84</v>
      </c>
      <c r="L17">
        <f>NDMC_EOD!AI17+NDMC_EOD!AJ17</f>
        <v>19.600000000000001</v>
      </c>
      <c r="M17">
        <f>TPDDL_EOD!AI17+TPDDL_EOD!AJ17</f>
        <v>58.45</v>
      </c>
      <c r="N17">
        <f t="shared" si="0"/>
        <v>216.26</v>
      </c>
      <c r="O17" s="113">
        <f t="shared" si="1"/>
        <v>0</v>
      </c>
      <c r="P17">
        <v>84</v>
      </c>
      <c r="Q17">
        <v>48.37</v>
      </c>
      <c r="R17">
        <v>5.84</v>
      </c>
      <c r="S17">
        <v>19.600000000000001</v>
      </c>
      <c r="T17">
        <v>58.45</v>
      </c>
      <c r="U17" s="115">
        <f t="shared" si="2"/>
        <v>216.26</v>
      </c>
      <c r="V17" s="113">
        <f t="shared" si="3"/>
        <v>0</v>
      </c>
      <c r="Y17">
        <f>BAWANA!AW17+BAWANA!AX17</f>
        <v>26.87</v>
      </c>
      <c r="Z17">
        <f>BAWANA!BD17+BAWANA!BE17</f>
        <v>26.87</v>
      </c>
      <c r="AA17">
        <f>BAWANA!X17+BAWANA!Y17</f>
        <v>26.87</v>
      </c>
      <c r="AB17">
        <f>BAWANA!AE17+BAWANA!AF17</f>
        <v>26.87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216.26</v>
      </c>
      <c r="E18">
        <f>BAWANA!AM18</f>
        <v>0</v>
      </c>
      <c r="F18">
        <f t="shared" si="4"/>
        <v>256</v>
      </c>
      <c r="G18">
        <f t="shared" si="5"/>
        <v>216.26</v>
      </c>
      <c r="H18" s="113"/>
      <c r="I18">
        <f>BRPL_EOD!AI18+BRPL_EOD!AJ18</f>
        <v>84</v>
      </c>
      <c r="J18">
        <f>BYPL_EOD!AI18+BYPL_EOD!AJ18</f>
        <v>48.37</v>
      </c>
      <c r="K18">
        <f>MES_EOD!AI18+MES_EOD!AJ18</f>
        <v>5.84</v>
      </c>
      <c r="L18">
        <f>NDMC_EOD!AI18+NDMC_EOD!AJ18</f>
        <v>19.600000000000001</v>
      </c>
      <c r="M18">
        <f>TPDDL_EOD!AI18+TPDDL_EOD!AJ18</f>
        <v>58.45</v>
      </c>
      <c r="N18">
        <f t="shared" si="0"/>
        <v>216.26</v>
      </c>
      <c r="O18" s="113">
        <f t="shared" si="1"/>
        <v>0</v>
      </c>
      <c r="P18">
        <v>84</v>
      </c>
      <c r="Q18">
        <v>48.37</v>
      </c>
      <c r="R18">
        <v>5.84</v>
      </c>
      <c r="S18">
        <v>19.600000000000001</v>
      </c>
      <c r="T18">
        <v>58.45</v>
      </c>
      <c r="U18" s="115">
        <f t="shared" si="2"/>
        <v>216.26</v>
      </c>
      <c r="V18" s="113">
        <f t="shared" si="3"/>
        <v>0</v>
      </c>
      <c r="Y18">
        <f>BAWANA!AW18+BAWANA!AX18</f>
        <v>26.87</v>
      </c>
      <c r="Z18">
        <f>BAWANA!BD18+BAWANA!BE18</f>
        <v>26.87</v>
      </c>
      <c r="AA18">
        <f>BAWANA!X18+BAWANA!Y18</f>
        <v>26.87</v>
      </c>
      <c r="AB18">
        <f>BAWANA!AE18+BAWANA!AF18</f>
        <v>26.87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216.26</v>
      </c>
      <c r="E19">
        <f>BAWANA!AM19</f>
        <v>0</v>
      </c>
      <c r="F19">
        <f t="shared" si="4"/>
        <v>256</v>
      </c>
      <c r="G19">
        <f t="shared" si="5"/>
        <v>216.26</v>
      </c>
      <c r="H19" s="113"/>
      <c r="I19">
        <f>BRPL_EOD!AI19+BRPL_EOD!AJ19</f>
        <v>84</v>
      </c>
      <c r="J19">
        <f>BYPL_EOD!AI19+BYPL_EOD!AJ19</f>
        <v>48.37</v>
      </c>
      <c r="K19">
        <f>MES_EOD!AI19+MES_EOD!AJ19</f>
        <v>5.84</v>
      </c>
      <c r="L19">
        <f>NDMC_EOD!AI19+NDMC_EOD!AJ19</f>
        <v>19.600000000000001</v>
      </c>
      <c r="M19">
        <f>TPDDL_EOD!AI19+TPDDL_EOD!AJ19</f>
        <v>58.45</v>
      </c>
      <c r="N19">
        <f t="shared" si="0"/>
        <v>216.26</v>
      </c>
      <c r="O19" s="113">
        <f t="shared" si="1"/>
        <v>0</v>
      </c>
      <c r="P19">
        <v>84</v>
      </c>
      <c r="Q19">
        <v>48.37</v>
      </c>
      <c r="R19">
        <v>5.84</v>
      </c>
      <c r="S19">
        <v>19.600000000000001</v>
      </c>
      <c r="T19">
        <v>58.45</v>
      </c>
      <c r="U19" s="115">
        <f t="shared" si="2"/>
        <v>216.26</v>
      </c>
      <c r="V19" s="113">
        <f t="shared" si="3"/>
        <v>0</v>
      </c>
      <c r="Y19">
        <f>BAWANA!AW19+BAWANA!AX19</f>
        <v>26.87</v>
      </c>
      <c r="Z19">
        <f>BAWANA!BD19+BAWANA!BE19</f>
        <v>26.87</v>
      </c>
      <c r="AA19">
        <f>BAWANA!X19+BAWANA!Y19</f>
        <v>26.87</v>
      </c>
      <c r="AB19">
        <f>BAWANA!AE19+BAWANA!AF19</f>
        <v>26.87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216.26</v>
      </c>
      <c r="E20">
        <f>BAWANA!AM20</f>
        <v>0</v>
      </c>
      <c r="F20">
        <f t="shared" si="4"/>
        <v>256</v>
      </c>
      <c r="G20">
        <f t="shared" si="5"/>
        <v>216.26</v>
      </c>
      <c r="H20" s="113"/>
      <c r="I20">
        <f>BRPL_EOD!AI20+BRPL_EOD!AJ20</f>
        <v>84</v>
      </c>
      <c r="J20">
        <f>BYPL_EOD!AI20+BYPL_EOD!AJ20</f>
        <v>48.37</v>
      </c>
      <c r="K20">
        <f>MES_EOD!AI20+MES_EOD!AJ20</f>
        <v>5.84</v>
      </c>
      <c r="L20">
        <f>NDMC_EOD!AI20+NDMC_EOD!AJ20</f>
        <v>19.600000000000001</v>
      </c>
      <c r="M20">
        <f>TPDDL_EOD!AI20+TPDDL_EOD!AJ20</f>
        <v>58.45</v>
      </c>
      <c r="N20">
        <f t="shared" si="0"/>
        <v>216.26</v>
      </c>
      <c r="O20" s="113">
        <f t="shared" si="1"/>
        <v>0</v>
      </c>
      <c r="P20">
        <v>84</v>
      </c>
      <c r="Q20">
        <v>48.37</v>
      </c>
      <c r="R20">
        <v>5.84</v>
      </c>
      <c r="S20">
        <v>19.600000000000001</v>
      </c>
      <c r="T20">
        <v>58.45</v>
      </c>
      <c r="U20" s="115">
        <f t="shared" si="2"/>
        <v>216.26</v>
      </c>
      <c r="V20" s="113">
        <f t="shared" si="3"/>
        <v>0</v>
      </c>
      <c r="Y20">
        <f>BAWANA!AW20+BAWANA!AX20</f>
        <v>26.87</v>
      </c>
      <c r="Z20">
        <f>BAWANA!BD20+BAWANA!BE20</f>
        <v>26.87</v>
      </c>
      <c r="AA20">
        <f>BAWANA!X20+BAWANA!Y20</f>
        <v>26.87</v>
      </c>
      <c r="AB20">
        <f>BAWANA!AE20+BAWANA!AF20</f>
        <v>26.87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216.26</v>
      </c>
      <c r="E21">
        <f>BAWANA!AM21</f>
        <v>0</v>
      </c>
      <c r="F21">
        <f t="shared" si="4"/>
        <v>256</v>
      </c>
      <c r="G21">
        <f t="shared" si="5"/>
        <v>216.26</v>
      </c>
      <c r="H21" s="113"/>
      <c r="I21">
        <f>BRPL_EOD!AI21+BRPL_EOD!AJ21</f>
        <v>84</v>
      </c>
      <c r="J21">
        <f>BYPL_EOD!AI21+BYPL_EOD!AJ21</f>
        <v>48.37</v>
      </c>
      <c r="K21">
        <f>MES_EOD!AI21+MES_EOD!AJ21</f>
        <v>5.84</v>
      </c>
      <c r="L21">
        <f>NDMC_EOD!AI21+NDMC_EOD!AJ21</f>
        <v>19.600000000000001</v>
      </c>
      <c r="M21">
        <f>TPDDL_EOD!AI21+TPDDL_EOD!AJ21</f>
        <v>58.45</v>
      </c>
      <c r="N21">
        <f t="shared" si="0"/>
        <v>216.26</v>
      </c>
      <c r="O21" s="113">
        <f t="shared" si="1"/>
        <v>0</v>
      </c>
      <c r="P21">
        <v>84</v>
      </c>
      <c r="Q21">
        <v>48.37</v>
      </c>
      <c r="R21">
        <v>5.84</v>
      </c>
      <c r="S21">
        <v>19.600000000000001</v>
      </c>
      <c r="T21">
        <v>58.45</v>
      </c>
      <c r="U21" s="115">
        <f t="shared" si="2"/>
        <v>216.26</v>
      </c>
      <c r="V21" s="113">
        <f t="shared" si="3"/>
        <v>0</v>
      </c>
      <c r="Y21">
        <f>BAWANA!AW21+BAWANA!AX21</f>
        <v>26.87</v>
      </c>
      <c r="Z21">
        <f>BAWANA!BD21+BAWANA!BE21</f>
        <v>26.87</v>
      </c>
      <c r="AA21">
        <f>BAWANA!X21+BAWANA!Y21</f>
        <v>26.87</v>
      </c>
      <c r="AB21">
        <f>BAWANA!AE21+BAWANA!AF21</f>
        <v>26.87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216.26</v>
      </c>
      <c r="E22">
        <f>BAWANA!AM22</f>
        <v>0</v>
      </c>
      <c r="F22">
        <f t="shared" si="4"/>
        <v>256</v>
      </c>
      <c r="G22">
        <f t="shared" si="5"/>
        <v>216.26</v>
      </c>
      <c r="H22" s="113"/>
      <c r="I22">
        <f>BRPL_EOD!AI22+BRPL_EOD!AJ22</f>
        <v>84</v>
      </c>
      <c r="J22">
        <f>BYPL_EOD!AI22+BYPL_EOD!AJ22</f>
        <v>48.37</v>
      </c>
      <c r="K22">
        <f>MES_EOD!AI22+MES_EOD!AJ22</f>
        <v>5.84</v>
      </c>
      <c r="L22">
        <f>NDMC_EOD!AI22+NDMC_EOD!AJ22</f>
        <v>19.600000000000001</v>
      </c>
      <c r="M22">
        <f>TPDDL_EOD!AI22+TPDDL_EOD!AJ22</f>
        <v>58.45</v>
      </c>
      <c r="N22">
        <f t="shared" si="0"/>
        <v>216.26</v>
      </c>
      <c r="O22" s="113">
        <f t="shared" si="1"/>
        <v>0</v>
      </c>
      <c r="P22">
        <v>84</v>
      </c>
      <c r="Q22">
        <v>48.37</v>
      </c>
      <c r="R22">
        <v>5.84</v>
      </c>
      <c r="S22">
        <v>19.600000000000001</v>
      </c>
      <c r="T22">
        <v>58.45</v>
      </c>
      <c r="U22" s="115">
        <f t="shared" si="2"/>
        <v>216.26</v>
      </c>
      <c r="V22" s="113">
        <f t="shared" si="3"/>
        <v>0</v>
      </c>
      <c r="Y22">
        <f>BAWANA!AW22+BAWANA!AX22</f>
        <v>26.87</v>
      </c>
      <c r="Z22">
        <f>BAWANA!BD22+BAWANA!BE22</f>
        <v>26.87</v>
      </c>
      <c r="AA22">
        <f>BAWANA!X22+BAWANA!Y22</f>
        <v>26.87</v>
      </c>
      <c r="AB22">
        <f>BAWANA!AE22+BAWANA!AF22</f>
        <v>26.87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216.26</v>
      </c>
      <c r="E23">
        <f>BAWANA!AM23</f>
        <v>0</v>
      </c>
      <c r="F23">
        <f t="shared" si="4"/>
        <v>256</v>
      </c>
      <c r="G23">
        <f t="shared" si="5"/>
        <v>216.26</v>
      </c>
      <c r="H23" s="113"/>
      <c r="I23">
        <f>BRPL_EOD!AI23+BRPL_EOD!AJ23</f>
        <v>84</v>
      </c>
      <c r="J23">
        <f>BYPL_EOD!AI23+BYPL_EOD!AJ23</f>
        <v>48.37</v>
      </c>
      <c r="K23">
        <f>MES_EOD!AI23+MES_EOD!AJ23</f>
        <v>5.84</v>
      </c>
      <c r="L23">
        <f>NDMC_EOD!AI23+NDMC_EOD!AJ23</f>
        <v>19.600000000000001</v>
      </c>
      <c r="M23">
        <f>TPDDL_EOD!AI23+TPDDL_EOD!AJ23</f>
        <v>58.45</v>
      </c>
      <c r="N23">
        <f t="shared" si="0"/>
        <v>216.26</v>
      </c>
      <c r="O23" s="113">
        <f t="shared" si="1"/>
        <v>0</v>
      </c>
      <c r="P23">
        <v>84</v>
      </c>
      <c r="Q23">
        <v>48.37</v>
      </c>
      <c r="R23">
        <v>5.84</v>
      </c>
      <c r="S23">
        <v>19.600000000000001</v>
      </c>
      <c r="T23">
        <v>58.45</v>
      </c>
      <c r="U23" s="115">
        <f t="shared" si="2"/>
        <v>216.26</v>
      </c>
      <c r="V23" s="113">
        <f t="shared" si="3"/>
        <v>0</v>
      </c>
      <c r="Y23">
        <f>BAWANA!AW23+BAWANA!AX23</f>
        <v>26.87</v>
      </c>
      <c r="Z23">
        <f>BAWANA!BD23+BAWANA!BE23</f>
        <v>26.87</v>
      </c>
      <c r="AA23">
        <f>BAWANA!X23+BAWANA!Y23</f>
        <v>26.87</v>
      </c>
      <c r="AB23">
        <f>BAWANA!AE23+BAWANA!AF23</f>
        <v>26.87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216.26</v>
      </c>
      <c r="E24">
        <f>BAWANA!AM24</f>
        <v>0</v>
      </c>
      <c r="F24">
        <f t="shared" si="4"/>
        <v>256</v>
      </c>
      <c r="G24">
        <f t="shared" si="5"/>
        <v>216.26</v>
      </c>
      <c r="H24" s="113"/>
      <c r="I24">
        <f>BRPL_EOD!AI24+BRPL_EOD!AJ24</f>
        <v>84</v>
      </c>
      <c r="J24">
        <f>BYPL_EOD!AI24+BYPL_EOD!AJ24</f>
        <v>48.37</v>
      </c>
      <c r="K24">
        <f>MES_EOD!AI24+MES_EOD!AJ24</f>
        <v>5.84</v>
      </c>
      <c r="L24">
        <f>NDMC_EOD!AI24+NDMC_EOD!AJ24</f>
        <v>19.600000000000001</v>
      </c>
      <c r="M24">
        <f>TPDDL_EOD!AI24+TPDDL_EOD!AJ24</f>
        <v>58.45</v>
      </c>
      <c r="N24">
        <f t="shared" si="0"/>
        <v>216.26</v>
      </c>
      <c r="O24" s="113">
        <f t="shared" si="1"/>
        <v>0</v>
      </c>
      <c r="P24">
        <v>84</v>
      </c>
      <c r="Q24">
        <v>48.37</v>
      </c>
      <c r="R24">
        <v>5.84</v>
      </c>
      <c r="S24">
        <v>19.600000000000001</v>
      </c>
      <c r="T24">
        <v>58.45</v>
      </c>
      <c r="U24" s="115">
        <f t="shared" si="2"/>
        <v>216.26</v>
      </c>
      <c r="V24" s="113">
        <f t="shared" si="3"/>
        <v>0</v>
      </c>
      <c r="Y24">
        <f>BAWANA!AW24+BAWANA!AX24</f>
        <v>26.87</v>
      </c>
      <c r="Z24">
        <f>BAWANA!BD24+BAWANA!BE24</f>
        <v>26.87</v>
      </c>
      <c r="AA24">
        <f>BAWANA!X24+BAWANA!Y24</f>
        <v>26.87</v>
      </c>
      <c r="AB24">
        <f>BAWANA!AE24+BAWANA!AF24</f>
        <v>26.87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216.26</v>
      </c>
      <c r="E25">
        <f>BAWANA!AM25</f>
        <v>0</v>
      </c>
      <c r="F25">
        <f t="shared" si="4"/>
        <v>256</v>
      </c>
      <c r="G25">
        <f t="shared" si="5"/>
        <v>216.26</v>
      </c>
      <c r="H25" s="113"/>
      <c r="I25">
        <f>BRPL_EOD!AI25+BRPL_EOD!AJ25</f>
        <v>84</v>
      </c>
      <c r="J25">
        <f>BYPL_EOD!AI25+BYPL_EOD!AJ25</f>
        <v>48.37</v>
      </c>
      <c r="K25">
        <f>MES_EOD!AI25+MES_EOD!AJ25</f>
        <v>5.84</v>
      </c>
      <c r="L25">
        <f>NDMC_EOD!AI25+NDMC_EOD!AJ25</f>
        <v>19.600000000000001</v>
      </c>
      <c r="M25">
        <f>TPDDL_EOD!AI25+TPDDL_EOD!AJ25</f>
        <v>58.45</v>
      </c>
      <c r="N25">
        <f t="shared" si="0"/>
        <v>216.26</v>
      </c>
      <c r="O25" s="113">
        <f t="shared" si="1"/>
        <v>0</v>
      </c>
      <c r="P25">
        <v>84</v>
      </c>
      <c r="Q25">
        <v>48.37</v>
      </c>
      <c r="R25">
        <v>5.84</v>
      </c>
      <c r="S25">
        <v>19.600000000000001</v>
      </c>
      <c r="T25">
        <v>58.45</v>
      </c>
      <c r="U25" s="115">
        <f t="shared" si="2"/>
        <v>216.26</v>
      </c>
      <c r="V25" s="113">
        <f t="shared" si="3"/>
        <v>0</v>
      </c>
      <c r="Y25">
        <f>BAWANA!AW25+BAWANA!AX25</f>
        <v>26.87</v>
      </c>
      <c r="Z25">
        <f>BAWANA!BD25+BAWANA!BE25</f>
        <v>26.87</v>
      </c>
      <c r="AA25">
        <f>BAWANA!X25+BAWANA!Y25</f>
        <v>26.87</v>
      </c>
      <c r="AB25">
        <f>BAWANA!AE25+BAWANA!AF25</f>
        <v>26.87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216.26</v>
      </c>
      <c r="E26">
        <f>BAWANA!AM26</f>
        <v>0</v>
      </c>
      <c r="F26">
        <f t="shared" si="4"/>
        <v>256</v>
      </c>
      <c r="G26">
        <f t="shared" si="5"/>
        <v>216.26</v>
      </c>
      <c r="H26" s="113"/>
      <c r="I26">
        <f>BRPL_EOD!AI26+BRPL_EOD!AJ26</f>
        <v>84</v>
      </c>
      <c r="J26">
        <f>BYPL_EOD!AI26+BYPL_EOD!AJ26</f>
        <v>48.37</v>
      </c>
      <c r="K26">
        <f>MES_EOD!AI26+MES_EOD!AJ26</f>
        <v>5.84</v>
      </c>
      <c r="L26">
        <f>NDMC_EOD!AI26+NDMC_EOD!AJ26</f>
        <v>19.600000000000001</v>
      </c>
      <c r="M26">
        <f>TPDDL_EOD!AI26+TPDDL_EOD!AJ26</f>
        <v>58.45</v>
      </c>
      <c r="N26">
        <f t="shared" si="0"/>
        <v>216.26</v>
      </c>
      <c r="O26" s="113">
        <f t="shared" si="1"/>
        <v>0</v>
      </c>
      <c r="P26">
        <v>84</v>
      </c>
      <c r="Q26">
        <v>48.37</v>
      </c>
      <c r="R26">
        <v>5.84</v>
      </c>
      <c r="S26">
        <v>19.600000000000001</v>
      </c>
      <c r="T26">
        <v>58.45</v>
      </c>
      <c r="U26" s="115">
        <f t="shared" si="2"/>
        <v>216.26</v>
      </c>
      <c r="V26" s="113">
        <f t="shared" si="3"/>
        <v>0</v>
      </c>
      <c r="Y26">
        <f>BAWANA!AW26+BAWANA!AX26</f>
        <v>26.87</v>
      </c>
      <c r="Z26">
        <f>BAWANA!BD26+BAWANA!BE26</f>
        <v>26.87</v>
      </c>
      <c r="AA26">
        <f>BAWANA!X26+BAWANA!Y26</f>
        <v>26.87</v>
      </c>
      <c r="AB26">
        <f>BAWANA!AE26+BAWANA!AF26</f>
        <v>26.87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216.26</v>
      </c>
      <c r="E27">
        <f>BAWANA!AM27</f>
        <v>0</v>
      </c>
      <c r="F27">
        <f t="shared" si="4"/>
        <v>256</v>
      </c>
      <c r="G27">
        <f t="shared" si="5"/>
        <v>216.26</v>
      </c>
      <c r="H27" s="113"/>
      <c r="I27">
        <f>BRPL_EOD!AI27+BRPL_EOD!AJ27</f>
        <v>84</v>
      </c>
      <c r="J27">
        <f>BYPL_EOD!AI27+BYPL_EOD!AJ27</f>
        <v>48.37</v>
      </c>
      <c r="K27">
        <f>MES_EOD!AI27+MES_EOD!AJ27</f>
        <v>5.84</v>
      </c>
      <c r="L27">
        <f>NDMC_EOD!AI27+NDMC_EOD!AJ27</f>
        <v>19.600000000000001</v>
      </c>
      <c r="M27">
        <f>TPDDL_EOD!AI27+TPDDL_EOD!AJ27</f>
        <v>58.45</v>
      </c>
      <c r="N27">
        <f t="shared" si="0"/>
        <v>216.26</v>
      </c>
      <c r="O27" s="113">
        <f t="shared" si="1"/>
        <v>0</v>
      </c>
      <c r="P27">
        <v>84</v>
      </c>
      <c r="Q27">
        <v>48.37</v>
      </c>
      <c r="R27">
        <v>5.84</v>
      </c>
      <c r="S27">
        <v>19.600000000000001</v>
      </c>
      <c r="T27">
        <v>58.45</v>
      </c>
      <c r="U27" s="115">
        <f t="shared" si="2"/>
        <v>216.26</v>
      </c>
      <c r="V27" s="113">
        <f t="shared" si="3"/>
        <v>0</v>
      </c>
      <c r="Y27">
        <f>BAWANA!AW27+BAWANA!AX27</f>
        <v>26.87</v>
      </c>
      <c r="Z27">
        <f>BAWANA!BD27+BAWANA!BE27</f>
        <v>26.87</v>
      </c>
      <c r="AA27">
        <f>BAWANA!X27+BAWANA!Y27</f>
        <v>26.87</v>
      </c>
      <c r="AB27">
        <f>BAWANA!AE27+BAWANA!AF27</f>
        <v>26.87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216.26</v>
      </c>
      <c r="E28">
        <f>BAWANA!AM28</f>
        <v>0</v>
      </c>
      <c r="F28">
        <f t="shared" si="4"/>
        <v>256</v>
      </c>
      <c r="G28">
        <f t="shared" si="5"/>
        <v>216.26</v>
      </c>
      <c r="H28" s="113"/>
      <c r="I28">
        <f>BRPL_EOD!AI28+BRPL_EOD!AJ28</f>
        <v>84</v>
      </c>
      <c r="J28">
        <f>BYPL_EOD!AI28+BYPL_EOD!AJ28</f>
        <v>48.37</v>
      </c>
      <c r="K28">
        <f>MES_EOD!AI28+MES_EOD!AJ28</f>
        <v>5.84</v>
      </c>
      <c r="L28">
        <f>NDMC_EOD!AI28+NDMC_EOD!AJ28</f>
        <v>19.600000000000001</v>
      </c>
      <c r="M28">
        <f>TPDDL_EOD!AI28+TPDDL_EOD!AJ28</f>
        <v>58.45</v>
      </c>
      <c r="N28">
        <f t="shared" si="0"/>
        <v>216.26</v>
      </c>
      <c r="O28" s="113">
        <f t="shared" si="1"/>
        <v>0</v>
      </c>
      <c r="P28">
        <v>84</v>
      </c>
      <c r="Q28">
        <v>48.37</v>
      </c>
      <c r="R28">
        <v>5.84</v>
      </c>
      <c r="S28">
        <v>19.600000000000001</v>
      </c>
      <c r="T28">
        <v>58.45</v>
      </c>
      <c r="U28" s="115">
        <f t="shared" si="2"/>
        <v>216.26</v>
      </c>
      <c r="V28" s="113">
        <f t="shared" si="3"/>
        <v>0</v>
      </c>
      <c r="Y28">
        <f>BAWANA!AW28+BAWANA!AX28</f>
        <v>26.87</v>
      </c>
      <c r="Z28">
        <f>BAWANA!BD28+BAWANA!BE28</f>
        <v>26.87</v>
      </c>
      <c r="AA28">
        <f>BAWANA!X28+BAWANA!Y28</f>
        <v>26.87</v>
      </c>
      <c r="AB28">
        <f>BAWANA!AE28+BAWANA!AF28</f>
        <v>26.87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216.26</v>
      </c>
      <c r="E29">
        <f>BAWANA!AM29</f>
        <v>0</v>
      </c>
      <c r="F29">
        <f t="shared" si="4"/>
        <v>256</v>
      </c>
      <c r="G29">
        <f t="shared" si="5"/>
        <v>216.26</v>
      </c>
      <c r="H29" s="113"/>
      <c r="I29">
        <f>BRPL_EOD!AI29+BRPL_EOD!AJ29</f>
        <v>84</v>
      </c>
      <c r="J29">
        <f>BYPL_EOD!AI29+BYPL_EOD!AJ29</f>
        <v>48.37</v>
      </c>
      <c r="K29">
        <f>MES_EOD!AI29+MES_EOD!AJ29</f>
        <v>5.84</v>
      </c>
      <c r="L29">
        <f>NDMC_EOD!AI29+NDMC_EOD!AJ29</f>
        <v>19.600000000000001</v>
      </c>
      <c r="M29">
        <f>TPDDL_EOD!AI29+TPDDL_EOD!AJ29</f>
        <v>58.45</v>
      </c>
      <c r="N29">
        <f t="shared" si="0"/>
        <v>216.26</v>
      </c>
      <c r="O29" s="113">
        <f t="shared" si="1"/>
        <v>0</v>
      </c>
      <c r="P29">
        <v>84</v>
      </c>
      <c r="Q29">
        <v>48.37</v>
      </c>
      <c r="R29">
        <v>5.84</v>
      </c>
      <c r="S29">
        <v>19.600000000000001</v>
      </c>
      <c r="T29">
        <v>58.45</v>
      </c>
      <c r="U29" s="115">
        <f t="shared" si="2"/>
        <v>216.26</v>
      </c>
      <c r="V29" s="113">
        <f t="shared" si="3"/>
        <v>0</v>
      </c>
      <c r="Y29">
        <f>BAWANA!AW29+BAWANA!AX29</f>
        <v>26.87</v>
      </c>
      <c r="Z29">
        <f>BAWANA!BD29+BAWANA!BE29</f>
        <v>26.87</v>
      </c>
      <c r="AA29">
        <f>BAWANA!X29+BAWANA!Y29</f>
        <v>26.87</v>
      </c>
      <c r="AB29">
        <f>BAWANA!AE29+BAWANA!AF29</f>
        <v>26.87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216.26</v>
      </c>
      <c r="E30">
        <f>BAWANA!AM30</f>
        <v>0</v>
      </c>
      <c r="F30">
        <f t="shared" si="4"/>
        <v>256</v>
      </c>
      <c r="G30">
        <f t="shared" si="5"/>
        <v>216.26</v>
      </c>
      <c r="H30" s="113"/>
      <c r="I30">
        <f>BRPL_EOD!AI30+BRPL_EOD!AJ30</f>
        <v>84</v>
      </c>
      <c r="J30">
        <f>BYPL_EOD!AI30+BYPL_EOD!AJ30</f>
        <v>48.37</v>
      </c>
      <c r="K30">
        <f>MES_EOD!AI30+MES_EOD!AJ30</f>
        <v>5.84</v>
      </c>
      <c r="L30">
        <f>NDMC_EOD!AI30+NDMC_EOD!AJ30</f>
        <v>19.600000000000001</v>
      </c>
      <c r="M30">
        <f>TPDDL_EOD!AI30+TPDDL_EOD!AJ30</f>
        <v>58.45</v>
      </c>
      <c r="N30">
        <f t="shared" si="0"/>
        <v>216.26</v>
      </c>
      <c r="O30" s="113">
        <f t="shared" si="1"/>
        <v>0</v>
      </c>
      <c r="P30">
        <v>84</v>
      </c>
      <c r="Q30">
        <v>48.37</v>
      </c>
      <c r="R30">
        <v>5.84</v>
      </c>
      <c r="S30">
        <v>19.600000000000001</v>
      </c>
      <c r="T30">
        <v>58.45</v>
      </c>
      <c r="U30" s="115">
        <f t="shared" si="2"/>
        <v>216.26</v>
      </c>
      <c r="V30" s="113">
        <f t="shared" si="3"/>
        <v>0</v>
      </c>
      <c r="Y30">
        <f>BAWANA!AW30+BAWANA!AX30</f>
        <v>26.87</v>
      </c>
      <c r="Z30">
        <f>BAWANA!BD30+BAWANA!BE30</f>
        <v>26.87</v>
      </c>
      <c r="AA30">
        <f>BAWANA!X30+BAWANA!Y30</f>
        <v>26.87</v>
      </c>
      <c r="AB30">
        <f>BAWANA!AE30+BAWANA!AF30</f>
        <v>26.87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216.26</v>
      </c>
      <c r="E31">
        <f>BAWANA!AM31</f>
        <v>0</v>
      </c>
      <c r="F31">
        <f t="shared" si="4"/>
        <v>256</v>
      </c>
      <c r="G31">
        <f t="shared" si="5"/>
        <v>216.26</v>
      </c>
      <c r="H31" s="113"/>
      <c r="I31">
        <f>BRPL_EOD!AI31+BRPL_EOD!AJ31</f>
        <v>84</v>
      </c>
      <c r="J31">
        <f>BYPL_EOD!AI31+BYPL_EOD!AJ31</f>
        <v>48.37</v>
      </c>
      <c r="K31">
        <f>MES_EOD!AI31+MES_EOD!AJ31</f>
        <v>5.84</v>
      </c>
      <c r="L31">
        <f>NDMC_EOD!AI31+NDMC_EOD!AJ31</f>
        <v>19.600000000000001</v>
      </c>
      <c r="M31">
        <f>TPDDL_EOD!AI31+TPDDL_EOD!AJ31</f>
        <v>58.45</v>
      </c>
      <c r="N31">
        <f t="shared" si="0"/>
        <v>216.26</v>
      </c>
      <c r="O31" s="113">
        <f t="shared" si="1"/>
        <v>0</v>
      </c>
      <c r="P31">
        <v>84</v>
      </c>
      <c r="Q31">
        <v>48.37</v>
      </c>
      <c r="R31">
        <v>5.84</v>
      </c>
      <c r="S31">
        <v>19.600000000000001</v>
      </c>
      <c r="T31">
        <v>58.45</v>
      </c>
      <c r="U31" s="115">
        <f t="shared" si="2"/>
        <v>216.26</v>
      </c>
      <c r="V31" s="113">
        <f t="shared" si="3"/>
        <v>0</v>
      </c>
      <c r="Y31">
        <f>BAWANA!AW31+BAWANA!AX31</f>
        <v>26.87</v>
      </c>
      <c r="Z31">
        <f>BAWANA!BD31+BAWANA!BE31</f>
        <v>26.87</v>
      </c>
      <c r="AA31">
        <f>BAWANA!X31+BAWANA!Y31</f>
        <v>26.87</v>
      </c>
      <c r="AB31">
        <f>BAWANA!AE31+BAWANA!AF31</f>
        <v>26.87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216.26</v>
      </c>
      <c r="E32">
        <f>BAWANA!AM32</f>
        <v>0</v>
      </c>
      <c r="F32">
        <f t="shared" si="4"/>
        <v>256</v>
      </c>
      <c r="G32">
        <f t="shared" si="5"/>
        <v>216.26</v>
      </c>
      <c r="H32" s="113"/>
      <c r="I32">
        <f>BRPL_EOD!AI32+BRPL_EOD!AJ32</f>
        <v>84</v>
      </c>
      <c r="J32">
        <f>BYPL_EOD!AI32+BYPL_EOD!AJ32</f>
        <v>48.37</v>
      </c>
      <c r="K32">
        <f>MES_EOD!AI32+MES_EOD!AJ32</f>
        <v>5.84</v>
      </c>
      <c r="L32">
        <f>NDMC_EOD!AI32+NDMC_EOD!AJ32</f>
        <v>19.600000000000001</v>
      </c>
      <c r="M32">
        <f>TPDDL_EOD!AI32+TPDDL_EOD!AJ32</f>
        <v>58.45</v>
      </c>
      <c r="N32">
        <f t="shared" si="0"/>
        <v>216.26</v>
      </c>
      <c r="O32" s="113">
        <f t="shared" si="1"/>
        <v>0</v>
      </c>
      <c r="P32">
        <v>84</v>
      </c>
      <c r="Q32">
        <v>48.37</v>
      </c>
      <c r="R32">
        <v>5.84</v>
      </c>
      <c r="S32">
        <v>19.600000000000001</v>
      </c>
      <c r="T32">
        <v>58.45</v>
      </c>
      <c r="U32" s="115">
        <f t="shared" si="2"/>
        <v>216.26</v>
      </c>
      <c r="V32" s="113">
        <f t="shared" si="3"/>
        <v>0</v>
      </c>
      <c r="Y32">
        <f>BAWANA!AW32+BAWANA!AX32</f>
        <v>26.87</v>
      </c>
      <c r="Z32">
        <f>BAWANA!BD32+BAWANA!BE32</f>
        <v>26.87</v>
      </c>
      <c r="AA32">
        <f>BAWANA!X32+BAWANA!Y32</f>
        <v>26.87</v>
      </c>
      <c r="AB32">
        <f>BAWANA!AE32+BAWANA!AF32</f>
        <v>26.87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216.26</v>
      </c>
      <c r="E33">
        <f>BAWANA!AM33</f>
        <v>0</v>
      </c>
      <c r="F33">
        <f t="shared" si="4"/>
        <v>256</v>
      </c>
      <c r="G33">
        <f t="shared" si="5"/>
        <v>216.26</v>
      </c>
      <c r="H33" s="113"/>
      <c r="I33">
        <f>BRPL_EOD!AI33+BRPL_EOD!AJ33</f>
        <v>84</v>
      </c>
      <c r="J33">
        <f>BYPL_EOD!AI33+BYPL_EOD!AJ33</f>
        <v>48.37</v>
      </c>
      <c r="K33">
        <f>MES_EOD!AI33+MES_EOD!AJ33</f>
        <v>5.84</v>
      </c>
      <c r="L33">
        <f>NDMC_EOD!AI33+NDMC_EOD!AJ33</f>
        <v>19.600000000000001</v>
      </c>
      <c r="M33">
        <f>TPDDL_EOD!AI33+TPDDL_EOD!AJ33</f>
        <v>58.45</v>
      </c>
      <c r="N33">
        <f t="shared" si="0"/>
        <v>216.26</v>
      </c>
      <c r="O33" s="113">
        <f t="shared" si="1"/>
        <v>0</v>
      </c>
      <c r="P33">
        <v>84</v>
      </c>
      <c r="Q33">
        <v>48.37</v>
      </c>
      <c r="R33">
        <v>5.84</v>
      </c>
      <c r="S33">
        <v>19.600000000000001</v>
      </c>
      <c r="T33">
        <v>58.45</v>
      </c>
      <c r="U33" s="115">
        <f t="shared" si="2"/>
        <v>216.26</v>
      </c>
      <c r="V33" s="113">
        <f t="shared" si="3"/>
        <v>0</v>
      </c>
      <c r="Y33">
        <f>BAWANA!AW33+BAWANA!AX33</f>
        <v>26.87</v>
      </c>
      <c r="Z33">
        <f>BAWANA!BD33+BAWANA!BE33</f>
        <v>26.87</v>
      </c>
      <c r="AA33">
        <f>BAWANA!X33+BAWANA!Y33</f>
        <v>26.87</v>
      </c>
      <c r="AB33">
        <f>BAWANA!AE33+BAWANA!AF33</f>
        <v>26.87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216.26</v>
      </c>
      <c r="E34">
        <f>BAWANA!AM34</f>
        <v>0</v>
      </c>
      <c r="F34">
        <f t="shared" si="4"/>
        <v>256</v>
      </c>
      <c r="G34">
        <f t="shared" si="5"/>
        <v>216.26</v>
      </c>
      <c r="H34" s="113"/>
      <c r="I34">
        <f>BRPL_EOD!AI34+BRPL_EOD!AJ34</f>
        <v>84</v>
      </c>
      <c r="J34">
        <f>BYPL_EOD!AI34+BYPL_EOD!AJ34</f>
        <v>48.37</v>
      </c>
      <c r="K34">
        <f>MES_EOD!AI34+MES_EOD!AJ34</f>
        <v>5.84</v>
      </c>
      <c r="L34">
        <f>NDMC_EOD!AI34+NDMC_EOD!AJ34</f>
        <v>19.600000000000001</v>
      </c>
      <c r="M34">
        <f>TPDDL_EOD!AI34+TPDDL_EOD!AJ34</f>
        <v>58.45</v>
      </c>
      <c r="N34">
        <f t="shared" si="0"/>
        <v>216.26</v>
      </c>
      <c r="O34" s="113">
        <f t="shared" si="1"/>
        <v>0</v>
      </c>
      <c r="P34">
        <v>84</v>
      </c>
      <c r="Q34">
        <v>48.37</v>
      </c>
      <c r="R34">
        <v>5.84</v>
      </c>
      <c r="S34">
        <v>19.600000000000001</v>
      </c>
      <c r="T34">
        <v>58.45</v>
      </c>
      <c r="U34" s="115">
        <f t="shared" si="2"/>
        <v>216.26</v>
      </c>
      <c r="V34" s="113">
        <f t="shared" si="3"/>
        <v>0</v>
      </c>
      <c r="Y34">
        <f>BAWANA!AW34+BAWANA!AX34</f>
        <v>26.87</v>
      </c>
      <c r="Z34">
        <f>BAWANA!BD34+BAWANA!BE34</f>
        <v>26.87</v>
      </c>
      <c r="AA34">
        <f>BAWANA!X34+BAWANA!Y34</f>
        <v>26.87</v>
      </c>
      <c r="AB34">
        <f>BAWANA!AE34+BAWANA!AF34</f>
        <v>26.87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216.26</v>
      </c>
      <c r="E35">
        <f>BAWANA!AM35</f>
        <v>0</v>
      </c>
      <c r="F35">
        <f t="shared" si="4"/>
        <v>256</v>
      </c>
      <c r="G35">
        <f t="shared" si="5"/>
        <v>216.26</v>
      </c>
      <c r="H35" s="113"/>
      <c r="I35">
        <f>BRPL_EOD!AI35+BRPL_EOD!AJ35</f>
        <v>84</v>
      </c>
      <c r="J35">
        <f>BYPL_EOD!AI35+BYPL_EOD!AJ35</f>
        <v>48.37</v>
      </c>
      <c r="K35">
        <f>MES_EOD!AI35+MES_EOD!AJ35</f>
        <v>5.84</v>
      </c>
      <c r="L35">
        <f>NDMC_EOD!AI35+NDMC_EOD!AJ35</f>
        <v>19.600000000000001</v>
      </c>
      <c r="M35">
        <f>TPDDL_EOD!AI35+TPDDL_EOD!AJ35</f>
        <v>58.45</v>
      </c>
      <c r="N35">
        <f t="shared" si="0"/>
        <v>216.26</v>
      </c>
      <c r="O35" s="113">
        <f t="shared" si="1"/>
        <v>0</v>
      </c>
      <c r="P35">
        <v>84</v>
      </c>
      <c r="Q35">
        <v>48.37</v>
      </c>
      <c r="R35">
        <v>5.84</v>
      </c>
      <c r="S35">
        <v>19.600000000000001</v>
      </c>
      <c r="T35">
        <v>58.45</v>
      </c>
      <c r="U35" s="115">
        <f t="shared" si="2"/>
        <v>216.26</v>
      </c>
      <c r="V35" s="113">
        <f t="shared" si="3"/>
        <v>0</v>
      </c>
      <c r="Y35">
        <f>BAWANA!AW35+BAWANA!AX35</f>
        <v>26.87</v>
      </c>
      <c r="Z35">
        <f>BAWANA!BD35+BAWANA!BE35</f>
        <v>26.87</v>
      </c>
      <c r="AA35">
        <f>BAWANA!X35+BAWANA!Y35</f>
        <v>26.87</v>
      </c>
      <c r="AB35">
        <f>BAWANA!AE35+BAWANA!AF35</f>
        <v>26.87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216.26</v>
      </c>
      <c r="E36">
        <f>BAWANA!AM36</f>
        <v>0</v>
      </c>
      <c r="F36">
        <f t="shared" si="4"/>
        <v>256</v>
      </c>
      <c r="G36">
        <f t="shared" si="5"/>
        <v>216.26</v>
      </c>
      <c r="H36" s="113"/>
      <c r="I36">
        <f>BRPL_EOD!AI36+BRPL_EOD!AJ36</f>
        <v>84</v>
      </c>
      <c r="J36">
        <f>BYPL_EOD!AI36+BYPL_EOD!AJ36</f>
        <v>48.37</v>
      </c>
      <c r="K36">
        <f>MES_EOD!AI36+MES_EOD!AJ36</f>
        <v>5.84</v>
      </c>
      <c r="L36">
        <f>NDMC_EOD!AI36+NDMC_EOD!AJ36</f>
        <v>19.600000000000001</v>
      </c>
      <c r="M36">
        <f>TPDDL_EOD!AI36+TPDDL_EOD!AJ36</f>
        <v>58.45</v>
      </c>
      <c r="N36">
        <f t="shared" si="0"/>
        <v>216.26</v>
      </c>
      <c r="O36" s="113">
        <f t="shared" si="1"/>
        <v>0</v>
      </c>
      <c r="P36">
        <v>84</v>
      </c>
      <c r="Q36">
        <v>48.37</v>
      </c>
      <c r="R36">
        <v>5.84</v>
      </c>
      <c r="S36">
        <v>19.600000000000001</v>
      </c>
      <c r="T36">
        <v>58.45</v>
      </c>
      <c r="U36" s="115">
        <f t="shared" si="2"/>
        <v>216.26</v>
      </c>
      <c r="V36" s="113">
        <f t="shared" si="3"/>
        <v>0</v>
      </c>
      <c r="Y36">
        <f>BAWANA!AW36+BAWANA!AX36</f>
        <v>26.87</v>
      </c>
      <c r="Z36">
        <f>BAWANA!BD36+BAWANA!BE36</f>
        <v>26.87</v>
      </c>
      <c r="AA36">
        <f>BAWANA!X36+BAWANA!Y36</f>
        <v>26.87</v>
      </c>
      <c r="AB36">
        <f>BAWANA!AE36+BAWANA!AF36</f>
        <v>26.87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216.26</v>
      </c>
      <c r="E37">
        <f>BAWANA!AM37</f>
        <v>0</v>
      </c>
      <c r="F37">
        <f t="shared" si="4"/>
        <v>256</v>
      </c>
      <c r="G37">
        <f t="shared" si="5"/>
        <v>216.26</v>
      </c>
      <c r="H37" s="113"/>
      <c r="I37">
        <f>BRPL_EOD!AI37+BRPL_EOD!AJ37</f>
        <v>84</v>
      </c>
      <c r="J37">
        <f>BYPL_EOD!AI37+BYPL_EOD!AJ37</f>
        <v>48.37</v>
      </c>
      <c r="K37">
        <f>MES_EOD!AI37+MES_EOD!AJ37</f>
        <v>5.84</v>
      </c>
      <c r="L37">
        <f>NDMC_EOD!AI37+NDMC_EOD!AJ37</f>
        <v>19.600000000000001</v>
      </c>
      <c r="M37">
        <f>TPDDL_EOD!AI37+TPDDL_EOD!AJ37</f>
        <v>58.45</v>
      </c>
      <c r="N37">
        <f t="shared" si="0"/>
        <v>216.26</v>
      </c>
      <c r="O37" s="113">
        <f t="shared" si="1"/>
        <v>0</v>
      </c>
      <c r="P37">
        <v>84</v>
      </c>
      <c r="Q37">
        <v>48.37</v>
      </c>
      <c r="R37">
        <v>5.84</v>
      </c>
      <c r="S37">
        <v>19.600000000000001</v>
      </c>
      <c r="T37">
        <v>58.45</v>
      </c>
      <c r="U37" s="115">
        <f t="shared" si="2"/>
        <v>216.26</v>
      </c>
      <c r="V37" s="113">
        <f t="shared" si="3"/>
        <v>0</v>
      </c>
      <c r="Y37">
        <f>BAWANA!AW37+BAWANA!AX37</f>
        <v>26.87</v>
      </c>
      <c r="Z37">
        <f>BAWANA!BD37+BAWANA!BE37</f>
        <v>26.87</v>
      </c>
      <c r="AA37">
        <f>BAWANA!X37+BAWANA!Y37</f>
        <v>26.87</v>
      </c>
      <c r="AB37">
        <f>BAWANA!AE37+BAWANA!AF37</f>
        <v>26.87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216.26</v>
      </c>
      <c r="E38">
        <f>BAWANA!AM38</f>
        <v>0</v>
      </c>
      <c r="F38">
        <f t="shared" si="4"/>
        <v>256</v>
      </c>
      <c r="G38">
        <f t="shared" si="5"/>
        <v>216.26</v>
      </c>
      <c r="H38" s="113"/>
      <c r="I38">
        <f>BRPL_EOD!AI38+BRPL_EOD!AJ38</f>
        <v>84</v>
      </c>
      <c r="J38">
        <f>BYPL_EOD!AI38+BYPL_EOD!AJ38</f>
        <v>48.37</v>
      </c>
      <c r="K38">
        <f>MES_EOD!AI38+MES_EOD!AJ38</f>
        <v>5.84</v>
      </c>
      <c r="L38">
        <f>NDMC_EOD!AI38+NDMC_EOD!AJ38</f>
        <v>19.600000000000001</v>
      </c>
      <c r="M38">
        <f>TPDDL_EOD!AI38+TPDDL_EOD!AJ38</f>
        <v>58.45</v>
      </c>
      <c r="N38">
        <f t="shared" si="0"/>
        <v>216.26</v>
      </c>
      <c r="O38" s="113">
        <f t="shared" si="1"/>
        <v>0</v>
      </c>
      <c r="P38">
        <v>84</v>
      </c>
      <c r="Q38">
        <v>48.37</v>
      </c>
      <c r="R38">
        <v>5.84</v>
      </c>
      <c r="S38">
        <v>19.600000000000001</v>
      </c>
      <c r="T38">
        <v>58.45</v>
      </c>
      <c r="U38" s="115">
        <f t="shared" si="2"/>
        <v>216.26</v>
      </c>
      <c r="V38" s="113">
        <f t="shared" si="3"/>
        <v>0</v>
      </c>
      <c r="Y38">
        <f>BAWANA!AW38+BAWANA!AX38</f>
        <v>26.87</v>
      </c>
      <c r="Z38">
        <f>BAWANA!BD38+BAWANA!BE38</f>
        <v>26.87</v>
      </c>
      <c r="AA38">
        <f>BAWANA!X38+BAWANA!Y38</f>
        <v>26.87</v>
      </c>
      <c r="AB38">
        <f>BAWANA!AE38+BAWANA!AF38</f>
        <v>26.87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216.26</v>
      </c>
      <c r="E39">
        <f>BAWANA!AM39</f>
        <v>0</v>
      </c>
      <c r="F39">
        <f t="shared" si="4"/>
        <v>256</v>
      </c>
      <c r="G39">
        <f t="shared" si="5"/>
        <v>216.26</v>
      </c>
      <c r="H39" s="113"/>
      <c r="I39">
        <f>BRPL_EOD!AI39+BRPL_EOD!AJ39</f>
        <v>84</v>
      </c>
      <c r="J39">
        <f>BYPL_EOD!AI39+BYPL_EOD!AJ39</f>
        <v>48.37</v>
      </c>
      <c r="K39">
        <f>MES_EOD!AI39+MES_EOD!AJ39</f>
        <v>5.84</v>
      </c>
      <c r="L39">
        <f>NDMC_EOD!AI39+NDMC_EOD!AJ39</f>
        <v>19.600000000000001</v>
      </c>
      <c r="M39">
        <f>TPDDL_EOD!AI39+TPDDL_EOD!AJ39</f>
        <v>58.45</v>
      </c>
      <c r="N39">
        <f t="shared" si="0"/>
        <v>216.26</v>
      </c>
      <c r="O39" s="113">
        <f t="shared" si="1"/>
        <v>0</v>
      </c>
      <c r="P39">
        <v>84</v>
      </c>
      <c r="Q39">
        <v>48.37</v>
      </c>
      <c r="R39">
        <v>5.84</v>
      </c>
      <c r="S39">
        <v>19.600000000000001</v>
      </c>
      <c r="T39">
        <v>58.45</v>
      </c>
      <c r="U39" s="115">
        <f t="shared" si="2"/>
        <v>216.26</v>
      </c>
      <c r="V39" s="113">
        <f t="shared" si="3"/>
        <v>0</v>
      </c>
      <c r="Y39">
        <f>BAWANA!AW39+BAWANA!AX39</f>
        <v>26.87</v>
      </c>
      <c r="Z39">
        <f>BAWANA!BD39+BAWANA!BE39</f>
        <v>26.87</v>
      </c>
      <c r="AA39">
        <f>BAWANA!X39+BAWANA!Y39</f>
        <v>26.87</v>
      </c>
      <c r="AB39">
        <f>BAWANA!AE39+BAWANA!AF39</f>
        <v>26.87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216.26</v>
      </c>
      <c r="E40">
        <f>BAWANA!AM40</f>
        <v>0</v>
      </c>
      <c r="F40">
        <f t="shared" si="4"/>
        <v>256</v>
      </c>
      <c r="G40">
        <f t="shared" si="5"/>
        <v>216.26</v>
      </c>
      <c r="H40" s="113"/>
      <c r="I40">
        <f>BRPL_EOD!AI40+BRPL_EOD!AJ40</f>
        <v>84</v>
      </c>
      <c r="J40">
        <f>BYPL_EOD!AI40+BYPL_EOD!AJ40</f>
        <v>48.37</v>
      </c>
      <c r="K40">
        <f>MES_EOD!AI40+MES_EOD!AJ40</f>
        <v>5.84</v>
      </c>
      <c r="L40">
        <f>NDMC_EOD!AI40+NDMC_EOD!AJ40</f>
        <v>19.600000000000001</v>
      </c>
      <c r="M40">
        <f>TPDDL_EOD!AI40+TPDDL_EOD!AJ40</f>
        <v>58.45</v>
      </c>
      <c r="N40">
        <f t="shared" si="0"/>
        <v>216.26</v>
      </c>
      <c r="O40" s="113">
        <f t="shared" si="1"/>
        <v>0</v>
      </c>
      <c r="P40">
        <v>84</v>
      </c>
      <c r="Q40">
        <v>48.37</v>
      </c>
      <c r="R40">
        <v>5.84</v>
      </c>
      <c r="S40">
        <v>19.600000000000001</v>
      </c>
      <c r="T40">
        <v>58.45</v>
      </c>
      <c r="U40" s="115">
        <f t="shared" si="2"/>
        <v>216.26</v>
      </c>
      <c r="V40" s="113">
        <f t="shared" si="3"/>
        <v>0</v>
      </c>
      <c r="Y40">
        <f>BAWANA!AW40+BAWANA!AX40</f>
        <v>26.87</v>
      </c>
      <c r="Z40">
        <f>BAWANA!BD40+BAWANA!BE40</f>
        <v>26.87</v>
      </c>
      <c r="AA40">
        <f>BAWANA!X40+BAWANA!Y40</f>
        <v>26.87</v>
      </c>
      <c r="AB40">
        <f>BAWANA!AE40+BAWANA!AF40</f>
        <v>26.87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216.26</v>
      </c>
      <c r="E41">
        <f>BAWANA!AM41</f>
        <v>0</v>
      </c>
      <c r="F41">
        <f t="shared" si="4"/>
        <v>256</v>
      </c>
      <c r="G41">
        <f t="shared" si="5"/>
        <v>216.26</v>
      </c>
      <c r="H41" s="113"/>
      <c r="I41">
        <f>BRPL_EOD!AI41+BRPL_EOD!AJ41</f>
        <v>84</v>
      </c>
      <c r="J41">
        <f>BYPL_EOD!AI41+BYPL_EOD!AJ41</f>
        <v>48.37</v>
      </c>
      <c r="K41">
        <f>MES_EOD!AI41+MES_EOD!AJ41</f>
        <v>5.84</v>
      </c>
      <c r="L41">
        <f>NDMC_EOD!AI41+NDMC_EOD!AJ41</f>
        <v>19.600000000000001</v>
      </c>
      <c r="M41">
        <f>TPDDL_EOD!AI41+TPDDL_EOD!AJ41</f>
        <v>58.45</v>
      </c>
      <c r="N41">
        <f t="shared" si="0"/>
        <v>216.26</v>
      </c>
      <c r="O41" s="113">
        <f t="shared" si="1"/>
        <v>0</v>
      </c>
      <c r="P41">
        <v>84</v>
      </c>
      <c r="Q41">
        <v>48.37</v>
      </c>
      <c r="R41">
        <v>5.84</v>
      </c>
      <c r="S41">
        <v>19.600000000000001</v>
      </c>
      <c r="T41">
        <v>58.45</v>
      </c>
      <c r="U41" s="115">
        <f t="shared" si="2"/>
        <v>216.26</v>
      </c>
      <c r="V41" s="113">
        <f t="shared" si="3"/>
        <v>0</v>
      </c>
      <c r="Y41">
        <f>BAWANA!AW41+BAWANA!AX41</f>
        <v>26.87</v>
      </c>
      <c r="Z41">
        <f>BAWANA!BD41+BAWANA!BE41</f>
        <v>26.87</v>
      </c>
      <c r="AA41">
        <f>BAWANA!X41+BAWANA!Y41</f>
        <v>26.87</v>
      </c>
      <c r="AB41">
        <f>BAWANA!AE41+BAWANA!AF41</f>
        <v>26.87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216.26</v>
      </c>
      <c r="E42">
        <f>BAWANA!AM42</f>
        <v>0</v>
      </c>
      <c r="F42">
        <f t="shared" si="4"/>
        <v>256</v>
      </c>
      <c r="G42">
        <f t="shared" si="5"/>
        <v>216.26</v>
      </c>
      <c r="H42" s="113"/>
      <c r="I42">
        <f>BRPL_EOD!AI42+BRPL_EOD!AJ42</f>
        <v>84</v>
      </c>
      <c r="J42">
        <f>BYPL_EOD!AI42+BYPL_EOD!AJ42</f>
        <v>48.37</v>
      </c>
      <c r="K42">
        <f>MES_EOD!AI42+MES_EOD!AJ42</f>
        <v>5.84</v>
      </c>
      <c r="L42">
        <f>NDMC_EOD!AI42+NDMC_EOD!AJ42</f>
        <v>19.600000000000001</v>
      </c>
      <c r="M42">
        <f>TPDDL_EOD!AI42+TPDDL_EOD!AJ42</f>
        <v>58.45</v>
      </c>
      <c r="N42">
        <f t="shared" si="0"/>
        <v>216.26</v>
      </c>
      <c r="O42" s="113">
        <f t="shared" si="1"/>
        <v>0</v>
      </c>
      <c r="P42">
        <v>84</v>
      </c>
      <c r="Q42">
        <v>48.37</v>
      </c>
      <c r="R42">
        <v>5.84</v>
      </c>
      <c r="S42">
        <v>19.600000000000001</v>
      </c>
      <c r="T42">
        <v>58.45</v>
      </c>
      <c r="U42" s="115">
        <f t="shared" si="2"/>
        <v>216.26</v>
      </c>
      <c r="V42" s="113">
        <f t="shared" si="3"/>
        <v>0</v>
      </c>
      <c r="Y42">
        <f>BAWANA!AW42+BAWANA!AX42</f>
        <v>26.87</v>
      </c>
      <c r="Z42">
        <f>BAWANA!BD42+BAWANA!BE42</f>
        <v>26.87</v>
      </c>
      <c r="AA42">
        <f>BAWANA!X42+BAWANA!Y42</f>
        <v>26.87</v>
      </c>
      <c r="AB42">
        <f>BAWANA!AE42+BAWANA!AF42</f>
        <v>26.87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216.26</v>
      </c>
      <c r="E43">
        <f>BAWANA!AM43</f>
        <v>0</v>
      </c>
      <c r="F43">
        <f t="shared" si="4"/>
        <v>256</v>
      </c>
      <c r="G43">
        <f t="shared" si="5"/>
        <v>216.26</v>
      </c>
      <c r="H43" s="113"/>
      <c r="I43">
        <f>BRPL_EOD!AI43+BRPL_EOD!AJ43</f>
        <v>84</v>
      </c>
      <c r="J43">
        <f>BYPL_EOD!AI43+BYPL_EOD!AJ43</f>
        <v>48.37</v>
      </c>
      <c r="K43">
        <f>MES_EOD!AI43+MES_EOD!AJ43</f>
        <v>5.84</v>
      </c>
      <c r="L43">
        <f>NDMC_EOD!AI43+NDMC_EOD!AJ43</f>
        <v>19.600000000000001</v>
      </c>
      <c r="M43">
        <f>TPDDL_EOD!AI43+TPDDL_EOD!AJ43</f>
        <v>58.45</v>
      </c>
      <c r="N43">
        <f t="shared" si="0"/>
        <v>216.26</v>
      </c>
      <c r="O43" s="113">
        <f t="shared" si="1"/>
        <v>0</v>
      </c>
      <c r="P43">
        <v>84</v>
      </c>
      <c r="Q43">
        <v>48.37</v>
      </c>
      <c r="R43">
        <v>5.84</v>
      </c>
      <c r="S43">
        <v>19.600000000000001</v>
      </c>
      <c r="T43">
        <v>58.45</v>
      </c>
      <c r="U43" s="115">
        <f t="shared" si="2"/>
        <v>216.26</v>
      </c>
      <c r="V43" s="113">
        <f t="shared" si="3"/>
        <v>0</v>
      </c>
      <c r="Y43">
        <f>BAWANA!AW43+BAWANA!AX43</f>
        <v>26.87</v>
      </c>
      <c r="Z43">
        <f>BAWANA!BD43+BAWANA!BE43</f>
        <v>26.87</v>
      </c>
      <c r="AA43">
        <f>BAWANA!X43+BAWANA!Y43</f>
        <v>26.87</v>
      </c>
      <c r="AB43">
        <f>BAWANA!AE43+BAWANA!AF43</f>
        <v>26.87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216.26</v>
      </c>
      <c r="E44">
        <f>BAWANA!AM44</f>
        <v>0</v>
      </c>
      <c r="F44">
        <f t="shared" si="4"/>
        <v>256</v>
      </c>
      <c r="G44">
        <f t="shared" si="5"/>
        <v>216.26</v>
      </c>
      <c r="H44" s="113"/>
      <c r="I44">
        <f>BRPL_EOD!AI44+BRPL_EOD!AJ44</f>
        <v>84</v>
      </c>
      <c r="J44">
        <f>BYPL_EOD!AI44+BYPL_EOD!AJ44</f>
        <v>48.37</v>
      </c>
      <c r="K44">
        <f>MES_EOD!AI44+MES_EOD!AJ44</f>
        <v>5.84</v>
      </c>
      <c r="L44">
        <f>NDMC_EOD!AI44+NDMC_EOD!AJ44</f>
        <v>19.600000000000001</v>
      </c>
      <c r="M44">
        <f>TPDDL_EOD!AI44+TPDDL_EOD!AJ44</f>
        <v>58.45</v>
      </c>
      <c r="N44">
        <f t="shared" si="0"/>
        <v>216.26</v>
      </c>
      <c r="O44" s="113">
        <f t="shared" si="1"/>
        <v>0</v>
      </c>
      <c r="P44">
        <v>84</v>
      </c>
      <c r="Q44">
        <v>48.37</v>
      </c>
      <c r="R44">
        <v>5.84</v>
      </c>
      <c r="S44">
        <v>19.600000000000001</v>
      </c>
      <c r="T44">
        <v>58.45</v>
      </c>
      <c r="U44" s="115">
        <f t="shared" si="2"/>
        <v>216.26</v>
      </c>
      <c r="V44" s="113">
        <f t="shared" si="3"/>
        <v>0</v>
      </c>
      <c r="Y44">
        <f>BAWANA!AW44+BAWANA!AX44</f>
        <v>26.87</v>
      </c>
      <c r="Z44">
        <f>BAWANA!BD44+BAWANA!BE44</f>
        <v>26.87</v>
      </c>
      <c r="AA44">
        <f>BAWANA!X44+BAWANA!Y44</f>
        <v>26.87</v>
      </c>
      <c r="AB44">
        <f>BAWANA!AE44+BAWANA!AF44</f>
        <v>26.87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216.26</v>
      </c>
      <c r="E45">
        <f>BAWANA!AM45</f>
        <v>0</v>
      </c>
      <c r="F45">
        <f t="shared" si="4"/>
        <v>256</v>
      </c>
      <c r="G45">
        <f t="shared" si="5"/>
        <v>216.26</v>
      </c>
      <c r="H45" s="113"/>
      <c r="I45">
        <f>BRPL_EOD!AI45+BRPL_EOD!AJ45</f>
        <v>84</v>
      </c>
      <c r="J45">
        <f>BYPL_EOD!AI45+BYPL_EOD!AJ45</f>
        <v>48.37</v>
      </c>
      <c r="K45">
        <f>MES_EOD!AI45+MES_EOD!AJ45</f>
        <v>5.84</v>
      </c>
      <c r="L45">
        <f>NDMC_EOD!AI45+NDMC_EOD!AJ45</f>
        <v>19.600000000000001</v>
      </c>
      <c r="M45">
        <f>TPDDL_EOD!AI45+TPDDL_EOD!AJ45</f>
        <v>58.45</v>
      </c>
      <c r="N45">
        <f t="shared" si="0"/>
        <v>216.26</v>
      </c>
      <c r="O45" s="113">
        <f t="shared" si="1"/>
        <v>0</v>
      </c>
      <c r="P45">
        <v>84</v>
      </c>
      <c r="Q45">
        <v>48.37</v>
      </c>
      <c r="R45">
        <v>5.84</v>
      </c>
      <c r="S45">
        <v>19.600000000000001</v>
      </c>
      <c r="T45">
        <v>58.45</v>
      </c>
      <c r="U45" s="115">
        <f t="shared" si="2"/>
        <v>216.26</v>
      </c>
      <c r="V45" s="113">
        <f t="shared" si="3"/>
        <v>0</v>
      </c>
      <c r="Y45">
        <f>BAWANA!AW45+BAWANA!AX45</f>
        <v>26.87</v>
      </c>
      <c r="Z45">
        <f>BAWANA!BD45+BAWANA!BE45</f>
        <v>26.87</v>
      </c>
      <c r="AA45">
        <f>BAWANA!X45+BAWANA!Y45</f>
        <v>26.87</v>
      </c>
      <c r="AB45">
        <f>BAWANA!AE45+BAWANA!AF45</f>
        <v>26.87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216.26</v>
      </c>
      <c r="E46">
        <f>BAWANA!AM46</f>
        <v>0</v>
      </c>
      <c r="F46">
        <f t="shared" si="4"/>
        <v>256</v>
      </c>
      <c r="G46">
        <f t="shared" si="5"/>
        <v>216.26</v>
      </c>
      <c r="H46" s="113"/>
      <c r="I46">
        <f>BRPL_EOD!AI46+BRPL_EOD!AJ46</f>
        <v>84</v>
      </c>
      <c r="J46">
        <f>BYPL_EOD!AI46+BYPL_EOD!AJ46</f>
        <v>48.37</v>
      </c>
      <c r="K46">
        <f>MES_EOD!AI46+MES_EOD!AJ46</f>
        <v>5.84</v>
      </c>
      <c r="L46">
        <f>NDMC_EOD!AI46+NDMC_EOD!AJ46</f>
        <v>19.600000000000001</v>
      </c>
      <c r="M46">
        <f>TPDDL_EOD!AI46+TPDDL_EOD!AJ46</f>
        <v>58.45</v>
      </c>
      <c r="N46">
        <f t="shared" si="0"/>
        <v>216.26</v>
      </c>
      <c r="O46" s="113">
        <f t="shared" si="1"/>
        <v>0</v>
      </c>
      <c r="P46">
        <v>84</v>
      </c>
      <c r="Q46">
        <v>48.37</v>
      </c>
      <c r="R46">
        <v>5.84</v>
      </c>
      <c r="S46">
        <v>19.600000000000001</v>
      </c>
      <c r="T46">
        <v>58.45</v>
      </c>
      <c r="U46" s="115">
        <f t="shared" si="2"/>
        <v>216.26</v>
      </c>
      <c r="V46" s="113">
        <f t="shared" si="3"/>
        <v>0</v>
      </c>
      <c r="Y46">
        <f>BAWANA!AW46+BAWANA!AX46</f>
        <v>26.87</v>
      </c>
      <c r="Z46">
        <f>BAWANA!BD46+BAWANA!BE46</f>
        <v>26.87</v>
      </c>
      <c r="AA46">
        <f>BAWANA!X46+BAWANA!Y46</f>
        <v>26.87</v>
      </c>
      <c r="AB46">
        <f>BAWANA!AE46+BAWANA!AF46</f>
        <v>26.87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216.26</v>
      </c>
      <c r="E47">
        <f>BAWANA!AM47</f>
        <v>0</v>
      </c>
      <c r="F47">
        <f t="shared" si="4"/>
        <v>256</v>
      </c>
      <c r="G47">
        <f t="shared" si="5"/>
        <v>216.26</v>
      </c>
      <c r="H47" s="113"/>
      <c r="I47">
        <f>BRPL_EOD!AI47+BRPL_EOD!AJ47</f>
        <v>84</v>
      </c>
      <c r="J47">
        <f>BYPL_EOD!AI47+BYPL_EOD!AJ47</f>
        <v>48.37</v>
      </c>
      <c r="K47">
        <f>MES_EOD!AI47+MES_EOD!AJ47</f>
        <v>5.84</v>
      </c>
      <c r="L47">
        <f>NDMC_EOD!AI47+NDMC_EOD!AJ47</f>
        <v>19.600000000000001</v>
      </c>
      <c r="M47">
        <f>TPDDL_EOD!AI47+TPDDL_EOD!AJ47</f>
        <v>58.45</v>
      </c>
      <c r="N47">
        <f t="shared" si="0"/>
        <v>216.26</v>
      </c>
      <c r="O47" s="113">
        <f t="shared" si="1"/>
        <v>0</v>
      </c>
      <c r="P47">
        <v>84</v>
      </c>
      <c r="Q47">
        <v>48.37</v>
      </c>
      <c r="R47">
        <v>5.84</v>
      </c>
      <c r="S47">
        <v>19.600000000000001</v>
      </c>
      <c r="T47">
        <v>58.45</v>
      </c>
      <c r="U47" s="115">
        <f t="shared" si="2"/>
        <v>216.26</v>
      </c>
      <c r="V47" s="113">
        <f t="shared" si="3"/>
        <v>0</v>
      </c>
      <c r="Y47">
        <f>BAWANA!AW47+BAWANA!AX47</f>
        <v>26.87</v>
      </c>
      <c r="Z47">
        <f>BAWANA!BD47+BAWANA!BE47</f>
        <v>26.87</v>
      </c>
      <c r="AA47">
        <f>BAWANA!X47+BAWANA!Y47</f>
        <v>26.87</v>
      </c>
      <c r="AB47">
        <f>BAWANA!AE47+BAWANA!AF47</f>
        <v>26.87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216.26</v>
      </c>
      <c r="E48">
        <f>BAWANA!AM48</f>
        <v>0</v>
      </c>
      <c r="F48">
        <f t="shared" si="4"/>
        <v>256</v>
      </c>
      <c r="G48">
        <f t="shared" si="5"/>
        <v>216.26</v>
      </c>
      <c r="H48" s="113"/>
      <c r="I48">
        <f>BRPL_EOD!AI48+BRPL_EOD!AJ48</f>
        <v>84</v>
      </c>
      <c r="J48">
        <f>BYPL_EOD!AI48+BYPL_EOD!AJ48</f>
        <v>48.37</v>
      </c>
      <c r="K48">
        <f>MES_EOD!AI48+MES_EOD!AJ48</f>
        <v>5.84</v>
      </c>
      <c r="L48">
        <f>NDMC_EOD!AI48+NDMC_EOD!AJ48</f>
        <v>19.600000000000001</v>
      </c>
      <c r="M48">
        <f>TPDDL_EOD!AI48+TPDDL_EOD!AJ48</f>
        <v>58.45</v>
      </c>
      <c r="N48">
        <f t="shared" si="0"/>
        <v>216.26</v>
      </c>
      <c r="O48" s="113">
        <f t="shared" si="1"/>
        <v>0</v>
      </c>
      <c r="P48">
        <v>84</v>
      </c>
      <c r="Q48">
        <v>48.37</v>
      </c>
      <c r="R48">
        <v>5.84</v>
      </c>
      <c r="S48">
        <v>19.600000000000001</v>
      </c>
      <c r="T48">
        <v>58.45</v>
      </c>
      <c r="U48" s="115">
        <f t="shared" si="2"/>
        <v>216.26</v>
      </c>
      <c r="V48" s="113">
        <f t="shared" si="3"/>
        <v>0</v>
      </c>
      <c r="Y48">
        <f>BAWANA!AW48+BAWANA!AX48</f>
        <v>26.87</v>
      </c>
      <c r="Z48">
        <f>BAWANA!BD48+BAWANA!BE48</f>
        <v>26.87</v>
      </c>
      <c r="AA48">
        <f>BAWANA!X48+BAWANA!Y48</f>
        <v>26.87</v>
      </c>
      <c r="AB48">
        <f>BAWANA!AE48+BAWANA!AF48</f>
        <v>26.87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216.26</v>
      </c>
      <c r="E49">
        <f>BAWANA!AM49</f>
        <v>0</v>
      </c>
      <c r="F49">
        <f t="shared" si="4"/>
        <v>256</v>
      </c>
      <c r="G49">
        <f t="shared" si="5"/>
        <v>216.26</v>
      </c>
      <c r="H49" s="113"/>
      <c r="I49">
        <f>BRPL_EOD!AI49+BRPL_EOD!AJ49</f>
        <v>84</v>
      </c>
      <c r="J49">
        <f>BYPL_EOD!AI49+BYPL_EOD!AJ49</f>
        <v>48.37</v>
      </c>
      <c r="K49">
        <f>MES_EOD!AI49+MES_EOD!AJ49</f>
        <v>5.84</v>
      </c>
      <c r="L49">
        <f>NDMC_EOD!AI49+NDMC_EOD!AJ49</f>
        <v>19.600000000000001</v>
      </c>
      <c r="M49">
        <f>TPDDL_EOD!AI49+TPDDL_EOD!AJ49</f>
        <v>58.45</v>
      </c>
      <c r="N49">
        <f t="shared" si="0"/>
        <v>216.26</v>
      </c>
      <c r="O49" s="113">
        <f t="shared" si="1"/>
        <v>0</v>
      </c>
      <c r="P49">
        <v>84</v>
      </c>
      <c r="Q49">
        <v>48.37</v>
      </c>
      <c r="R49">
        <v>5.84</v>
      </c>
      <c r="S49">
        <v>19.600000000000001</v>
      </c>
      <c r="T49">
        <v>58.45</v>
      </c>
      <c r="U49" s="115">
        <f t="shared" si="2"/>
        <v>216.26</v>
      </c>
      <c r="V49" s="113">
        <f t="shared" si="3"/>
        <v>0</v>
      </c>
      <c r="Y49">
        <f>BAWANA!AW49+BAWANA!AX49</f>
        <v>26.87</v>
      </c>
      <c r="Z49">
        <f>BAWANA!BD49+BAWANA!BE49</f>
        <v>26.87</v>
      </c>
      <c r="AA49">
        <f>BAWANA!X49+BAWANA!Y49</f>
        <v>26.87</v>
      </c>
      <c r="AB49">
        <f>BAWANA!AE49+BAWANA!AF49</f>
        <v>26.87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216.26</v>
      </c>
      <c r="E50">
        <f>BAWANA!AM50</f>
        <v>0</v>
      </c>
      <c r="F50">
        <f t="shared" si="4"/>
        <v>256</v>
      </c>
      <c r="G50">
        <f t="shared" si="5"/>
        <v>216.26</v>
      </c>
      <c r="H50" s="113"/>
      <c r="I50">
        <f>BRPL_EOD!AI50+BRPL_EOD!AJ50</f>
        <v>84</v>
      </c>
      <c r="J50">
        <f>BYPL_EOD!AI50+BYPL_EOD!AJ50</f>
        <v>48.37</v>
      </c>
      <c r="K50">
        <f>MES_EOD!AI50+MES_EOD!AJ50</f>
        <v>5.84</v>
      </c>
      <c r="L50">
        <f>NDMC_EOD!AI50+NDMC_EOD!AJ50</f>
        <v>19.600000000000001</v>
      </c>
      <c r="M50">
        <f>TPDDL_EOD!AI50+TPDDL_EOD!AJ50</f>
        <v>58.45</v>
      </c>
      <c r="N50">
        <f t="shared" si="0"/>
        <v>216.26</v>
      </c>
      <c r="O50" s="113">
        <f t="shared" si="1"/>
        <v>0</v>
      </c>
      <c r="P50">
        <v>84</v>
      </c>
      <c r="Q50">
        <v>48.37</v>
      </c>
      <c r="R50">
        <v>5.84</v>
      </c>
      <c r="S50">
        <v>19.600000000000001</v>
      </c>
      <c r="T50">
        <v>58.45</v>
      </c>
      <c r="U50" s="115">
        <f t="shared" si="2"/>
        <v>216.26</v>
      </c>
      <c r="V50" s="113">
        <f t="shared" si="3"/>
        <v>0</v>
      </c>
      <c r="Y50">
        <f>BAWANA!AW50+BAWANA!AX50</f>
        <v>26.87</v>
      </c>
      <c r="Z50">
        <f>BAWANA!BD50+BAWANA!BE50</f>
        <v>26.87</v>
      </c>
      <c r="AA50">
        <f>BAWANA!X50+BAWANA!Y50</f>
        <v>26.87</v>
      </c>
      <c r="AB50">
        <f>BAWANA!AE50+BAWANA!AF50</f>
        <v>26.87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216.26</v>
      </c>
      <c r="E51">
        <f>BAWANA!AM51</f>
        <v>0</v>
      </c>
      <c r="F51">
        <f t="shared" si="4"/>
        <v>256</v>
      </c>
      <c r="G51">
        <f t="shared" si="5"/>
        <v>216.26</v>
      </c>
      <c r="H51" s="113"/>
      <c r="I51">
        <f>BRPL_EOD!AI51+BRPL_EOD!AJ51</f>
        <v>84</v>
      </c>
      <c r="J51">
        <f>BYPL_EOD!AI51+BYPL_EOD!AJ51</f>
        <v>48.37</v>
      </c>
      <c r="K51">
        <f>MES_EOD!AI51+MES_EOD!AJ51</f>
        <v>5.84</v>
      </c>
      <c r="L51">
        <f>NDMC_EOD!AI51+NDMC_EOD!AJ51</f>
        <v>19.600000000000001</v>
      </c>
      <c r="M51">
        <f>TPDDL_EOD!AI51+TPDDL_EOD!AJ51</f>
        <v>58.45</v>
      </c>
      <c r="N51">
        <f t="shared" si="0"/>
        <v>216.26</v>
      </c>
      <c r="O51" s="113">
        <f t="shared" si="1"/>
        <v>0</v>
      </c>
      <c r="P51">
        <v>84</v>
      </c>
      <c r="Q51">
        <v>48.37</v>
      </c>
      <c r="R51">
        <v>5.84</v>
      </c>
      <c r="S51">
        <v>19.600000000000001</v>
      </c>
      <c r="T51">
        <v>58.45</v>
      </c>
      <c r="U51" s="115">
        <f t="shared" si="2"/>
        <v>216.26</v>
      </c>
      <c r="V51" s="113">
        <f t="shared" si="3"/>
        <v>0</v>
      </c>
      <c r="Y51">
        <f>BAWANA!AW51+BAWANA!AX51</f>
        <v>26.87</v>
      </c>
      <c r="Z51">
        <f>BAWANA!BD51+BAWANA!BE51</f>
        <v>26.87</v>
      </c>
      <c r="AA51">
        <f>BAWANA!X51+BAWANA!Y51</f>
        <v>26.87</v>
      </c>
      <c r="AB51">
        <f>BAWANA!AE51+BAWANA!AF51</f>
        <v>26.87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216.26</v>
      </c>
      <c r="E52">
        <f>BAWANA!AM52</f>
        <v>0</v>
      </c>
      <c r="F52">
        <f t="shared" si="4"/>
        <v>256</v>
      </c>
      <c r="G52">
        <f t="shared" si="5"/>
        <v>216.26</v>
      </c>
      <c r="H52" s="113"/>
      <c r="I52">
        <f>BRPL_EOD!AI52+BRPL_EOD!AJ52</f>
        <v>84</v>
      </c>
      <c r="J52">
        <f>BYPL_EOD!AI52+BYPL_EOD!AJ52</f>
        <v>48.37</v>
      </c>
      <c r="K52">
        <f>MES_EOD!AI52+MES_EOD!AJ52</f>
        <v>5.84</v>
      </c>
      <c r="L52">
        <f>NDMC_EOD!AI52+NDMC_EOD!AJ52</f>
        <v>19.600000000000001</v>
      </c>
      <c r="M52">
        <f>TPDDL_EOD!AI52+TPDDL_EOD!AJ52</f>
        <v>58.45</v>
      </c>
      <c r="N52">
        <f t="shared" si="0"/>
        <v>216.26</v>
      </c>
      <c r="O52" s="113">
        <f t="shared" si="1"/>
        <v>0</v>
      </c>
      <c r="P52">
        <v>84</v>
      </c>
      <c r="Q52">
        <v>48.37</v>
      </c>
      <c r="R52">
        <v>5.84</v>
      </c>
      <c r="S52">
        <v>19.600000000000001</v>
      </c>
      <c r="T52">
        <v>58.45</v>
      </c>
      <c r="U52" s="115">
        <f t="shared" si="2"/>
        <v>216.26</v>
      </c>
      <c r="V52" s="113">
        <f t="shared" si="3"/>
        <v>0</v>
      </c>
      <c r="Y52">
        <f>BAWANA!AW52+BAWANA!AX52</f>
        <v>26.87</v>
      </c>
      <c r="Z52">
        <f>BAWANA!BD52+BAWANA!BE52</f>
        <v>26.87</v>
      </c>
      <c r="AA52">
        <f>BAWANA!X52+BAWANA!Y52</f>
        <v>26.87</v>
      </c>
      <c r="AB52">
        <f>BAWANA!AE52+BAWANA!AF52</f>
        <v>26.87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216.26</v>
      </c>
      <c r="E53">
        <f>BAWANA!AM53</f>
        <v>0</v>
      </c>
      <c r="F53">
        <f t="shared" si="4"/>
        <v>256</v>
      </c>
      <c r="G53">
        <f t="shared" si="5"/>
        <v>216.26</v>
      </c>
      <c r="H53" s="113"/>
      <c r="I53">
        <f>BRPL_EOD!AI53+BRPL_EOD!AJ53</f>
        <v>84</v>
      </c>
      <c r="J53">
        <f>BYPL_EOD!AI53+BYPL_EOD!AJ53</f>
        <v>48.37</v>
      </c>
      <c r="K53">
        <f>MES_EOD!AI53+MES_EOD!AJ53</f>
        <v>5.84</v>
      </c>
      <c r="L53">
        <f>NDMC_EOD!AI53+NDMC_EOD!AJ53</f>
        <v>19.600000000000001</v>
      </c>
      <c r="M53">
        <f>TPDDL_EOD!AI53+TPDDL_EOD!AJ53</f>
        <v>58.45</v>
      </c>
      <c r="N53">
        <f t="shared" si="0"/>
        <v>216.26</v>
      </c>
      <c r="O53" s="113">
        <f t="shared" si="1"/>
        <v>0</v>
      </c>
      <c r="P53">
        <v>84</v>
      </c>
      <c r="Q53">
        <v>48.37</v>
      </c>
      <c r="R53">
        <v>5.84</v>
      </c>
      <c r="S53">
        <v>19.600000000000001</v>
      </c>
      <c r="T53">
        <v>58.45</v>
      </c>
      <c r="U53" s="115">
        <f t="shared" si="2"/>
        <v>216.26</v>
      </c>
      <c r="V53" s="113">
        <f t="shared" si="3"/>
        <v>0</v>
      </c>
      <c r="Y53">
        <f>BAWANA!AW53+BAWANA!AX53</f>
        <v>26.87</v>
      </c>
      <c r="Z53">
        <f>BAWANA!BD53+BAWANA!BE53</f>
        <v>26.87</v>
      </c>
      <c r="AA53">
        <f>BAWANA!X53+BAWANA!Y53</f>
        <v>26.87</v>
      </c>
      <c r="AB53">
        <f>BAWANA!AE53+BAWANA!AF53</f>
        <v>26.87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216.26</v>
      </c>
      <c r="E54">
        <f>BAWANA!AM54</f>
        <v>0</v>
      </c>
      <c r="F54">
        <f t="shared" si="4"/>
        <v>256</v>
      </c>
      <c r="G54">
        <f t="shared" si="5"/>
        <v>216.26</v>
      </c>
      <c r="H54" s="113"/>
      <c r="I54">
        <f>BRPL_EOD!AI54+BRPL_EOD!AJ54</f>
        <v>84</v>
      </c>
      <c r="J54">
        <f>BYPL_EOD!AI54+BYPL_EOD!AJ54</f>
        <v>48.37</v>
      </c>
      <c r="K54">
        <f>MES_EOD!AI54+MES_EOD!AJ54</f>
        <v>5.84</v>
      </c>
      <c r="L54">
        <f>NDMC_EOD!AI54+NDMC_EOD!AJ54</f>
        <v>19.600000000000001</v>
      </c>
      <c r="M54">
        <f>TPDDL_EOD!AI54+TPDDL_EOD!AJ54</f>
        <v>58.45</v>
      </c>
      <c r="N54">
        <f t="shared" si="0"/>
        <v>216.26</v>
      </c>
      <c r="O54" s="113">
        <f t="shared" si="1"/>
        <v>0</v>
      </c>
      <c r="P54">
        <v>84</v>
      </c>
      <c r="Q54">
        <v>48.37</v>
      </c>
      <c r="R54">
        <v>5.84</v>
      </c>
      <c r="S54">
        <v>19.600000000000001</v>
      </c>
      <c r="T54">
        <v>58.45</v>
      </c>
      <c r="U54" s="115">
        <f t="shared" si="2"/>
        <v>216.26</v>
      </c>
      <c r="V54" s="113">
        <f t="shared" si="3"/>
        <v>0</v>
      </c>
      <c r="Y54">
        <f>BAWANA!AW54+BAWANA!AX54</f>
        <v>26.87</v>
      </c>
      <c r="Z54">
        <f>BAWANA!BD54+BAWANA!BE54</f>
        <v>26.87</v>
      </c>
      <c r="AA54">
        <f>BAWANA!X54+BAWANA!Y54</f>
        <v>26.87</v>
      </c>
      <c r="AB54">
        <f>BAWANA!AE54+BAWANA!AF54</f>
        <v>26.87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216.26</v>
      </c>
      <c r="E55">
        <f>BAWANA!AM55</f>
        <v>0</v>
      </c>
      <c r="F55">
        <f t="shared" si="4"/>
        <v>256</v>
      </c>
      <c r="G55">
        <f t="shared" si="5"/>
        <v>216.26</v>
      </c>
      <c r="H55" s="113"/>
      <c r="I55">
        <f>BRPL_EOD!AI55+BRPL_EOD!AJ55</f>
        <v>84</v>
      </c>
      <c r="J55">
        <f>BYPL_EOD!AI55+BYPL_EOD!AJ55</f>
        <v>48.37</v>
      </c>
      <c r="K55">
        <f>MES_EOD!AI55+MES_EOD!AJ55</f>
        <v>5.84</v>
      </c>
      <c r="L55">
        <f>NDMC_EOD!AI55+NDMC_EOD!AJ55</f>
        <v>19.600000000000001</v>
      </c>
      <c r="M55">
        <f>TPDDL_EOD!AI55+TPDDL_EOD!AJ55</f>
        <v>58.45</v>
      </c>
      <c r="N55">
        <f t="shared" si="0"/>
        <v>216.26</v>
      </c>
      <c r="O55" s="113">
        <f t="shared" si="1"/>
        <v>0</v>
      </c>
      <c r="P55">
        <v>84</v>
      </c>
      <c r="Q55">
        <v>48.37</v>
      </c>
      <c r="R55">
        <v>5.84</v>
      </c>
      <c r="S55">
        <v>19.600000000000001</v>
      </c>
      <c r="T55">
        <v>58.45</v>
      </c>
      <c r="U55" s="115">
        <f t="shared" si="2"/>
        <v>216.26</v>
      </c>
      <c r="V55" s="113">
        <f t="shared" si="3"/>
        <v>0</v>
      </c>
      <c r="Y55">
        <f>BAWANA!AW55+BAWANA!AX55</f>
        <v>26.87</v>
      </c>
      <c r="Z55">
        <f>BAWANA!BD55+BAWANA!BE55</f>
        <v>26.87</v>
      </c>
      <c r="AA55">
        <f>BAWANA!X55+BAWANA!Y55</f>
        <v>26.87</v>
      </c>
      <c r="AB55">
        <f>BAWANA!AE55+BAWANA!AF55</f>
        <v>26.87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216.26</v>
      </c>
      <c r="E56">
        <f>BAWANA!AM56</f>
        <v>0</v>
      </c>
      <c r="F56">
        <f t="shared" si="4"/>
        <v>256</v>
      </c>
      <c r="G56">
        <f t="shared" si="5"/>
        <v>216.26</v>
      </c>
      <c r="H56" s="113"/>
      <c r="I56">
        <f>BRPL_EOD!AI56+BRPL_EOD!AJ56</f>
        <v>84</v>
      </c>
      <c r="J56">
        <f>BYPL_EOD!AI56+BYPL_EOD!AJ56</f>
        <v>48.37</v>
      </c>
      <c r="K56">
        <f>MES_EOD!AI56+MES_EOD!AJ56</f>
        <v>5.84</v>
      </c>
      <c r="L56">
        <f>NDMC_EOD!AI56+NDMC_EOD!AJ56</f>
        <v>19.600000000000001</v>
      </c>
      <c r="M56">
        <f>TPDDL_EOD!AI56+TPDDL_EOD!AJ56</f>
        <v>58.45</v>
      </c>
      <c r="N56">
        <f t="shared" si="0"/>
        <v>216.26</v>
      </c>
      <c r="O56" s="113">
        <f t="shared" si="1"/>
        <v>0</v>
      </c>
      <c r="P56">
        <v>84</v>
      </c>
      <c r="Q56">
        <v>48.37</v>
      </c>
      <c r="R56">
        <v>5.84</v>
      </c>
      <c r="S56">
        <v>19.600000000000001</v>
      </c>
      <c r="T56">
        <v>58.45</v>
      </c>
      <c r="U56" s="115">
        <f t="shared" si="2"/>
        <v>216.26</v>
      </c>
      <c r="V56" s="113">
        <f t="shared" si="3"/>
        <v>0</v>
      </c>
      <c r="Y56">
        <f>BAWANA!AW56+BAWANA!AX56</f>
        <v>26.87</v>
      </c>
      <c r="Z56">
        <f>BAWANA!BD56+BAWANA!BE56</f>
        <v>26.87</v>
      </c>
      <c r="AA56">
        <f>BAWANA!X56+BAWANA!Y56</f>
        <v>26.87</v>
      </c>
      <c r="AB56">
        <f>BAWANA!AE56+BAWANA!AF56</f>
        <v>26.87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216.26</v>
      </c>
      <c r="E57">
        <f>BAWANA!AM57</f>
        <v>0</v>
      </c>
      <c r="F57">
        <f t="shared" si="4"/>
        <v>256</v>
      </c>
      <c r="G57">
        <f t="shared" si="5"/>
        <v>216.26</v>
      </c>
      <c r="H57" s="113"/>
      <c r="I57">
        <f>BRPL_EOD!AI57+BRPL_EOD!AJ57</f>
        <v>84</v>
      </c>
      <c r="J57">
        <f>BYPL_EOD!AI57+BYPL_EOD!AJ57</f>
        <v>48.37</v>
      </c>
      <c r="K57">
        <f>MES_EOD!AI57+MES_EOD!AJ57</f>
        <v>5.84</v>
      </c>
      <c r="L57">
        <f>NDMC_EOD!AI57+NDMC_EOD!AJ57</f>
        <v>19.600000000000001</v>
      </c>
      <c r="M57">
        <f>TPDDL_EOD!AI57+TPDDL_EOD!AJ57</f>
        <v>58.45</v>
      </c>
      <c r="N57">
        <f t="shared" si="0"/>
        <v>216.26</v>
      </c>
      <c r="O57" s="113">
        <f t="shared" si="1"/>
        <v>0</v>
      </c>
      <c r="P57">
        <v>84</v>
      </c>
      <c r="Q57">
        <v>48.37</v>
      </c>
      <c r="R57">
        <v>5.84</v>
      </c>
      <c r="S57">
        <v>19.600000000000001</v>
      </c>
      <c r="T57">
        <v>58.45</v>
      </c>
      <c r="U57" s="115">
        <f t="shared" si="2"/>
        <v>216.26</v>
      </c>
      <c r="V57" s="113">
        <f t="shared" si="3"/>
        <v>0</v>
      </c>
      <c r="Y57">
        <f>BAWANA!AW57+BAWANA!AX57</f>
        <v>26.87</v>
      </c>
      <c r="Z57">
        <f>BAWANA!BD57+BAWANA!BE57</f>
        <v>26.87</v>
      </c>
      <c r="AA57">
        <f>BAWANA!X57+BAWANA!Y57</f>
        <v>26.87</v>
      </c>
      <c r="AB57">
        <f>BAWANA!AE57+BAWANA!AF57</f>
        <v>26.87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216.26</v>
      </c>
      <c r="E58">
        <f>BAWANA!AM58</f>
        <v>0</v>
      </c>
      <c r="F58">
        <f t="shared" si="4"/>
        <v>256</v>
      </c>
      <c r="G58">
        <f t="shared" si="5"/>
        <v>216.26</v>
      </c>
      <c r="H58" s="113"/>
      <c r="I58">
        <f>BRPL_EOD!AI58+BRPL_EOD!AJ58</f>
        <v>84</v>
      </c>
      <c r="J58">
        <f>BYPL_EOD!AI58+BYPL_EOD!AJ58</f>
        <v>48.37</v>
      </c>
      <c r="K58">
        <f>MES_EOD!AI58+MES_EOD!AJ58</f>
        <v>5.84</v>
      </c>
      <c r="L58">
        <f>NDMC_EOD!AI58+NDMC_EOD!AJ58</f>
        <v>19.600000000000001</v>
      </c>
      <c r="M58">
        <f>TPDDL_EOD!AI58+TPDDL_EOD!AJ58</f>
        <v>58.45</v>
      </c>
      <c r="N58">
        <f t="shared" si="0"/>
        <v>216.26</v>
      </c>
      <c r="O58" s="113">
        <f t="shared" si="1"/>
        <v>0</v>
      </c>
      <c r="P58">
        <v>84</v>
      </c>
      <c r="Q58">
        <v>48.37</v>
      </c>
      <c r="R58">
        <v>5.84</v>
      </c>
      <c r="S58">
        <v>19.600000000000001</v>
      </c>
      <c r="T58">
        <v>58.45</v>
      </c>
      <c r="U58" s="115">
        <f t="shared" si="2"/>
        <v>216.26</v>
      </c>
      <c r="V58" s="113">
        <f t="shared" si="3"/>
        <v>0</v>
      </c>
      <c r="Y58">
        <f>BAWANA!AW58+BAWANA!AX58</f>
        <v>26.87</v>
      </c>
      <c r="Z58">
        <f>BAWANA!BD58+BAWANA!BE58</f>
        <v>26.87</v>
      </c>
      <c r="AA58">
        <f>BAWANA!X58+BAWANA!Y58</f>
        <v>26.87</v>
      </c>
      <c r="AB58">
        <f>BAWANA!AE58+BAWANA!AF58</f>
        <v>26.87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216.26</v>
      </c>
      <c r="E59">
        <f>BAWANA!AM59</f>
        <v>0</v>
      </c>
      <c r="F59">
        <f t="shared" si="4"/>
        <v>256</v>
      </c>
      <c r="G59">
        <f t="shared" si="5"/>
        <v>216.26</v>
      </c>
      <c r="H59" s="113"/>
      <c r="I59">
        <f>BRPL_EOD!AI59+BRPL_EOD!AJ59</f>
        <v>84</v>
      </c>
      <c r="J59">
        <f>BYPL_EOD!AI59+BYPL_EOD!AJ59</f>
        <v>48.37</v>
      </c>
      <c r="K59">
        <f>MES_EOD!AI59+MES_EOD!AJ59</f>
        <v>5.84</v>
      </c>
      <c r="L59">
        <f>NDMC_EOD!AI59+NDMC_EOD!AJ59</f>
        <v>19.600000000000001</v>
      </c>
      <c r="M59">
        <f>TPDDL_EOD!AI59+TPDDL_EOD!AJ59</f>
        <v>58.45</v>
      </c>
      <c r="N59">
        <f t="shared" si="0"/>
        <v>216.26</v>
      </c>
      <c r="O59" s="113">
        <f t="shared" si="1"/>
        <v>0</v>
      </c>
      <c r="P59">
        <v>84</v>
      </c>
      <c r="Q59">
        <v>48.37</v>
      </c>
      <c r="R59">
        <v>5.84</v>
      </c>
      <c r="S59">
        <v>19.600000000000001</v>
      </c>
      <c r="T59">
        <v>58.45</v>
      </c>
      <c r="U59" s="115">
        <f t="shared" si="2"/>
        <v>216.26</v>
      </c>
      <c r="V59" s="113">
        <f t="shared" si="3"/>
        <v>0</v>
      </c>
      <c r="Y59">
        <f>BAWANA!AW59+BAWANA!AX59</f>
        <v>26.87</v>
      </c>
      <c r="Z59">
        <f>BAWANA!BD59+BAWANA!BE59</f>
        <v>26.87</v>
      </c>
      <c r="AA59">
        <f>BAWANA!X59+BAWANA!Y59</f>
        <v>26.87</v>
      </c>
      <c r="AB59">
        <f>BAWANA!AE59+BAWANA!AF59</f>
        <v>26.87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216.26</v>
      </c>
      <c r="E60">
        <f>BAWANA!AM60</f>
        <v>0</v>
      </c>
      <c r="F60">
        <f t="shared" si="4"/>
        <v>256</v>
      </c>
      <c r="G60">
        <f t="shared" si="5"/>
        <v>216.26</v>
      </c>
      <c r="H60" s="113"/>
      <c r="I60">
        <f>BRPL_EOD!AI60+BRPL_EOD!AJ60</f>
        <v>84</v>
      </c>
      <c r="J60">
        <f>BYPL_EOD!AI60+BYPL_EOD!AJ60</f>
        <v>48.37</v>
      </c>
      <c r="K60">
        <f>MES_EOD!AI60+MES_EOD!AJ60</f>
        <v>5.84</v>
      </c>
      <c r="L60">
        <f>NDMC_EOD!AI60+NDMC_EOD!AJ60</f>
        <v>19.600000000000001</v>
      </c>
      <c r="M60">
        <f>TPDDL_EOD!AI60+TPDDL_EOD!AJ60</f>
        <v>58.45</v>
      </c>
      <c r="N60">
        <f t="shared" si="0"/>
        <v>216.26</v>
      </c>
      <c r="O60" s="113">
        <f t="shared" si="1"/>
        <v>0</v>
      </c>
      <c r="P60">
        <v>84</v>
      </c>
      <c r="Q60">
        <v>48.37</v>
      </c>
      <c r="R60">
        <v>5.84</v>
      </c>
      <c r="S60">
        <v>19.600000000000001</v>
      </c>
      <c r="T60">
        <v>58.45</v>
      </c>
      <c r="U60" s="115">
        <f t="shared" si="2"/>
        <v>216.26</v>
      </c>
      <c r="V60" s="113">
        <f t="shared" si="3"/>
        <v>0</v>
      </c>
      <c r="Y60">
        <f>BAWANA!AW60+BAWANA!AX60</f>
        <v>26.87</v>
      </c>
      <c r="Z60">
        <f>BAWANA!BD60+BAWANA!BE60</f>
        <v>26.87</v>
      </c>
      <c r="AA60">
        <f>BAWANA!X60+BAWANA!Y60</f>
        <v>26.87</v>
      </c>
      <c r="AB60">
        <f>BAWANA!AE60+BAWANA!AF60</f>
        <v>26.87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216.26</v>
      </c>
      <c r="E61">
        <f>BAWANA!AM61</f>
        <v>0</v>
      </c>
      <c r="F61">
        <f t="shared" si="4"/>
        <v>256</v>
      </c>
      <c r="G61">
        <f t="shared" si="5"/>
        <v>216.26</v>
      </c>
      <c r="H61" s="113"/>
      <c r="I61">
        <f>BRPL_EOD!AI61+BRPL_EOD!AJ61</f>
        <v>84</v>
      </c>
      <c r="J61">
        <f>BYPL_EOD!AI61+BYPL_EOD!AJ61</f>
        <v>48.37</v>
      </c>
      <c r="K61">
        <f>MES_EOD!AI61+MES_EOD!AJ61</f>
        <v>5.84</v>
      </c>
      <c r="L61">
        <f>NDMC_EOD!AI61+NDMC_EOD!AJ61</f>
        <v>19.600000000000001</v>
      </c>
      <c r="M61">
        <f>TPDDL_EOD!AI61+TPDDL_EOD!AJ61</f>
        <v>58.45</v>
      </c>
      <c r="N61">
        <f t="shared" si="0"/>
        <v>216.26</v>
      </c>
      <c r="O61" s="113">
        <f t="shared" si="1"/>
        <v>0</v>
      </c>
      <c r="P61">
        <v>84</v>
      </c>
      <c r="Q61">
        <v>48.37</v>
      </c>
      <c r="R61">
        <v>5.84</v>
      </c>
      <c r="S61">
        <v>19.600000000000001</v>
      </c>
      <c r="T61">
        <v>58.45</v>
      </c>
      <c r="U61" s="115">
        <f t="shared" si="2"/>
        <v>216.26</v>
      </c>
      <c r="V61" s="113">
        <f t="shared" si="3"/>
        <v>0</v>
      </c>
      <c r="Y61">
        <f>BAWANA!AW61+BAWANA!AX61</f>
        <v>26.87</v>
      </c>
      <c r="Z61">
        <f>BAWANA!BD61+BAWANA!BE61</f>
        <v>26.87</v>
      </c>
      <c r="AA61">
        <f>BAWANA!X61+BAWANA!Y61</f>
        <v>26.87</v>
      </c>
      <c r="AB61">
        <f>BAWANA!AE61+BAWANA!AF61</f>
        <v>26.87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216.26</v>
      </c>
      <c r="E62">
        <f>BAWANA!AM62</f>
        <v>0</v>
      </c>
      <c r="F62">
        <f t="shared" si="4"/>
        <v>256</v>
      </c>
      <c r="G62">
        <f t="shared" si="5"/>
        <v>216.26</v>
      </c>
      <c r="H62" s="113"/>
      <c r="I62">
        <f>BRPL_EOD!AI62+BRPL_EOD!AJ62</f>
        <v>84</v>
      </c>
      <c r="J62">
        <f>BYPL_EOD!AI62+BYPL_EOD!AJ62</f>
        <v>48.37</v>
      </c>
      <c r="K62">
        <f>MES_EOD!AI62+MES_EOD!AJ62</f>
        <v>5.84</v>
      </c>
      <c r="L62">
        <f>NDMC_EOD!AI62+NDMC_EOD!AJ62</f>
        <v>19.600000000000001</v>
      </c>
      <c r="M62">
        <f>TPDDL_EOD!AI62+TPDDL_EOD!AJ62</f>
        <v>58.45</v>
      </c>
      <c r="N62">
        <f t="shared" si="0"/>
        <v>216.26</v>
      </c>
      <c r="O62" s="113">
        <f t="shared" si="1"/>
        <v>0</v>
      </c>
      <c r="P62">
        <v>84</v>
      </c>
      <c r="Q62">
        <v>48.37</v>
      </c>
      <c r="R62">
        <v>5.84</v>
      </c>
      <c r="S62">
        <v>19.600000000000001</v>
      </c>
      <c r="T62">
        <v>58.45</v>
      </c>
      <c r="U62" s="115">
        <f t="shared" si="2"/>
        <v>216.26</v>
      </c>
      <c r="V62" s="113">
        <f t="shared" si="3"/>
        <v>0</v>
      </c>
      <c r="Y62">
        <f>BAWANA!AW62+BAWANA!AX62</f>
        <v>26.87</v>
      </c>
      <c r="Z62">
        <f>BAWANA!BD62+BAWANA!BE62</f>
        <v>26.87</v>
      </c>
      <c r="AA62">
        <f>BAWANA!X62+BAWANA!Y62</f>
        <v>26.87</v>
      </c>
      <c r="AB62">
        <f>BAWANA!AE62+BAWANA!AF62</f>
        <v>26.87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216.26</v>
      </c>
      <c r="E63">
        <f>BAWANA!AM63</f>
        <v>0</v>
      </c>
      <c r="F63">
        <f t="shared" si="4"/>
        <v>256</v>
      </c>
      <c r="G63">
        <f t="shared" si="5"/>
        <v>216.26</v>
      </c>
      <c r="H63" s="113"/>
      <c r="I63">
        <f>BRPL_EOD!AI63+BRPL_EOD!AJ63</f>
        <v>84</v>
      </c>
      <c r="J63">
        <f>BYPL_EOD!AI63+BYPL_EOD!AJ63</f>
        <v>48.37</v>
      </c>
      <c r="K63">
        <f>MES_EOD!AI63+MES_EOD!AJ63</f>
        <v>5.84</v>
      </c>
      <c r="L63">
        <f>NDMC_EOD!AI63+NDMC_EOD!AJ63</f>
        <v>19.600000000000001</v>
      </c>
      <c r="M63">
        <f>TPDDL_EOD!AI63+TPDDL_EOD!AJ63</f>
        <v>58.45</v>
      </c>
      <c r="N63">
        <f t="shared" si="0"/>
        <v>216.26</v>
      </c>
      <c r="O63" s="113">
        <f t="shared" si="1"/>
        <v>0</v>
      </c>
      <c r="P63">
        <v>84</v>
      </c>
      <c r="Q63">
        <v>48.37</v>
      </c>
      <c r="R63">
        <v>5.84</v>
      </c>
      <c r="S63">
        <v>19.600000000000001</v>
      </c>
      <c r="T63">
        <v>58.45</v>
      </c>
      <c r="U63" s="115">
        <f t="shared" si="2"/>
        <v>216.26</v>
      </c>
      <c r="V63" s="113">
        <f t="shared" si="3"/>
        <v>0</v>
      </c>
      <c r="Y63">
        <f>BAWANA!AW63+BAWANA!AX63</f>
        <v>26.87</v>
      </c>
      <c r="Z63">
        <f>BAWANA!BD63+BAWANA!BE63</f>
        <v>26.87</v>
      </c>
      <c r="AA63">
        <f>BAWANA!X63+BAWANA!Y63</f>
        <v>26.87</v>
      </c>
      <c r="AB63">
        <f>BAWANA!AE63+BAWANA!AF63</f>
        <v>26.87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216.26</v>
      </c>
      <c r="E64">
        <f>BAWANA!AM64</f>
        <v>0</v>
      </c>
      <c r="F64">
        <f t="shared" si="4"/>
        <v>256</v>
      </c>
      <c r="G64">
        <f t="shared" si="5"/>
        <v>216.26</v>
      </c>
      <c r="H64" s="113"/>
      <c r="I64">
        <f>BRPL_EOD!AI64+BRPL_EOD!AJ64</f>
        <v>84</v>
      </c>
      <c r="J64">
        <f>BYPL_EOD!AI64+BYPL_EOD!AJ64</f>
        <v>48.37</v>
      </c>
      <c r="K64">
        <f>MES_EOD!AI64+MES_EOD!AJ64</f>
        <v>5.84</v>
      </c>
      <c r="L64">
        <f>NDMC_EOD!AI64+NDMC_EOD!AJ64</f>
        <v>19.600000000000001</v>
      </c>
      <c r="M64">
        <f>TPDDL_EOD!AI64+TPDDL_EOD!AJ64</f>
        <v>58.45</v>
      </c>
      <c r="N64">
        <f t="shared" si="0"/>
        <v>216.26</v>
      </c>
      <c r="O64" s="113">
        <f t="shared" si="1"/>
        <v>0</v>
      </c>
      <c r="P64">
        <v>84</v>
      </c>
      <c r="Q64">
        <v>48.37</v>
      </c>
      <c r="R64">
        <v>5.84</v>
      </c>
      <c r="S64">
        <v>19.600000000000001</v>
      </c>
      <c r="T64">
        <v>58.45</v>
      </c>
      <c r="U64" s="115">
        <f t="shared" si="2"/>
        <v>216.26</v>
      </c>
      <c r="V64" s="113">
        <f t="shared" si="3"/>
        <v>0</v>
      </c>
      <c r="Y64">
        <f>BAWANA!AW64+BAWANA!AX64</f>
        <v>26.87</v>
      </c>
      <c r="Z64">
        <f>BAWANA!BD64+BAWANA!BE64</f>
        <v>26.87</v>
      </c>
      <c r="AA64">
        <f>BAWANA!X64+BAWANA!Y64</f>
        <v>26.87</v>
      </c>
      <c r="AB64">
        <f>BAWANA!AE64+BAWANA!AF64</f>
        <v>26.87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216.26</v>
      </c>
      <c r="E65">
        <f>BAWANA!AM65</f>
        <v>0</v>
      </c>
      <c r="F65">
        <f t="shared" si="4"/>
        <v>256</v>
      </c>
      <c r="G65">
        <f t="shared" si="5"/>
        <v>216.26</v>
      </c>
      <c r="H65" s="113"/>
      <c r="I65">
        <f>BRPL_EOD!AI65+BRPL_EOD!AJ65</f>
        <v>84</v>
      </c>
      <c r="J65">
        <f>BYPL_EOD!AI65+BYPL_EOD!AJ65</f>
        <v>48.37</v>
      </c>
      <c r="K65">
        <f>MES_EOD!AI65+MES_EOD!AJ65</f>
        <v>5.84</v>
      </c>
      <c r="L65">
        <f>NDMC_EOD!AI65+NDMC_EOD!AJ65</f>
        <v>19.600000000000001</v>
      </c>
      <c r="M65">
        <f>TPDDL_EOD!AI65+TPDDL_EOD!AJ65</f>
        <v>58.45</v>
      </c>
      <c r="N65">
        <f t="shared" si="0"/>
        <v>216.26</v>
      </c>
      <c r="O65" s="113">
        <f t="shared" si="1"/>
        <v>0</v>
      </c>
      <c r="P65">
        <v>84</v>
      </c>
      <c r="Q65">
        <v>48.37</v>
      </c>
      <c r="R65">
        <v>5.84</v>
      </c>
      <c r="S65">
        <v>19.600000000000001</v>
      </c>
      <c r="T65">
        <v>58.45</v>
      </c>
      <c r="U65" s="115">
        <f t="shared" si="2"/>
        <v>216.26</v>
      </c>
      <c r="V65" s="113">
        <f t="shared" si="3"/>
        <v>0</v>
      </c>
      <c r="Y65">
        <f>BAWANA!AW65+BAWANA!AX65</f>
        <v>26.87</v>
      </c>
      <c r="Z65">
        <f>BAWANA!BD65+BAWANA!BE65</f>
        <v>26.87</v>
      </c>
      <c r="AA65">
        <f>BAWANA!X65+BAWANA!Y65</f>
        <v>26.87</v>
      </c>
      <c r="AB65">
        <f>BAWANA!AE65+BAWANA!AF65</f>
        <v>26.87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216.26</v>
      </c>
      <c r="E66">
        <f>BAWANA!AM66</f>
        <v>0</v>
      </c>
      <c r="F66">
        <f t="shared" si="4"/>
        <v>256</v>
      </c>
      <c r="G66">
        <f t="shared" si="5"/>
        <v>216.26</v>
      </c>
      <c r="H66" s="113"/>
      <c r="I66">
        <f>BRPL_EOD!AI66+BRPL_EOD!AJ66</f>
        <v>84</v>
      </c>
      <c r="J66">
        <f>BYPL_EOD!AI66+BYPL_EOD!AJ66</f>
        <v>48.37</v>
      </c>
      <c r="K66">
        <f>MES_EOD!AI66+MES_EOD!AJ66</f>
        <v>5.84</v>
      </c>
      <c r="L66">
        <f>NDMC_EOD!AI66+NDMC_EOD!AJ66</f>
        <v>19.600000000000001</v>
      </c>
      <c r="M66">
        <f>TPDDL_EOD!AI66+TPDDL_EOD!AJ66</f>
        <v>58.45</v>
      </c>
      <c r="N66">
        <f t="shared" si="0"/>
        <v>216.26</v>
      </c>
      <c r="O66" s="113">
        <f t="shared" si="1"/>
        <v>0</v>
      </c>
      <c r="P66">
        <v>84</v>
      </c>
      <c r="Q66">
        <v>48.37</v>
      </c>
      <c r="R66">
        <v>5.84</v>
      </c>
      <c r="S66">
        <v>19.600000000000001</v>
      </c>
      <c r="T66">
        <v>58.45</v>
      </c>
      <c r="U66" s="115">
        <f t="shared" si="2"/>
        <v>216.26</v>
      </c>
      <c r="V66" s="113">
        <f t="shared" si="3"/>
        <v>0</v>
      </c>
      <c r="Y66">
        <f>BAWANA!AW66+BAWANA!AX66</f>
        <v>26.87</v>
      </c>
      <c r="Z66">
        <f>BAWANA!BD66+BAWANA!BE66</f>
        <v>26.87</v>
      </c>
      <c r="AA66">
        <f>BAWANA!X66+BAWANA!Y66</f>
        <v>26.87</v>
      </c>
      <c r="AB66">
        <f>BAWANA!AE66+BAWANA!AF66</f>
        <v>26.87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216.26</v>
      </c>
      <c r="E67">
        <f>BAWANA!AM67</f>
        <v>0</v>
      </c>
      <c r="F67">
        <f t="shared" si="4"/>
        <v>256</v>
      </c>
      <c r="G67">
        <f t="shared" si="5"/>
        <v>216.26</v>
      </c>
      <c r="H67" s="113"/>
      <c r="I67">
        <f>BRPL_EOD!AI67+BRPL_EOD!AJ67</f>
        <v>84</v>
      </c>
      <c r="J67">
        <f>BYPL_EOD!AI67+BYPL_EOD!AJ67</f>
        <v>48.37</v>
      </c>
      <c r="K67">
        <f>MES_EOD!AI67+MES_EOD!AJ67</f>
        <v>5.84</v>
      </c>
      <c r="L67">
        <f>NDMC_EOD!AI67+NDMC_EOD!AJ67</f>
        <v>19.600000000000001</v>
      </c>
      <c r="M67">
        <f>TPDDL_EOD!AI67+TPDDL_EOD!AJ67</f>
        <v>58.45</v>
      </c>
      <c r="N67">
        <f t="shared" ref="N67:N98" si="7">SUM(I67:M67)</f>
        <v>216.26</v>
      </c>
      <c r="O67" s="113">
        <f t="shared" ref="O67:O98" si="8">G67-N67</f>
        <v>0</v>
      </c>
      <c r="P67">
        <v>84</v>
      </c>
      <c r="Q67">
        <v>48.37</v>
      </c>
      <c r="R67">
        <v>5.84</v>
      </c>
      <c r="S67">
        <v>19.600000000000001</v>
      </c>
      <c r="T67">
        <v>58.45</v>
      </c>
      <c r="U67" s="115">
        <f t="shared" ref="U67:U98" si="9">SUM(P67:T67)</f>
        <v>216.26</v>
      </c>
      <c r="V67" s="113">
        <f t="shared" ref="V67:V99" si="10">G67-U67</f>
        <v>0</v>
      </c>
      <c r="Y67">
        <f>BAWANA!AW67+BAWANA!AX67</f>
        <v>26.87</v>
      </c>
      <c r="Z67">
        <f>BAWANA!BD67+BAWANA!BE67</f>
        <v>26.87</v>
      </c>
      <c r="AA67">
        <f>BAWANA!X67+BAWANA!Y67</f>
        <v>26.87</v>
      </c>
      <c r="AB67">
        <f>BAWANA!AE67+BAWANA!AF67</f>
        <v>26.87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216.26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216.26</v>
      </c>
      <c r="H68" s="113"/>
      <c r="I68">
        <f>BRPL_EOD!AI68+BRPL_EOD!AJ68</f>
        <v>84</v>
      </c>
      <c r="J68">
        <f>BYPL_EOD!AI68+BYPL_EOD!AJ68</f>
        <v>48.37</v>
      </c>
      <c r="K68">
        <f>MES_EOD!AI68+MES_EOD!AJ68</f>
        <v>5.84</v>
      </c>
      <c r="L68">
        <f>NDMC_EOD!AI68+NDMC_EOD!AJ68</f>
        <v>19.600000000000001</v>
      </c>
      <c r="M68">
        <f>TPDDL_EOD!AI68+TPDDL_EOD!AJ68</f>
        <v>58.45</v>
      </c>
      <c r="N68">
        <f t="shared" si="7"/>
        <v>216.26</v>
      </c>
      <c r="O68" s="113">
        <f t="shared" si="8"/>
        <v>0</v>
      </c>
      <c r="P68">
        <v>84</v>
      </c>
      <c r="Q68">
        <v>48.37</v>
      </c>
      <c r="R68">
        <v>5.84</v>
      </c>
      <c r="S68">
        <v>19.600000000000001</v>
      </c>
      <c r="T68">
        <v>58.45</v>
      </c>
      <c r="U68" s="115">
        <f t="shared" si="9"/>
        <v>216.26</v>
      </c>
      <c r="V68" s="113">
        <f t="shared" si="10"/>
        <v>0</v>
      </c>
      <c r="Y68">
        <f>BAWANA!AW68+BAWANA!AX68</f>
        <v>26.87</v>
      </c>
      <c r="Z68">
        <f>BAWANA!BD68+BAWANA!BE68</f>
        <v>26.87</v>
      </c>
      <c r="AA68">
        <f>BAWANA!X68+BAWANA!Y68</f>
        <v>26.87</v>
      </c>
      <c r="AB68">
        <f>BAWANA!AE68+BAWANA!AF68</f>
        <v>26.87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216.26</v>
      </c>
      <c r="E69">
        <f>BAWANA!AM69</f>
        <v>0</v>
      </c>
      <c r="F69">
        <f t="shared" si="11"/>
        <v>256</v>
      </c>
      <c r="G69">
        <f t="shared" si="12"/>
        <v>216.26</v>
      </c>
      <c r="H69" s="113"/>
      <c r="I69">
        <f>BRPL_EOD!AI69+BRPL_EOD!AJ69</f>
        <v>84</v>
      </c>
      <c r="J69">
        <f>BYPL_EOD!AI69+BYPL_EOD!AJ69</f>
        <v>48.37</v>
      </c>
      <c r="K69">
        <f>MES_EOD!AI69+MES_EOD!AJ69</f>
        <v>5.84</v>
      </c>
      <c r="L69">
        <f>NDMC_EOD!AI69+NDMC_EOD!AJ69</f>
        <v>19.600000000000001</v>
      </c>
      <c r="M69">
        <f>TPDDL_EOD!AI69+TPDDL_EOD!AJ69</f>
        <v>58.45</v>
      </c>
      <c r="N69">
        <f t="shared" si="7"/>
        <v>216.26</v>
      </c>
      <c r="O69" s="113">
        <f t="shared" si="8"/>
        <v>0</v>
      </c>
      <c r="P69">
        <v>84</v>
      </c>
      <c r="Q69">
        <v>48.37</v>
      </c>
      <c r="R69">
        <v>5.84</v>
      </c>
      <c r="S69">
        <v>19.600000000000001</v>
      </c>
      <c r="T69">
        <v>58.45</v>
      </c>
      <c r="U69" s="115">
        <f t="shared" si="9"/>
        <v>216.26</v>
      </c>
      <c r="V69" s="113">
        <f t="shared" si="10"/>
        <v>0</v>
      </c>
      <c r="Y69">
        <f>BAWANA!AW69+BAWANA!AX69</f>
        <v>26.87</v>
      </c>
      <c r="Z69">
        <f>BAWANA!BD69+BAWANA!BE69</f>
        <v>26.87</v>
      </c>
      <c r="AA69">
        <f>BAWANA!X69+BAWANA!Y69</f>
        <v>26.87</v>
      </c>
      <c r="AB69">
        <f>BAWANA!AE69+BAWANA!AF69</f>
        <v>26.87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216.26</v>
      </c>
      <c r="E70">
        <f>BAWANA!AM70</f>
        <v>0</v>
      </c>
      <c r="F70">
        <f t="shared" si="11"/>
        <v>256</v>
      </c>
      <c r="G70">
        <f t="shared" si="12"/>
        <v>216.26</v>
      </c>
      <c r="H70" s="113"/>
      <c r="I70">
        <f>BRPL_EOD!AI70+BRPL_EOD!AJ70</f>
        <v>84</v>
      </c>
      <c r="J70">
        <f>BYPL_EOD!AI70+BYPL_EOD!AJ70</f>
        <v>48.37</v>
      </c>
      <c r="K70">
        <f>MES_EOD!AI70+MES_EOD!AJ70</f>
        <v>5.84</v>
      </c>
      <c r="L70">
        <f>NDMC_EOD!AI70+NDMC_EOD!AJ70</f>
        <v>19.600000000000001</v>
      </c>
      <c r="M70">
        <f>TPDDL_EOD!AI70+TPDDL_EOD!AJ70</f>
        <v>58.45</v>
      </c>
      <c r="N70">
        <f t="shared" si="7"/>
        <v>216.26</v>
      </c>
      <c r="O70" s="113">
        <f t="shared" si="8"/>
        <v>0</v>
      </c>
      <c r="P70">
        <v>84</v>
      </c>
      <c r="Q70">
        <v>48.37</v>
      </c>
      <c r="R70">
        <v>5.84</v>
      </c>
      <c r="S70">
        <v>19.600000000000001</v>
      </c>
      <c r="T70">
        <v>58.45</v>
      </c>
      <c r="U70" s="115">
        <f t="shared" si="9"/>
        <v>216.26</v>
      </c>
      <c r="V70" s="113">
        <f t="shared" si="10"/>
        <v>0</v>
      </c>
      <c r="Y70">
        <f>BAWANA!AW70+BAWANA!AX70</f>
        <v>26.87</v>
      </c>
      <c r="Z70">
        <f>BAWANA!BD70+BAWANA!BE70</f>
        <v>26.87</v>
      </c>
      <c r="AA70">
        <f>BAWANA!X70+BAWANA!Y70</f>
        <v>26.87</v>
      </c>
      <c r="AB70">
        <f>BAWANA!AE70+BAWANA!AF70</f>
        <v>26.87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216.26</v>
      </c>
      <c r="E71">
        <f>BAWANA!AM71</f>
        <v>0</v>
      </c>
      <c r="F71">
        <f t="shared" si="11"/>
        <v>256</v>
      </c>
      <c r="G71">
        <f t="shared" si="12"/>
        <v>216.26</v>
      </c>
      <c r="H71" s="113"/>
      <c r="I71">
        <f>BRPL_EOD!AI71+BRPL_EOD!AJ71</f>
        <v>84</v>
      </c>
      <c r="J71">
        <f>BYPL_EOD!AI71+BYPL_EOD!AJ71</f>
        <v>48.37</v>
      </c>
      <c r="K71">
        <f>MES_EOD!AI71+MES_EOD!AJ71</f>
        <v>5.84</v>
      </c>
      <c r="L71">
        <f>NDMC_EOD!AI71+NDMC_EOD!AJ71</f>
        <v>19.600000000000001</v>
      </c>
      <c r="M71">
        <f>TPDDL_EOD!AI71+TPDDL_EOD!AJ71</f>
        <v>58.45</v>
      </c>
      <c r="N71">
        <f t="shared" si="7"/>
        <v>216.26</v>
      </c>
      <c r="O71" s="113">
        <f t="shared" si="8"/>
        <v>0</v>
      </c>
      <c r="P71">
        <v>84</v>
      </c>
      <c r="Q71">
        <v>48.37</v>
      </c>
      <c r="R71">
        <v>5.84</v>
      </c>
      <c r="S71">
        <v>19.600000000000001</v>
      </c>
      <c r="T71">
        <v>58.45</v>
      </c>
      <c r="U71" s="115">
        <f t="shared" si="9"/>
        <v>216.26</v>
      </c>
      <c r="V71" s="113">
        <f t="shared" si="10"/>
        <v>0</v>
      </c>
      <c r="Y71">
        <f>BAWANA!AW71+BAWANA!AX71</f>
        <v>26.87</v>
      </c>
      <c r="Z71">
        <f>BAWANA!BD71+BAWANA!BE71</f>
        <v>26.87</v>
      </c>
      <c r="AA71">
        <f>BAWANA!X71+BAWANA!Y71</f>
        <v>26.87</v>
      </c>
      <c r="AB71">
        <f>BAWANA!AE71+BAWANA!AF71</f>
        <v>26.87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216.26</v>
      </c>
      <c r="E72">
        <f>BAWANA!AM72</f>
        <v>0</v>
      </c>
      <c r="F72">
        <f t="shared" si="11"/>
        <v>256</v>
      </c>
      <c r="G72">
        <f t="shared" si="12"/>
        <v>216.26</v>
      </c>
      <c r="H72" s="113"/>
      <c r="I72">
        <f>BRPL_EOD!AI72+BRPL_EOD!AJ72</f>
        <v>84</v>
      </c>
      <c r="J72">
        <f>BYPL_EOD!AI72+BYPL_EOD!AJ72</f>
        <v>48.37</v>
      </c>
      <c r="K72">
        <f>MES_EOD!AI72+MES_EOD!AJ72</f>
        <v>5.84</v>
      </c>
      <c r="L72">
        <f>NDMC_EOD!AI72+NDMC_EOD!AJ72</f>
        <v>19.600000000000001</v>
      </c>
      <c r="M72">
        <f>TPDDL_EOD!AI72+TPDDL_EOD!AJ72</f>
        <v>58.45</v>
      </c>
      <c r="N72">
        <f t="shared" si="7"/>
        <v>216.26</v>
      </c>
      <c r="O72" s="113">
        <f t="shared" si="8"/>
        <v>0</v>
      </c>
      <c r="P72">
        <v>84</v>
      </c>
      <c r="Q72">
        <v>48.37</v>
      </c>
      <c r="R72">
        <v>5.84</v>
      </c>
      <c r="S72">
        <v>19.600000000000001</v>
      </c>
      <c r="T72">
        <v>58.45</v>
      </c>
      <c r="U72" s="115">
        <f t="shared" si="9"/>
        <v>216.26</v>
      </c>
      <c r="V72" s="113">
        <f t="shared" si="10"/>
        <v>0</v>
      </c>
      <c r="Y72">
        <f>BAWANA!AW72+BAWANA!AX72</f>
        <v>26.87</v>
      </c>
      <c r="Z72">
        <f>BAWANA!BD72+BAWANA!BE72</f>
        <v>26.87</v>
      </c>
      <c r="AA72">
        <f>BAWANA!X72+BAWANA!Y72</f>
        <v>26.87</v>
      </c>
      <c r="AB72">
        <f>BAWANA!AE72+BAWANA!AF72</f>
        <v>26.87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216.26</v>
      </c>
      <c r="E73">
        <f>BAWANA!AM73</f>
        <v>0</v>
      </c>
      <c r="F73">
        <f t="shared" si="11"/>
        <v>256</v>
      </c>
      <c r="G73">
        <f t="shared" si="12"/>
        <v>216.26</v>
      </c>
      <c r="H73" s="113"/>
      <c r="I73">
        <f>BRPL_EOD!AI73+BRPL_EOD!AJ73</f>
        <v>84</v>
      </c>
      <c r="J73">
        <f>BYPL_EOD!AI73+BYPL_EOD!AJ73</f>
        <v>48.37</v>
      </c>
      <c r="K73">
        <f>MES_EOD!AI73+MES_EOD!AJ73</f>
        <v>5.84</v>
      </c>
      <c r="L73">
        <f>NDMC_EOD!AI73+NDMC_EOD!AJ73</f>
        <v>19.600000000000001</v>
      </c>
      <c r="M73">
        <f>TPDDL_EOD!AI73+TPDDL_EOD!AJ73</f>
        <v>58.45</v>
      </c>
      <c r="N73">
        <f t="shared" si="7"/>
        <v>216.26</v>
      </c>
      <c r="O73" s="113">
        <f t="shared" si="8"/>
        <v>0</v>
      </c>
      <c r="P73">
        <v>84</v>
      </c>
      <c r="Q73">
        <v>48.37</v>
      </c>
      <c r="R73">
        <v>5.84</v>
      </c>
      <c r="S73">
        <v>19.600000000000001</v>
      </c>
      <c r="T73">
        <v>58.45</v>
      </c>
      <c r="U73" s="115">
        <f t="shared" si="9"/>
        <v>216.26</v>
      </c>
      <c r="V73" s="113">
        <f t="shared" si="10"/>
        <v>0</v>
      </c>
      <c r="Y73">
        <f>BAWANA!AW73+BAWANA!AX73</f>
        <v>26.87</v>
      </c>
      <c r="Z73">
        <f>BAWANA!BD73+BAWANA!BE73</f>
        <v>26.87</v>
      </c>
      <c r="AA73">
        <f>BAWANA!X73+BAWANA!Y73</f>
        <v>26.87</v>
      </c>
      <c r="AB73">
        <f>BAWANA!AE73+BAWANA!AF73</f>
        <v>26.87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216.18</v>
      </c>
      <c r="E74">
        <f>BAWANA!AM74</f>
        <v>0</v>
      </c>
      <c r="F74">
        <f t="shared" si="11"/>
        <v>256</v>
      </c>
      <c r="G74">
        <f t="shared" si="12"/>
        <v>216.18</v>
      </c>
      <c r="H74" s="113"/>
      <c r="I74">
        <f>BRPL_EOD!AI74+BRPL_EOD!AJ74</f>
        <v>83.76</v>
      </c>
      <c r="J74">
        <f>BYPL_EOD!AI74+BYPL_EOD!AJ74</f>
        <v>48.43</v>
      </c>
      <c r="K74">
        <f>MES_EOD!AI74+MES_EOD!AJ74</f>
        <v>5.84</v>
      </c>
      <c r="L74">
        <f>NDMC_EOD!AI74+NDMC_EOD!AJ74</f>
        <v>19.63</v>
      </c>
      <c r="M74">
        <f>TPDDL_EOD!AI74+TPDDL_EOD!AJ74</f>
        <v>58.53</v>
      </c>
      <c r="N74">
        <f t="shared" si="7"/>
        <v>216.19</v>
      </c>
      <c r="O74" s="113">
        <f t="shared" si="8"/>
        <v>-9.9999999999909051E-3</v>
      </c>
      <c r="P74">
        <v>83.756125630232674</v>
      </c>
      <c r="Q74">
        <v>48.427759840880711</v>
      </c>
      <c r="R74">
        <v>5.8397298672464037</v>
      </c>
      <c r="S74">
        <v>19.62909200240529</v>
      </c>
      <c r="T74">
        <v>58.527292659234938</v>
      </c>
      <c r="U74" s="115">
        <f t="shared" si="9"/>
        <v>216.18000000000004</v>
      </c>
      <c r="V74" s="113">
        <f t="shared" si="10"/>
        <v>0</v>
      </c>
      <c r="Y74">
        <f>BAWANA!AW74+BAWANA!AX74</f>
        <v>26.91</v>
      </c>
      <c r="Z74">
        <f>BAWANA!BD74+BAWANA!BE74</f>
        <v>26.91</v>
      </c>
      <c r="AA74">
        <f>BAWANA!X74+BAWANA!Y74</f>
        <v>26.91</v>
      </c>
      <c r="AB74">
        <f>BAWANA!AE74+BAWANA!AF74</f>
        <v>26.91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220.10000000000002</v>
      </c>
      <c r="E75">
        <f>BAWANA!AM75</f>
        <v>0</v>
      </c>
      <c r="F75">
        <f t="shared" si="11"/>
        <v>256</v>
      </c>
      <c r="G75">
        <f t="shared" si="12"/>
        <v>220.10000000000002</v>
      </c>
      <c r="H75" s="113"/>
      <c r="I75">
        <f>BRPL_EOD!AI75+BRPL_EOD!AJ75</f>
        <v>96</v>
      </c>
      <c r="J75">
        <f>BYPL_EOD!AI75+BYPL_EOD!AJ75</f>
        <v>45</v>
      </c>
      <c r="K75">
        <f>MES_EOD!AI75+MES_EOD!AJ75</f>
        <v>5.84</v>
      </c>
      <c r="L75">
        <f>NDMC_EOD!AI75+NDMC_EOD!AJ75</f>
        <v>19</v>
      </c>
      <c r="M75">
        <f>TPDDL_EOD!AI75+TPDDL_EOD!AJ75</f>
        <v>54.27</v>
      </c>
      <c r="N75">
        <f t="shared" si="7"/>
        <v>220.11</v>
      </c>
      <c r="O75" s="113">
        <f t="shared" si="8"/>
        <v>-9.9999999999909051E-3</v>
      </c>
      <c r="P75">
        <v>95.995638544364184</v>
      </c>
      <c r="Q75">
        <v>44.997955567670715</v>
      </c>
      <c r="R75">
        <v>5.8397346781154882</v>
      </c>
      <c r="S75">
        <v>18.999136795238744</v>
      </c>
      <c r="T75">
        <v>54.267534414610878</v>
      </c>
      <c r="U75" s="115">
        <f t="shared" si="9"/>
        <v>220.1</v>
      </c>
      <c r="V75" s="113">
        <f t="shared" si="10"/>
        <v>0</v>
      </c>
      <c r="Y75">
        <f>BAWANA!AW75+BAWANA!AX75</f>
        <v>24.95</v>
      </c>
      <c r="Z75">
        <f>BAWANA!BD75+BAWANA!BE75</f>
        <v>24.95</v>
      </c>
      <c r="AA75">
        <f>BAWANA!X75+BAWANA!Y75</f>
        <v>24.95</v>
      </c>
      <c r="AB75">
        <f>BAWANA!AE75+BAWANA!AF75</f>
        <v>24.95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221.84000000000003</v>
      </c>
      <c r="E76">
        <f>BAWANA!AM76</f>
        <v>0</v>
      </c>
      <c r="F76">
        <f t="shared" si="11"/>
        <v>256</v>
      </c>
      <c r="G76">
        <f t="shared" si="12"/>
        <v>221.84000000000003</v>
      </c>
      <c r="H76" s="113"/>
      <c r="I76">
        <f>BRPL_EOD!AI76+BRPL_EOD!AJ76</f>
        <v>99.61</v>
      </c>
      <c r="J76">
        <f>BYPL_EOD!AI76+BYPL_EOD!AJ76</f>
        <v>45</v>
      </c>
      <c r="K76">
        <f>MES_EOD!AI76+MES_EOD!AJ76</f>
        <v>5.84</v>
      </c>
      <c r="L76">
        <f>NDMC_EOD!AI76+NDMC_EOD!AJ76</f>
        <v>19</v>
      </c>
      <c r="M76">
        <f>TPDDL_EOD!AI76+TPDDL_EOD!AJ76</f>
        <v>52.39</v>
      </c>
      <c r="N76">
        <f t="shared" si="7"/>
        <v>221.84000000000003</v>
      </c>
      <c r="O76" s="113">
        <f t="shared" si="8"/>
        <v>0</v>
      </c>
      <c r="P76">
        <v>99.61</v>
      </c>
      <c r="Q76">
        <v>45</v>
      </c>
      <c r="R76">
        <v>5.84</v>
      </c>
      <c r="S76">
        <v>19</v>
      </c>
      <c r="T76">
        <v>52.39</v>
      </c>
      <c r="U76" s="115">
        <f t="shared" si="9"/>
        <v>221.84000000000003</v>
      </c>
      <c r="V76" s="113">
        <f t="shared" si="10"/>
        <v>0</v>
      </c>
      <c r="Y76">
        <f>BAWANA!AW76+BAWANA!AX76</f>
        <v>24.08</v>
      </c>
      <c r="Z76">
        <f>BAWANA!BD76+BAWANA!BE76</f>
        <v>24.08</v>
      </c>
      <c r="AA76">
        <f>BAWANA!X76+BAWANA!Y76</f>
        <v>24.08</v>
      </c>
      <c r="AB76">
        <f>BAWANA!AE76+BAWANA!AF76</f>
        <v>24.08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221.84000000000003</v>
      </c>
      <c r="E77">
        <f>BAWANA!AM77</f>
        <v>0</v>
      </c>
      <c r="F77">
        <f t="shared" si="11"/>
        <v>256</v>
      </c>
      <c r="G77">
        <f t="shared" si="12"/>
        <v>221.84000000000003</v>
      </c>
      <c r="H77" s="113"/>
      <c r="I77">
        <f>BRPL_EOD!AI77+BRPL_EOD!AJ77</f>
        <v>99.61</v>
      </c>
      <c r="J77">
        <f>BYPL_EOD!AI77+BYPL_EOD!AJ77</f>
        <v>45</v>
      </c>
      <c r="K77">
        <f>MES_EOD!AI77+MES_EOD!AJ77</f>
        <v>5.84</v>
      </c>
      <c r="L77">
        <f>NDMC_EOD!AI77+NDMC_EOD!AJ77</f>
        <v>19</v>
      </c>
      <c r="M77">
        <f>TPDDL_EOD!AI77+TPDDL_EOD!AJ77</f>
        <v>52.39</v>
      </c>
      <c r="N77">
        <f t="shared" si="7"/>
        <v>221.84000000000003</v>
      </c>
      <c r="O77" s="113">
        <f t="shared" si="8"/>
        <v>0</v>
      </c>
      <c r="P77">
        <v>99.61</v>
      </c>
      <c r="Q77">
        <v>45</v>
      </c>
      <c r="R77">
        <v>5.84</v>
      </c>
      <c r="S77">
        <v>19</v>
      </c>
      <c r="T77">
        <v>52.39</v>
      </c>
      <c r="U77" s="115">
        <f t="shared" si="9"/>
        <v>221.84000000000003</v>
      </c>
      <c r="V77" s="113">
        <f t="shared" si="10"/>
        <v>0</v>
      </c>
      <c r="Y77">
        <f>BAWANA!AW77+BAWANA!AX77</f>
        <v>24.08</v>
      </c>
      <c r="Z77">
        <f>BAWANA!BD77+BAWANA!BE77</f>
        <v>24.08</v>
      </c>
      <c r="AA77">
        <f>BAWANA!X77+BAWANA!Y77</f>
        <v>24.08</v>
      </c>
      <c r="AB77">
        <f>BAWANA!AE77+BAWANA!AF77</f>
        <v>24.08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221.84000000000003</v>
      </c>
      <c r="E78">
        <f>BAWANA!AM78</f>
        <v>0</v>
      </c>
      <c r="F78">
        <f t="shared" si="11"/>
        <v>256</v>
      </c>
      <c r="G78">
        <f t="shared" si="12"/>
        <v>221.84000000000003</v>
      </c>
      <c r="H78" s="113"/>
      <c r="I78">
        <f>BRPL_EOD!AI78+BRPL_EOD!AJ78</f>
        <v>99.61</v>
      </c>
      <c r="J78">
        <f>BYPL_EOD!AI78+BYPL_EOD!AJ78</f>
        <v>45</v>
      </c>
      <c r="K78">
        <f>MES_EOD!AI78+MES_EOD!AJ78</f>
        <v>5.84</v>
      </c>
      <c r="L78">
        <f>NDMC_EOD!AI78+NDMC_EOD!AJ78</f>
        <v>19</v>
      </c>
      <c r="M78">
        <f>TPDDL_EOD!AI78+TPDDL_EOD!AJ78</f>
        <v>52.39</v>
      </c>
      <c r="N78">
        <f t="shared" si="7"/>
        <v>221.84000000000003</v>
      </c>
      <c r="O78" s="113">
        <f t="shared" si="8"/>
        <v>0</v>
      </c>
      <c r="P78">
        <v>99.61</v>
      </c>
      <c r="Q78">
        <v>45</v>
      </c>
      <c r="R78">
        <v>5.84</v>
      </c>
      <c r="S78">
        <v>19</v>
      </c>
      <c r="T78">
        <v>52.39</v>
      </c>
      <c r="U78" s="115">
        <f t="shared" si="9"/>
        <v>221.84000000000003</v>
      </c>
      <c r="V78" s="113">
        <f t="shared" si="10"/>
        <v>0</v>
      </c>
      <c r="Y78">
        <f>BAWANA!AW78+BAWANA!AX78</f>
        <v>24.08</v>
      </c>
      <c r="Z78">
        <f>BAWANA!BD78+BAWANA!BE78</f>
        <v>24.08</v>
      </c>
      <c r="AA78">
        <f>BAWANA!X78+BAWANA!Y78</f>
        <v>24.08</v>
      </c>
      <c r="AB78">
        <f>BAWANA!AE78+BAWANA!AF78</f>
        <v>24.08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274.5</v>
      </c>
      <c r="E79">
        <f>BAWANA!AM79</f>
        <v>0</v>
      </c>
      <c r="F79">
        <f t="shared" si="11"/>
        <v>256</v>
      </c>
      <c r="G79">
        <f t="shared" si="12"/>
        <v>274.5</v>
      </c>
      <c r="H79" s="113"/>
      <c r="I79">
        <f>BRPL_EOD!AI79+BRPL_EOD!AJ79</f>
        <v>129.58000000000001</v>
      </c>
      <c r="J79">
        <f>BYPL_EOD!AI79+BYPL_EOD!AJ79</f>
        <v>54.9</v>
      </c>
      <c r="K79">
        <f>MES_EOD!AI79+MES_EOD!AJ79</f>
        <v>5.56</v>
      </c>
      <c r="L79">
        <f>NDMC_EOD!AI79+NDMC_EOD!AJ79</f>
        <v>18.11</v>
      </c>
      <c r="M79">
        <f>TPDDL_EOD!AI79+TPDDL_EOD!AJ79</f>
        <v>66.34</v>
      </c>
      <c r="N79">
        <f t="shared" si="7"/>
        <v>274.49</v>
      </c>
      <c r="O79" s="113">
        <f t="shared" si="8"/>
        <v>9.9999999999909051E-3</v>
      </c>
      <c r="P79">
        <v>129.58000000000001</v>
      </c>
      <c r="Q79">
        <v>54.903111864443872</v>
      </c>
      <c r="R79">
        <v>5.5603112630979936</v>
      </c>
      <c r="S79">
        <v>18.112817642081083</v>
      </c>
      <c r="T79">
        <v>66.343759230377032</v>
      </c>
      <c r="U79" s="115">
        <f t="shared" si="9"/>
        <v>274.5</v>
      </c>
      <c r="V79" s="113">
        <f t="shared" si="10"/>
        <v>0</v>
      </c>
      <c r="Y79">
        <f>BAWANA!AW79+BAWANA!AX79</f>
        <v>30.5</v>
      </c>
      <c r="Z79">
        <f>BAWANA!BD79+BAWANA!BE79</f>
        <v>0</v>
      </c>
      <c r="AA79">
        <f>BAWANA!X79+BAWANA!Y79</f>
        <v>30.5</v>
      </c>
      <c r="AB79">
        <f>BAWANA!AE79+BAWANA!AF79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274.5</v>
      </c>
      <c r="E80">
        <f>BAWANA!AM80</f>
        <v>0</v>
      </c>
      <c r="F80">
        <f t="shared" si="11"/>
        <v>256</v>
      </c>
      <c r="G80">
        <f t="shared" si="12"/>
        <v>274.5</v>
      </c>
      <c r="H80" s="113"/>
      <c r="I80">
        <f>BRPL_EOD!AI80+BRPL_EOD!AJ80</f>
        <v>129.58000000000001</v>
      </c>
      <c r="J80">
        <f>BYPL_EOD!AI80+BYPL_EOD!AJ80</f>
        <v>54.9</v>
      </c>
      <c r="K80">
        <f>MES_EOD!AI80+MES_EOD!AJ80</f>
        <v>5.56</v>
      </c>
      <c r="L80">
        <f>NDMC_EOD!AI80+NDMC_EOD!AJ80</f>
        <v>18.11</v>
      </c>
      <c r="M80">
        <f>TPDDL_EOD!AI80+TPDDL_EOD!AJ80</f>
        <v>66.34</v>
      </c>
      <c r="N80">
        <f t="shared" si="7"/>
        <v>274.49</v>
      </c>
      <c r="O80" s="113">
        <f t="shared" si="8"/>
        <v>9.9999999999909051E-3</v>
      </c>
      <c r="P80">
        <v>129.58000000000001</v>
      </c>
      <c r="Q80">
        <v>54.903111864443872</v>
      </c>
      <c r="R80">
        <v>5.5603112630979936</v>
      </c>
      <c r="S80">
        <v>18.112817642081083</v>
      </c>
      <c r="T80">
        <v>66.343759230377032</v>
      </c>
      <c r="U80" s="115">
        <f t="shared" si="9"/>
        <v>274.5</v>
      </c>
      <c r="V80" s="113">
        <f t="shared" si="10"/>
        <v>0</v>
      </c>
      <c r="Y80">
        <f>BAWANA!AW80+BAWANA!AX80</f>
        <v>30.5</v>
      </c>
      <c r="Z80">
        <f>BAWANA!BD80+BAWANA!BE80</f>
        <v>0</v>
      </c>
      <c r="AA80">
        <f>BAWANA!X80+BAWANA!Y80</f>
        <v>30.5</v>
      </c>
      <c r="AB80">
        <f>BAWANA!AE80+BAWANA!AF80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244</v>
      </c>
      <c r="E81">
        <f>BAWANA!AM81</f>
        <v>0</v>
      </c>
      <c r="F81">
        <f t="shared" si="11"/>
        <v>256</v>
      </c>
      <c r="G81">
        <f t="shared" si="12"/>
        <v>244</v>
      </c>
      <c r="H81" s="113"/>
      <c r="I81">
        <f>BRPL_EOD!AI81+BRPL_EOD!AJ81</f>
        <v>99.08</v>
      </c>
      <c r="J81">
        <f>BYPL_EOD!AI81+BYPL_EOD!AJ81</f>
        <v>54.9</v>
      </c>
      <c r="K81">
        <f>MES_EOD!AI81+MES_EOD!AJ81</f>
        <v>5.56</v>
      </c>
      <c r="L81">
        <f>NDMC_EOD!AI81+NDMC_EOD!AJ81</f>
        <v>18.11</v>
      </c>
      <c r="M81">
        <f>TPDDL_EOD!AI81+TPDDL_EOD!AJ81</f>
        <v>66.34</v>
      </c>
      <c r="N81">
        <f t="shared" si="7"/>
        <v>243.98999999999998</v>
      </c>
      <c r="O81" s="113">
        <f t="shared" si="8"/>
        <v>1.0000000000019327E-2</v>
      </c>
      <c r="P81">
        <v>99.084060822164844</v>
      </c>
      <c r="Q81">
        <v>54.902250092216896</v>
      </c>
      <c r="R81">
        <v>5.5602278781917294</v>
      </c>
      <c r="S81">
        <v>18.11074224353457</v>
      </c>
      <c r="T81">
        <v>66.342718963891969</v>
      </c>
      <c r="U81" s="115">
        <f t="shared" si="9"/>
        <v>244</v>
      </c>
      <c r="V81" s="113">
        <f t="shared" si="10"/>
        <v>0</v>
      </c>
      <c r="Y81">
        <f>BAWANA!AW81+BAWANA!AX81</f>
        <v>30.5</v>
      </c>
      <c r="Z81">
        <f>BAWANA!BD81+BAWANA!BE81</f>
        <v>30.5</v>
      </c>
      <c r="AA81">
        <f>BAWANA!X81+BAWANA!Y81</f>
        <v>30.5</v>
      </c>
      <c r="AB81">
        <f>BAWANA!AE81+BAWANA!AF81</f>
        <v>30.5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244</v>
      </c>
      <c r="E82">
        <f>BAWANA!AM82</f>
        <v>0</v>
      </c>
      <c r="F82">
        <f t="shared" si="11"/>
        <v>256</v>
      </c>
      <c r="G82">
        <f t="shared" si="12"/>
        <v>244</v>
      </c>
      <c r="H82" s="113"/>
      <c r="I82">
        <f>BRPL_EOD!AI82+BRPL_EOD!AJ82</f>
        <v>99.08</v>
      </c>
      <c r="J82">
        <f>BYPL_EOD!AI82+BYPL_EOD!AJ82</f>
        <v>54.9</v>
      </c>
      <c r="K82">
        <f>MES_EOD!AI82+MES_EOD!AJ82</f>
        <v>5.56</v>
      </c>
      <c r="L82">
        <f>NDMC_EOD!AI82+NDMC_EOD!AJ82</f>
        <v>18.11</v>
      </c>
      <c r="M82">
        <f>TPDDL_EOD!AI82+TPDDL_EOD!AJ82</f>
        <v>66.34</v>
      </c>
      <c r="N82">
        <f t="shared" si="7"/>
        <v>243.98999999999998</v>
      </c>
      <c r="O82" s="113">
        <f t="shared" si="8"/>
        <v>1.0000000000019327E-2</v>
      </c>
      <c r="P82">
        <v>99.084060822164844</v>
      </c>
      <c r="Q82">
        <v>54.902250092216896</v>
      </c>
      <c r="R82">
        <v>5.5602278781917294</v>
      </c>
      <c r="S82">
        <v>18.11074224353457</v>
      </c>
      <c r="T82">
        <v>66.342718963891969</v>
      </c>
      <c r="U82" s="115">
        <f t="shared" si="9"/>
        <v>244</v>
      </c>
      <c r="V82" s="113">
        <f t="shared" si="10"/>
        <v>0</v>
      </c>
      <c r="Y82">
        <f>BAWANA!AW82+BAWANA!AX82</f>
        <v>30.5</v>
      </c>
      <c r="Z82">
        <f>BAWANA!BD82+BAWANA!BE82</f>
        <v>30.5</v>
      </c>
      <c r="AA82">
        <f>BAWANA!X82+BAWANA!Y82</f>
        <v>30.5</v>
      </c>
      <c r="AB82">
        <f>BAWANA!AE82+BAWANA!AF82</f>
        <v>30.5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244</v>
      </c>
      <c r="E83">
        <f>BAWANA!AM83</f>
        <v>0</v>
      </c>
      <c r="F83">
        <f t="shared" si="11"/>
        <v>256</v>
      </c>
      <c r="G83">
        <f t="shared" si="12"/>
        <v>244</v>
      </c>
      <c r="H83" s="113"/>
      <c r="I83">
        <f>BRPL_EOD!AI83+BRPL_EOD!AJ83</f>
        <v>99.08</v>
      </c>
      <c r="J83">
        <f>BYPL_EOD!AI83+BYPL_EOD!AJ83</f>
        <v>54.9</v>
      </c>
      <c r="K83">
        <f>MES_EOD!AI83+MES_EOD!AJ83</f>
        <v>5.56</v>
      </c>
      <c r="L83">
        <f>NDMC_EOD!AI83+NDMC_EOD!AJ83</f>
        <v>18.11</v>
      </c>
      <c r="M83">
        <f>TPDDL_EOD!AI83+TPDDL_EOD!AJ83</f>
        <v>66.34</v>
      </c>
      <c r="N83">
        <f t="shared" si="7"/>
        <v>243.98999999999998</v>
      </c>
      <c r="O83" s="113">
        <f t="shared" si="8"/>
        <v>1.0000000000019327E-2</v>
      </c>
      <c r="P83">
        <v>99.084060822164844</v>
      </c>
      <c r="Q83">
        <v>54.902250092216896</v>
      </c>
      <c r="R83">
        <v>5.5602278781917294</v>
      </c>
      <c r="S83">
        <v>18.11074224353457</v>
      </c>
      <c r="T83">
        <v>66.342718963891969</v>
      </c>
      <c r="U83" s="115">
        <f t="shared" si="9"/>
        <v>244</v>
      </c>
      <c r="V83" s="113">
        <f t="shared" si="10"/>
        <v>0</v>
      </c>
      <c r="Y83">
        <f>BAWANA!AW83+BAWANA!AX83</f>
        <v>30.5</v>
      </c>
      <c r="Z83">
        <f>BAWANA!BD83+BAWANA!BE83</f>
        <v>30.5</v>
      </c>
      <c r="AA83">
        <f>BAWANA!X83+BAWANA!Y83</f>
        <v>30.5</v>
      </c>
      <c r="AB83">
        <f>BAWANA!AE83+BAWANA!AF83</f>
        <v>30.5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244</v>
      </c>
      <c r="E84">
        <f>BAWANA!AM84</f>
        <v>0</v>
      </c>
      <c r="F84">
        <f t="shared" si="11"/>
        <v>256</v>
      </c>
      <c r="G84">
        <f t="shared" si="12"/>
        <v>244</v>
      </c>
      <c r="H84" s="113"/>
      <c r="I84">
        <f>BRPL_EOD!AI84+BRPL_EOD!AJ84</f>
        <v>99.08</v>
      </c>
      <c r="J84">
        <f>BYPL_EOD!AI84+BYPL_EOD!AJ84</f>
        <v>54.9</v>
      </c>
      <c r="K84">
        <f>MES_EOD!AI84+MES_EOD!AJ84</f>
        <v>5.56</v>
      </c>
      <c r="L84">
        <f>NDMC_EOD!AI84+NDMC_EOD!AJ84</f>
        <v>18.11</v>
      </c>
      <c r="M84">
        <f>TPDDL_EOD!AI84+TPDDL_EOD!AJ84</f>
        <v>66.34</v>
      </c>
      <c r="N84">
        <f t="shared" si="7"/>
        <v>243.98999999999998</v>
      </c>
      <c r="O84" s="113">
        <f t="shared" si="8"/>
        <v>1.0000000000019327E-2</v>
      </c>
      <c r="P84">
        <v>99.084060822164844</v>
      </c>
      <c r="Q84">
        <v>54.902250092216896</v>
      </c>
      <c r="R84">
        <v>5.5602278781917294</v>
      </c>
      <c r="S84">
        <v>18.11074224353457</v>
      </c>
      <c r="T84">
        <v>66.342718963891969</v>
      </c>
      <c r="U84" s="115">
        <f t="shared" si="9"/>
        <v>244</v>
      </c>
      <c r="V84" s="113">
        <f t="shared" si="10"/>
        <v>0</v>
      </c>
      <c r="Y84">
        <f>BAWANA!AW84+BAWANA!AX84</f>
        <v>30.5</v>
      </c>
      <c r="Z84">
        <f>BAWANA!BD84+BAWANA!BE84</f>
        <v>30.5</v>
      </c>
      <c r="AA84">
        <f>BAWANA!X84+BAWANA!Y84</f>
        <v>30.5</v>
      </c>
      <c r="AB84">
        <f>BAWANA!AE84+BAWANA!AF84</f>
        <v>30.5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244</v>
      </c>
      <c r="E85">
        <f>BAWANA!AM85</f>
        <v>0</v>
      </c>
      <c r="F85">
        <f t="shared" si="11"/>
        <v>256</v>
      </c>
      <c r="G85">
        <f t="shared" si="12"/>
        <v>244</v>
      </c>
      <c r="H85" s="113"/>
      <c r="I85">
        <f>BRPL_EOD!AI85+BRPL_EOD!AJ85</f>
        <v>99.08</v>
      </c>
      <c r="J85">
        <f>BYPL_EOD!AI85+BYPL_EOD!AJ85</f>
        <v>54.9</v>
      </c>
      <c r="K85">
        <f>MES_EOD!AI85+MES_EOD!AJ85</f>
        <v>5.56</v>
      </c>
      <c r="L85">
        <f>NDMC_EOD!AI85+NDMC_EOD!AJ85</f>
        <v>18.11</v>
      </c>
      <c r="M85">
        <f>TPDDL_EOD!AI85+TPDDL_EOD!AJ85</f>
        <v>66.34</v>
      </c>
      <c r="N85">
        <f t="shared" si="7"/>
        <v>243.98999999999998</v>
      </c>
      <c r="O85" s="113">
        <f t="shared" si="8"/>
        <v>1.0000000000019327E-2</v>
      </c>
      <c r="P85">
        <v>99.084060822164844</v>
      </c>
      <c r="Q85">
        <v>54.902250092216896</v>
      </c>
      <c r="R85">
        <v>5.5602278781917294</v>
      </c>
      <c r="S85">
        <v>18.11074224353457</v>
      </c>
      <c r="T85">
        <v>66.342718963891969</v>
      </c>
      <c r="U85" s="115">
        <f t="shared" si="9"/>
        <v>244</v>
      </c>
      <c r="V85" s="113">
        <f t="shared" si="10"/>
        <v>0</v>
      </c>
      <c r="Y85">
        <f>BAWANA!AW85+BAWANA!AX85</f>
        <v>30.5</v>
      </c>
      <c r="Z85">
        <f>BAWANA!BD85+BAWANA!BE85</f>
        <v>30.5</v>
      </c>
      <c r="AA85">
        <f>BAWANA!X85+BAWANA!Y85</f>
        <v>30.5</v>
      </c>
      <c r="AB85">
        <f>BAWANA!AE85+BAWANA!AF85</f>
        <v>30.5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244</v>
      </c>
      <c r="E86">
        <f>BAWANA!AM86</f>
        <v>0</v>
      </c>
      <c r="F86">
        <f t="shared" si="11"/>
        <v>256</v>
      </c>
      <c r="G86">
        <f t="shared" si="12"/>
        <v>244</v>
      </c>
      <c r="H86" s="113"/>
      <c r="I86">
        <f>BRPL_EOD!AI86+BRPL_EOD!AJ86</f>
        <v>99.08</v>
      </c>
      <c r="J86">
        <f>BYPL_EOD!AI86+BYPL_EOD!AJ86</f>
        <v>54.9</v>
      </c>
      <c r="K86">
        <f>MES_EOD!AI86+MES_EOD!AJ86</f>
        <v>5.56</v>
      </c>
      <c r="L86">
        <f>NDMC_EOD!AI86+NDMC_EOD!AJ86</f>
        <v>18.11</v>
      </c>
      <c r="M86">
        <f>TPDDL_EOD!AI86+TPDDL_EOD!AJ86</f>
        <v>66.34</v>
      </c>
      <c r="N86">
        <f t="shared" si="7"/>
        <v>243.98999999999998</v>
      </c>
      <c r="O86" s="113">
        <f t="shared" si="8"/>
        <v>1.0000000000019327E-2</v>
      </c>
      <c r="P86">
        <v>99.084060822164844</v>
      </c>
      <c r="Q86">
        <v>54.902250092216896</v>
      </c>
      <c r="R86">
        <v>5.5602278781917294</v>
      </c>
      <c r="S86">
        <v>18.11074224353457</v>
      </c>
      <c r="T86">
        <v>66.342718963891969</v>
      </c>
      <c r="U86" s="115">
        <f t="shared" si="9"/>
        <v>244</v>
      </c>
      <c r="V86" s="113">
        <f t="shared" si="10"/>
        <v>0</v>
      </c>
      <c r="Y86">
        <f>BAWANA!AW86+BAWANA!AX86</f>
        <v>30.5</v>
      </c>
      <c r="Z86">
        <f>BAWANA!BD86+BAWANA!BE86</f>
        <v>30.5</v>
      </c>
      <c r="AA86">
        <f>BAWANA!X86+BAWANA!Y86</f>
        <v>30.5</v>
      </c>
      <c r="AB86">
        <f>BAWANA!AE86+BAWANA!AF86</f>
        <v>30.5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244</v>
      </c>
      <c r="E87">
        <f>BAWANA!AM87</f>
        <v>0</v>
      </c>
      <c r="F87">
        <f t="shared" si="11"/>
        <v>256</v>
      </c>
      <c r="G87">
        <f t="shared" si="12"/>
        <v>244</v>
      </c>
      <c r="H87" s="113"/>
      <c r="I87">
        <f>BRPL_EOD!AI87+BRPL_EOD!AJ87</f>
        <v>99.08</v>
      </c>
      <c r="J87">
        <f>BYPL_EOD!AI87+BYPL_EOD!AJ87</f>
        <v>54.9</v>
      </c>
      <c r="K87">
        <f>MES_EOD!AI87+MES_EOD!AJ87</f>
        <v>5.56</v>
      </c>
      <c r="L87">
        <f>NDMC_EOD!AI87+NDMC_EOD!AJ87</f>
        <v>18.11</v>
      </c>
      <c r="M87">
        <f>TPDDL_EOD!AI87+TPDDL_EOD!AJ87</f>
        <v>66.34</v>
      </c>
      <c r="N87">
        <f t="shared" si="7"/>
        <v>243.98999999999998</v>
      </c>
      <c r="O87" s="113">
        <f t="shared" si="8"/>
        <v>1.0000000000019327E-2</v>
      </c>
      <c r="P87">
        <v>99.084060822164844</v>
      </c>
      <c r="Q87">
        <v>54.902250092216896</v>
      </c>
      <c r="R87">
        <v>5.5602278781917294</v>
      </c>
      <c r="S87">
        <v>18.11074224353457</v>
      </c>
      <c r="T87">
        <v>66.342718963891969</v>
      </c>
      <c r="U87" s="115">
        <f t="shared" si="9"/>
        <v>244</v>
      </c>
      <c r="V87" s="113">
        <f t="shared" si="10"/>
        <v>0</v>
      </c>
      <c r="Y87">
        <f>BAWANA!AW87+BAWANA!AX87</f>
        <v>30.5</v>
      </c>
      <c r="Z87">
        <f>BAWANA!BD87+BAWANA!BE87</f>
        <v>30.5</v>
      </c>
      <c r="AA87">
        <f>BAWANA!X87+BAWANA!Y87</f>
        <v>30.5</v>
      </c>
      <c r="AB87">
        <f>BAWANA!AE87+BAWANA!AF87</f>
        <v>30.5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244</v>
      </c>
      <c r="E88">
        <f>BAWANA!AM88</f>
        <v>0</v>
      </c>
      <c r="F88">
        <f t="shared" si="11"/>
        <v>256</v>
      </c>
      <c r="G88">
        <f t="shared" si="12"/>
        <v>244</v>
      </c>
      <c r="H88" s="113"/>
      <c r="I88">
        <f>BRPL_EOD!AI88+BRPL_EOD!AJ88</f>
        <v>99.08</v>
      </c>
      <c r="J88">
        <f>BYPL_EOD!AI88+BYPL_EOD!AJ88</f>
        <v>54.9</v>
      </c>
      <c r="K88">
        <f>MES_EOD!AI88+MES_EOD!AJ88</f>
        <v>5.56</v>
      </c>
      <c r="L88">
        <f>NDMC_EOD!AI88+NDMC_EOD!AJ88</f>
        <v>18.11</v>
      </c>
      <c r="M88">
        <f>TPDDL_EOD!AI88+TPDDL_EOD!AJ88</f>
        <v>66.34</v>
      </c>
      <c r="N88">
        <f t="shared" si="7"/>
        <v>243.98999999999998</v>
      </c>
      <c r="O88" s="113">
        <f t="shared" si="8"/>
        <v>1.0000000000019327E-2</v>
      </c>
      <c r="P88">
        <v>99.084060822164844</v>
      </c>
      <c r="Q88">
        <v>54.902250092216896</v>
      </c>
      <c r="R88">
        <v>5.5602278781917294</v>
      </c>
      <c r="S88">
        <v>18.11074224353457</v>
      </c>
      <c r="T88">
        <v>66.342718963891969</v>
      </c>
      <c r="U88" s="115">
        <f t="shared" si="9"/>
        <v>244</v>
      </c>
      <c r="V88" s="113">
        <f t="shared" si="10"/>
        <v>0</v>
      </c>
      <c r="Y88">
        <f>BAWANA!AW88+BAWANA!AX88</f>
        <v>30.5</v>
      </c>
      <c r="Z88">
        <f>BAWANA!BD88+BAWANA!BE88</f>
        <v>30.5</v>
      </c>
      <c r="AA88">
        <f>BAWANA!X88+BAWANA!Y88</f>
        <v>30.5</v>
      </c>
      <c r="AB88">
        <f>BAWANA!AE88+BAWANA!AF88</f>
        <v>30.5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244</v>
      </c>
      <c r="E89">
        <f>BAWANA!AM89</f>
        <v>0</v>
      </c>
      <c r="F89">
        <f t="shared" si="11"/>
        <v>256</v>
      </c>
      <c r="G89">
        <f t="shared" si="12"/>
        <v>244</v>
      </c>
      <c r="H89" s="113"/>
      <c r="I89">
        <f>BRPL_EOD!AI89+BRPL_EOD!AJ89</f>
        <v>99.08</v>
      </c>
      <c r="J89">
        <f>BYPL_EOD!AI89+BYPL_EOD!AJ89</f>
        <v>54.9</v>
      </c>
      <c r="K89">
        <f>MES_EOD!AI89+MES_EOD!AJ89</f>
        <v>5.56</v>
      </c>
      <c r="L89">
        <f>NDMC_EOD!AI89+NDMC_EOD!AJ89</f>
        <v>18.11</v>
      </c>
      <c r="M89">
        <f>TPDDL_EOD!AI89+TPDDL_EOD!AJ89</f>
        <v>66.34</v>
      </c>
      <c r="N89">
        <f t="shared" si="7"/>
        <v>243.98999999999998</v>
      </c>
      <c r="O89" s="113">
        <f t="shared" si="8"/>
        <v>1.0000000000019327E-2</v>
      </c>
      <c r="P89">
        <v>99.084060822164844</v>
      </c>
      <c r="Q89">
        <v>54.902250092216896</v>
      </c>
      <c r="R89">
        <v>5.5602278781917294</v>
      </c>
      <c r="S89">
        <v>18.11074224353457</v>
      </c>
      <c r="T89">
        <v>66.342718963891969</v>
      </c>
      <c r="U89" s="115">
        <f t="shared" si="9"/>
        <v>244</v>
      </c>
      <c r="V89" s="113">
        <f t="shared" si="10"/>
        <v>0</v>
      </c>
      <c r="Y89">
        <f>BAWANA!AW89+BAWANA!AX89</f>
        <v>30.5</v>
      </c>
      <c r="Z89">
        <f>BAWANA!BD89+BAWANA!BE89</f>
        <v>30.5</v>
      </c>
      <c r="AA89">
        <f>BAWANA!X89+BAWANA!Y89</f>
        <v>30.5</v>
      </c>
      <c r="AB89">
        <f>BAWANA!AE89+BAWANA!AF89</f>
        <v>30.5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244</v>
      </c>
      <c r="E90">
        <f>BAWANA!AM90</f>
        <v>0</v>
      </c>
      <c r="F90">
        <f t="shared" si="11"/>
        <v>256</v>
      </c>
      <c r="G90">
        <f t="shared" si="12"/>
        <v>244</v>
      </c>
      <c r="H90" s="113"/>
      <c r="I90">
        <f>BRPL_EOD!AI90+BRPL_EOD!AJ90</f>
        <v>99.08</v>
      </c>
      <c r="J90">
        <f>BYPL_EOD!AI90+BYPL_EOD!AJ90</f>
        <v>54.9</v>
      </c>
      <c r="K90">
        <f>MES_EOD!AI90+MES_EOD!AJ90</f>
        <v>5.56</v>
      </c>
      <c r="L90">
        <f>NDMC_EOD!AI90+NDMC_EOD!AJ90</f>
        <v>18.11</v>
      </c>
      <c r="M90">
        <f>TPDDL_EOD!AI90+TPDDL_EOD!AJ90</f>
        <v>66.34</v>
      </c>
      <c r="N90">
        <f t="shared" si="7"/>
        <v>243.98999999999998</v>
      </c>
      <c r="O90" s="113">
        <f t="shared" si="8"/>
        <v>1.0000000000019327E-2</v>
      </c>
      <c r="P90">
        <v>99.084060822164844</v>
      </c>
      <c r="Q90">
        <v>54.902250092216896</v>
      </c>
      <c r="R90">
        <v>5.5602278781917294</v>
      </c>
      <c r="S90">
        <v>18.11074224353457</v>
      </c>
      <c r="T90">
        <v>66.342718963891969</v>
      </c>
      <c r="U90" s="115">
        <f t="shared" si="9"/>
        <v>244</v>
      </c>
      <c r="V90" s="113">
        <f t="shared" si="10"/>
        <v>0</v>
      </c>
      <c r="Y90">
        <f>BAWANA!AW90+BAWANA!AX90</f>
        <v>30.5</v>
      </c>
      <c r="Z90">
        <f>BAWANA!BD90+BAWANA!BE90</f>
        <v>30.5</v>
      </c>
      <c r="AA90">
        <f>BAWANA!X90+BAWANA!Y90</f>
        <v>30.5</v>
      </c>
      <c r="AB90">
        <f>BAWANA!AE90+BAWANA!AF90</f>
        <v>30.5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244</v>
      </c>
      <c r="E91">
        <f>BAWANA!AM91</f>
        <v>0</v>
      </c>
      <c r="F91">
        <f t="shared" si="11"/>
        <v>256</v>
      </c>
      <c r="G91">
        <f t="shared" si="12"/>
        <v>244</v>
      </c>
      <c r="H91" s="113"/>
      <c r="I91">
        <f>BRPL_EOD!AI91+BRPL_EOD!AJ91</f>
        <v>99.08</v>
      </c>
      <c r="J91">
        <f>BYPL_EOD!AI91+BYPL_EOD!AJ91</f>
        <v>54.9</v>
      </c>
      <c r="K91">
        <f>MES_EOD!AI91+MES_EOD!AJ91</f>
        <v>5.56</v>
      </c>
      <c r="L91">
        <f>NDMC_EOD!AI91+NDMC_EOD!AJ91</f>
        <v>18.11</v>
      </c>
      <c r="M91">
        <f>TPDDL_EOD!AI91+TPDDL_EOD!AJ91</f>
        <v>66.34</v>
      </c>
      <c r="N91">
        <f t="shared" si="7"/>
        <v>243.98999999999998</v>
      </c>
      <c r="O91" s="113">
        <f t="shared" si="8"/>
        <v>1.0000000000019327E-2</v>
      </c>
      <c r="P91">
        <v>99.084060822164844</v>
      </c>
      <c r="Q91">
        <v>54.902250092216896</v>
      </c>
      <c r="R91">
        <v>5.5602278781917294</v>
      </c>
      <c r="S91">
        <v>18.11074224353457</v>
      </c>
      <c r="T91">
        <v>66.342718963891969</v>
      </c>
      <c r="U91" s="115">
        <f t="shared" si="9"/>
        <v>244</v>
      </c>
      <c r="V91" s="113">
        <f t="shared" si="10"/>
        <v>0</v>
      </c>
      <c r="Y91">
        <f>BAWANA!AW91+BAWANA!AX91</f>
        <v>30.5</v>
      </c>
      <c r="Z91">
        <f>BAWANA!BD91+BAWANA!BE91</f>
        <v>30.5</v>
      </c>
      <c r="AA91">
        <f>BAWANA!X91+BAWANA!Y91</f>
        <v>30.5</v>
      </c>
      <c r="AB91">
        <f>BAWANA!AE91+BAWANA!AF91</f>
        <v>30.5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244</v>
      </c>
      <c r="E92">
        <f>BAWANA!AM92</f>
        <v>0</v>
      </c>
      <c r="F92">
        <f t="shared" si="11"/>
        <v>256</v>
      </c>
      <c r="G92">
        <f t="shared" si="12"/>
        <v>244</v>
      </c>
      <c r="H92" s="113"/>
      <c r="I92">
        <f>BRPL_EOD!AI92+BRPL_EOD!AJ92</f>
        <v>99.08</v>
      </c>
      <c r="J92">
        <f>BYPL_EOD!AI92+BYPL_EOD!AJ92</f>
        <v>54.9</v>
      </c>
      <c r="K92">
        <f>MES_EOD!AI92+MES_EOD!AJ92</f>
        <v>5.56</v>
      </c>
      <c r="L92">
        <f>NDMC_EOD!AI92+NDMC_EOD!AJ92</f>
        <v>18.11</v>
      </c>
      <c r="M92">
        <f>TPDDL_EOD!AI92+TPDDL_EOD!AJ92</f>
        <v>66.34</v>
      </c>
      <c r="N92">
        <f t="shared" si="7"/>
        <v>243.98999999999998</v>
      </c>
      <c r="O92" s="113">
        <f t="shared" si="8"/>
        <v>1.0000000000019327E-2</v>
      </c>
      <c r="P92">
        <v>99.084060822164844</v>
      </c>
      <c r="Q92">
        <v>54.902250092216896</v>
      </c>
      <c r="R92">
        <v>5.5602278781917294</v>
      </c>
      <c r="S92">
        <v>18.11074224353457</v>
      </c>
      <c r="T92">
        <v>66.342718963891969</v>
      </c>
      <c r="U92" s="115">
        <f t="shared" si="9"/>
        <v>244</v>
      </c>
      <c r="V92" s="113">
        <f t="shared" si="10"/>
        <v>0</v>
      </c>
      <c r="Y92">
        <f>BAWANA!AW92+BAWANA!AX92</f>
        <v>30.5</v>
      </c>
      <c r="Z92">
        <f>BAWANA!BD92+BAWANA!BE92</f>
        <v>30.5</v>
      </c>
      <c r="AA92">
        <f>BAWANA!X92+BAWANA!Y92</f>
        <v>30.5</v>
      </c>
      <c r="AB92">
        <f>BAWANA!AE92+BAWANA!AF92</f>
        <v>30.5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244</v>
      </c>
      <c r="E93">
        <f>BAWANA!AM93</f>
        <v>0</v>
      </c>
      <c r="F93">
        <f t="shared" si="11"/>
        <v>256</v>
      </c>
      <c r="G93">
        <f t="shared" si="12"/>
        <v>244</v>
      </c>
      <c r="H93" s="113"/>
      <c r="I93">
        <f>BRPL_EOD!AI93+BRPL_EOD!AJ93</f>
        <v>99.08</v>
      </c>
      <c r="J93">
        <f>BYPL_EOD!AI93+BYPL_EOD!AJ93</f>
        <v>54.9</v>
      </c>
      <c r="K93">
        <f>MES_EOD!AI93+MES_EOD!AJ93</f>
        <v>5.56</v>
      </c>
      <c r="L93">
        <f>NDMC_EOD!AI93+NDMC_EOD!AJ93</f>
        <v>18.11</v>
      </c>
      <c r="M93">
        <f>TPDDL_EOD!AI93+TPDDL_EOD!AJ93</f>
        <v>66.34</v>
      </c>
      <c r="N93">
        <f t="shared" si="7"/>
        <v>243.98999999999998</v>
      </c>
      <c r="O93" s="113">
        <f t="shared" si="8"/>
        <v>1.0000000000019327E-2</v>
      </c>
      <c r="P93">
        <v>99.084060822164844</v>
      </c>
      <c r="Q93">
        <v>54.902250092216896</v>
      </c>
      <c r="R93">
        <v>5.5602278781917294</v>
      </c>
      <c r="S93">
        <v>18.11074224353457</v>
      </c>
      <c r="T93">
        <v>66.342718963891969</v>
      </c>
      <c r="U93" s="115">
        <f t="shared" si="9"/>
        <v>244</v>
      </c>
      <c r="V93" s="113">
        <f t="shared" si="10"/>
        <v>0</v>
      </c>
      <c r="Y93">
        <f>BAWANA!AW93+BAWANA!AX93</f>
        <v>30.5</v>
      </c>
      <c r="Z93">
        <f>BAWANA!BD93+BAWANA!BE93</f>
        <v>30.5</v>
      </c>
      <c r="AA93">
        <f>BAWANA!X93+BAWANA!Y93</f>
        <v>30.5</v>
      </c>
      <c r="AB93">
        <f>BAWANA!AE93+BAWANA!AF93</f>
        <v>30.5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244</v>
      </c>
      <c r="E94">
        <f>BAWANA!AM94</f>
        <v>0</v>
      </c>
      <c r="F94">
        <f t="shared" si="11"/>
        <v>256</v>
      </c>
      <c r="G94">
        <f t="shared" si="12"/>
        <v>244</v>
      </c>
      <c r="H94" s="113"/>
      <c r="I94">
        <f>BRPL_EOD!AI94+BRPL_EOD!AJ94</f>
        <v>99.08</v>
      </c>
      <c r="J94">
        <f>BYPL_EOD!AI94+BYPL_EOD!AJ94</f>
        <v>54.9</v>
      </c>
      <c r="K94">
        <f>MES_EOD!AI94+MES_EOD!AJ94</f>
        <v>5.56</v>
      </c>
      <c r="L94">
        <f>NDMC_EOD!AI94+NDMC_EOD!AJ94</f>
        <v>18.11</v>
      </c>
      <c r="M94">
        <f>TPDDL_EOD!AI94+TPDDL_EOD!AJ94</f>
        <v>66.34</v>
      </c>
      <c r="N94">
        <f t="shared" si="7"/>
        <v>243.98999999999998</v>
      </c>
      <c r="O94" s="113">
        <f t="shared" si="8"/>
        <v>1.0000000000019327E-2</v>
      </c>
      <c r="P94">
        <v>99.084060822164844</v>
      </c>
      <c r="Q94">
        <v>54.902250092216896</v>
      </c>
      <c r="R94">
        <v>5.5602278781917294</v>
      </c>
      <c r="S94">
        <v>18.11074224353457</v>
      </c>
      <c r="T94">
        <v>66.342718963891969</v>
      </c>
      <c r="U94" s="115">
        <f t="shared" si="9"/>
        <v>244</v>
      </c>
      <c r="V94" s="113">
        <f t="shared" si="10"/>
        <v>0</v>
      </c>
      <c r="Y94">
        <f>BAWANA!AW94+BAWANA!AX94</f>
        <v>30.5</v>
      </c>
      <c r="Z94">
        <f>BAWANA!BD94+BAWANA!BE94</f>
        <v>30.5</v>
      </c>
      <c r="AA94">
        <f>BAWANA!X94+BAWANA!Y94</f>
        <v>30.5</v>
      </c>
      <c r="AB94">
        <f>BAWANA!AE94+BAWANA!AF94</f>
        <v>30.5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244</v>
      </c>
      <c r="E95">
        <f>BAWANA!AM95</f>
        <v>0</v>
      </c>
      <c r="F95">
        <f t="shared" si="11"/>
        <v>256</v>
      </c>
      <c r="G95">
        <f t="shared" si="12"/>
        <v>244</v>
      </c>
      <c r="H95" s="113"/>
      <c r="I95">
        <f>BRPL_EOD!AI95+BRPL_EOD!AJ95</f>
        <v>99.08</v>
      </c>
      <c r="J95">
        <f>BYPL_EOD!AI95+BYPL_EOD!AJ95</f>
        <v>54.9</v>
      </c>
      <c r="K95">
        <f>MES_EOD!AI95+MES_EOD!AJ95</f>
        <v>5.56</v>
      </c>
      <c r="L95">
        <f>NDMC_EOD!AI95+NDMC_EOD!AJ95</f>
        <v>18.11</v>
      </c>
      <c r="M95">
        <f>TPDDL_EOD!AI95+TPDDL_EOD!AJ95</f>
        <v>66.34</v>
      </c>
      <c r="N95">
        <f t="shared" si="7"/>
        <v>243.98999999999998</v>
      </c>
      <c r="O95" s="113">
        <f t="shared" si="8"/>
        <v>1.0000000000019327E-2</v>
      </c>
      <c r="P95">
        <v>99.084060822164844</v>
      </c>
      <c r="Q95">
        <v>54.902250092216896</v>
      </c>
      <c r="R95">
        <v>5.5602278781917294</v>
      </c>
      <c r="S95">
        <v>18.11074224353457</v>
      </c>
      <c r="T95">
        <v>66.342718963891969</v>
      </c>
      <c r="U95" s="115">
        <f t="shared" si="9"/>
        <v>244</v>
      </c>
      <c r="V95" s="113">
        <f t="shared" si="10"/>
        <v>0</v>
      </c>
      <c r="Y95">
        <f>BAWANA!AW95+BAWANA!AX95</f>
        <v>30.5</v>
      </c>
      <c r="Z95">
        <f>BAWANA!BD95+BAWANA!BE95</f>
        <v>30.5</v>
      </c>
      <c r="AA95">
        <f>BAWANA!X95+BAWANA!Y95</f>
        <v>30.5</v>
      </c>
      <c r="AB95">
        <f>BAWANA!AE95+BAWANA!AF95</f>
        <v>30.5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244</v>
      </c>
      <c r="E96">
        <f>BAWANA!AM96</f>
        <v>0</v>
      </c>
      <c r="F96">
        <f t="shared" si="11"/>
        <v>256</v>
      </c>
      <c r="G96">
        <f t="shared" si="12"/>
        <v>244</v>
      </c>
      <c r="H96" s="113"/>
      <c r="I96">
        <f>BRPL_EOD!AI96+BRPL_EOD!AJ96</f>
        <v>99.08</v>
      </c>
      <c r="J96">
        <f>BYPL_EOD!AI96+BYPL_EOD!AJ96</f>
        <v>54.9</v>
      </c>
      <c r="K96">
        <f>MES_EOD!AI96+MES_EOD!AJ96</f>
        <v>5.56</v>
      </c>
      <c r="L96">
        <f>NDMC_EOD!AI96+NDMC_EOD!AJ96</f>
        <v>18.11</v>
      </c>
      <c r="M96">
        <f>TPDDL_EOD!AI96+TPDDL_EOD!AJ96</f>
        <v>66.34</v>
      </c>
      <c r="N96">
        <f t="shared" si="7"/>
        <v>243.98999999999998</v>
      </c>
      <c r="O96" s="113">
        <f t="shared" si="8"/>
        <v>1.0000000000019327E-2</v>
      </c>
      <c r="P96">
        <v>99.084060822164844</v>
      </c>
      <c r="Q96">
        <v>54.902250092216896</v>
      </c>
      <c r="R96">
        <v>5.5602278781917294</v>
      </c>
      <c r="S96">
        <v>18.11074224353457</v>
      </c>
      <c r="T96">
        <v>66.342718963891969</v>
      </c>
      <c r="U96" s="115">
        <f t="shared" si="9"/>
        <v>244</v>
      </c>
      <c r="V96" s="113">
        <f t="shared" si="10"/>
        <v>0</v>
      </c>
      <c r="Y96">
        <f>BAWANA!AW96+BAWANA!AX96</f>
        <v>30.5</v>
      </c>
      <c r="Z96">
        <f>BAWANA!BD96+BAWANA!BE96</f>
        <v>30.5</v>
      </c>
      <c r="AA96">
        <f>BAWANA!X96+BAWANA!Y96</f>
        <v>30.5</v>
      </c>
      <c r="AB96">
        <f>BAWANA!AE96+BAWANA!AF96</f>
        <v>30.5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244</v>
      </c>
      <c r="E97">
        <f>BAWANA!AM97</f>
        <v>0</v>
      </c>
      <c r="F97">
        <f t="shared" si="11"/>
        <v>256</v>
      </c>
      <c r="G97">
        <f t="shared" si="12"/>
        <v>244</v>
      </c>
      <c r="H97" s="113"/>
      <c r="I97">
        <f>BRPL_EOD!AI97+BRPL_EOD!AJ97</f>
        <v>99.08</v>
      </c>
      <c r="J97">
        <f>BYPL_EOD!AI97+BYPL_EOD!AJ97</f>
        <v>54.9</v>
      </c>
      <c r="K97">
        <f>MES_EOD!AI97+MES_EOD!AJ97</f>
        <v>5.56</v>
      </c>
      <c r="L97">
        <f>NDMC_EOD!AI97+NDMC_EOD!AJ97</f>
        <v>18.11</v>
      </c>
      <c r="M97">
        <f>TPDDL_EOD!AI97+TPDDL_EOD!AJ97</f>
        <v>66.34</v>
      </c>
      <c r="N97">
        <f t="shared" si="7"/>
        <v>243.98999999999998</v>
      </c>
      <c r="O97" s="113">
        <f t="shared" si="8"/>
        <v>1.0000000000019327E-2</v>
      </c>
      <c r="P97">
        <v>99.084060822164844</v>
      </c>
      <c r="Q97">
        <v>54.902250092216896</v>
      </c>
      <c r="R97">
        <v>5.5602278781917294</v>
      </c>
      <c r="S97">
        <v>18.11074224353457</v>
      </c>
      <c r="T97">
        <v>66.342718963891969</v>
      </c>
      <c r="U97" s="115">
        <f t="shared" si="9"/>
        <v>244</v>
      </c>
      <c r="V97" s="113">
        <f t="shared" si="10"/>
        <v>0</v>
      </c>
      <c r="Y97">
        <f>BAWANA!AW97+BAWANA!AX97</f>
        <v>30.5</v>
      </c>
      <c r="Z97">
        <f>BAWANA!BD97+BAWANA!BE97</f>
        <v>30.5</v>
      </c>
      <c r="AA97">
        <f>BAWANA!X97+BAWANA!Y97</f>
        <v>30.5</v>
      </c>
      <c r="AB97">
        <f>BAWANA!AE97+BAWANA!AF97</f>
        <v>30.5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244</v>
      </c>
      <c r="E98">
        <f>BAWANA!AM98</f>
        <v>0</v>
      </c>
      <c r="F98">
        <f t="shared" si="11"/>
        <v>256</v>
      </c>
      <c r="G98">
        <f t="shared" si="12"/>
        <v>244</v>
      </c>
      <c r="H98" s="113"/>
      <c r="I98">
        <f>BRPL_EOD!AI98+BRPL_EOD!AJ98</f>
        <v>99.08</v>
      </c>
      <c r="J98">
        <f>BYPL_EOD!AI98+BYPL_EOD!AJ98</f>
        <v>54.9</v>
      </c>
      <c r="K98">
        <f>MES_EOD!AI98+MES_EOD!AJ98</f>
        <v>5.56</v>
      </c>
      <c r="L98">
        <f>NDMC_EOD!AI98+NDMC_EOD!AJ98</f>
        <v>18.11</v>
      </c>
      <c r="M98">
        <f>TPDDL_EOD!AI98+TPDDL_EOD!AJ98</f>
        <v>66.34</v>
      </c>
      <c r="N98">
        <f t="shared" si="7"/>
        <v>243.98999999999998</v>
      </c>
      <c r="O98" s="113">
        <f t="shared" si="8"/>
        <v>1.0000000000019327E-2</v>
      </c>
      <c r="P98">
        <v>99.084060822164844</v>
      </c>
      <c r="Q98">
        <v>54.902250092216896</v>
      </c>
      <c r="R98">
        <v>5.5602278781917294</v>
      </c>
      <c r="S98">
        <v>18.11074224353457</v>
      </c>
      <c r="T98">
        <v>66.342718963891969</v>
      </c>
      <c r="U98" s="115">
        <f t="shared" si="9"/>
        <v>244</v>
      </c>
      <c r="V98" s="113">
        <f t="shared" si="10"/>
        <v>0</v>
      </c>
      <c r="Y98">
        <f>BAWANA!AW98+BAWANA!AX98</f>
        <v>30.5</v>
      </c>
      <c r="Z98">
        <f>BAWANA!BD98+BAWANA!BE98</f>
        <v>30.5</v>
      </c>
      <c r="AA98">
        <f>BAWANA!X98+BAWANA!Y98</f>
        <v>30.5</v>
      </c>
      <c r="AB98">
        <f>BAWANA!AE98+BAWANA!AF98</f>
        <v>30.5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5.359975000000003</v>
      </c>
      <c r="E99" s="115">
        <f t="shared" si="14"/>
        <v>0</v>
      </c>
      <c r="F99" s="115">
        <f t="shared" si="14"/>
        <v>6.1440000000000001</v>
      </c>
      <c r="G99" s="115">
        <f t="shared" si="14"/>
        <v>5.359975000000003</v>
      </c>
      <c r="H99" s="115"/>
      <c r="I99" s="115">
        <f t="shared" si="14"/>
        <v>2.1369075</v>
      </c>
      <c r="J99" s="115">
        <f t="shared" si="14"/>
        <v>1.1977199999999977</v>
      </c>
      <c r="K99" s="115">
        <f t="shared" si="14"/>
        <v>0.13875999999999974</v>
      </c>
      <c r="L99" s="115">
        <f t="shared" si="14"/>
        <v>0.4614574999999993</v>
      </c>
      <c r="M99" s="115">
        <f t="shared" si="14"/>
        <v>1.4250849999999997</v>
      </c>
      <c r="N99" s="115">
        <f t="shared" si="14"/>
        <v>5.359930000000011</v>
      </c>
      <c r="O99" s="115">
        <f t="shared" si="14"/>
        <v>4.5000000000086969E-5</v>
      </c>
      <c r="P99" s="115">
        <f t="shared" si="14"/>
        <v>2.1369237147433915</v>
      </c>
      <c r="Q99" s="115">
        <f t="shared" si="14"/>
        <v>1.1977306101993332</v>
      </c>
      <c r="R99" s="115">
        <f t="shared" si="14"/>
        <v>0.1387610472197521</v>
      </c>
      <c r="S99" s="115">
        <f t="shared" si="14"/>
        <v>0.46146180611635684</v>
      </c>
      <c r="T99" s="115">
        <f t="shared" si="14"/>
        <v>1.4250978217211647</v>
      </c>
      <c r="U99" s="115">
        <f t="shared" si="14"/>
        <v>5.359975000000003</v>
      </c>
      <c r="V99" s="115">
        <f t="shared" si="10"/>
        <v>0</v>
      </c>
      <c r="Y99" s="115">
        <f>SUM(Y3:Y98)/4000</f>
        <v>0.6681624999999991</v>
      </c>
      <c r="Z99" s="115">
        <f t="shared" ref="Z99:AD99" si="15">SUM(Z3:Z98)/4000</f>
        <v>0.65291249999999912</v>
      </c>
      <c r="AA99" s="115">
        <f t="shared" si="15"/>
        <v>0.6681624999999991</v>
      </c>
      <c r="AB99" s="115">
        <f t="shared" si="15"/>
        <v>0.65291249999999912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920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736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920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736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920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736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920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736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920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736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920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736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920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736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920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736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920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736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920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736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920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736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920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736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920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736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920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736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920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736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920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736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920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736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920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736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920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736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920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736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920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736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920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736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920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736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920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736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920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736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920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736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920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736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920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736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920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736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920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736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920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736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920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736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920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736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920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736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920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736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920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736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900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720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900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720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900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720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900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720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900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720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900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720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900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720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900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720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900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720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900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720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900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720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900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720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900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720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900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720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900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720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900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720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900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720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900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720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900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720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900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720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900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720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900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720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900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720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900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720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900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720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900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720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900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720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900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720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900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720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900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720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900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720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900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720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900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720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900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720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900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720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900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720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910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728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910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728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910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728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910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728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910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728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910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728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910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728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910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728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910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728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910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728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910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728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910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728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910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728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910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728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910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728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910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728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910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728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910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728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910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728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910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728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910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728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910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728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910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728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910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728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21.84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17.472000000000001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0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0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0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0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0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0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0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0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0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0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0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0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0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0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0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0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0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0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0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0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0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0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0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0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0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0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0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0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0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0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0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0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0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0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0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0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0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0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0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0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0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0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0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0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0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0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0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0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0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0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0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0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0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0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0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0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0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0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0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0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0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0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0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0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0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0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0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0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0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0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E3" activePane="bottomRight" state="frozen"/>
      <selection sqref="A1:D35"/>
      <selection pane="topRight" sqref="A1:D35"/>
      <selection pane="bottomLeft" sqref="A1:D35"/>
      <selection pane="bottomRight" activeCell="R3" sqref="R3:R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26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31.81</v>
      </c>
      <c r="E3">
        <v>0</v>
      </c>
      <c r="F3">
        <v>0</v>
      </c>
      <c r="G3">
        <v>60.28</v>
      </c>
      <c r="H3">
        <v>0</v>
      </c>
      <c r="I3">
        <v>0</v>
      </c>
      <c r="J3">
        <v>79.73</v>
      </c>
      <c r="K3">
        <v>682.81899999999996</v>
      </c>
      <c r="L3">
        <v>406.41</v>
      </c>
      <c r="M3">
        <v>84.36</v>
      </c>
      <c r="N3">
        <v>121.71</v>
      </c>
      <c r="O3">
        <v>127.6</v>
      </c>
      <c r="P3">
        <v>116.85</v>
      </c>
      <c r="Q3">
        <v>20.56</v>
      </c>
      <c r="R3">
        <v>42.41</v>
      </c>
      <c r="S3">
        <v>26.45</v>
      </c>
      <c r="T3">
        <v>0.02</v>
      </c>
      <c r="U3">
        <v>413.44</v>
      </c>
      <c r="V3">
        <v>14.3</v>
      </c>
      <c r="W3">
        <v>44.31</v>
      </c>
      <c r="X3">
        <v>148.30000000000001</v>
      </c>
      <c r="Y3">
        <v>0</v>
      </c>
      <c r="Z3">
        <v>13.04</v>
      </c>
      <c r="AA3">
        <v>42.15</v>
      </c>
      <c r="AB3">
        <v>44.22</v>
      </c>
      <c r="AC3">
        <v>32.08</v>
      </c>
      <c r="AD3">
        <v>40.4</v>
      </c>
      <c r="AE3">
        <v>53.79</v>
      </c>
      <c r="AF3">
        <v>38.64</v>
      </c>
      <c r="AG3">
        <v>45.34</v>
      </c>
      <c r="AH3">
        <v>167.1</v>
      </c>
      <c r="AI3">
        <v>30.92</v>
      </c>
      <c r="AJ3">
        <v>0</v>
      </c>
      <c r="AK3">
        <v>60.53</v>
      </c>
      <c r="AL3">
        <v>65.069999999999993</v>
      </c>
      <c r="AM3">
        <v>17.37</v>
      </c>
      <c r="AN3">
        <v>0</v>
      </c>
      <c r="AO3">
        <v>8.3699999999999992</v>
      </c>
      <c r="AP3">
        <v>10.89</v>
      </c>
      <c r="AQ3">
        <v>68.010000000000005</v>
      </c>
      <c r="AR3">
        <v>38.64</v>
      </c>
      <c r="AS3">
        <v>36.049999999999997</v>
      </c>
      <c r="AT3">
        <v>20.000012000000002</v>
      </c>
      <c r="AU3">
        <v>0</v>
      </c>
      <c r="AV3">
        <v>0</v>
      </c>
      <c r="AW3">
        <v>0</v>
      </c>
      <c r="AX3">
        <v>0</v>
      </c>
      <c r="AY3">
        <v>2.88</v>
      </c>
      <c r="AZ3">
        <v>5.35</v>
      </c>
      <c r="BA3">
        <v>3.54</v>
      </c>
      <c r="BB3">
        <v>2.89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3268.6290119999999</v>
      </c>
    </row>
    <row r="4" spans="1:121">
      <c r="A4" t="s">
        <v>46</v>
      </c>
      <c r="B4">
        <v>0</v>
      </c>
      <c r="C4">
        <v>0</v>
      </c>
      <c r="D4">
        <v>31.81</v>
      </c>
      <c r="E4">
        <v>0</v>
      </c>
      <c r="F4">
        <v>0</v>
      </c>
      <c r="G4">
        <v>60.28</v>
      </c>
      <c r="H4">
        <v>0</v>
      </c>
      <c r="I4">
        <v>0</v>
      </c>
      <c r="J4">
        <v>79.73</v>
      </c>
      <c r="K4">
        <v>682.81899999999996</v>
      </c>
      <c r="L4">
        <v>406.41</v>
      </c>
      <c r="M4">
        <v>84.36</v>
      </c>
      <c r="N4">
        <v>121.71</v>
      </c>
      <c r="O4">
        <v>127.6</v>
      </c>
      <c r="P4">
        <v>116.85</v>
      </c>
      <c r="Q4">
        <v>20.56</v>
      </c>
      <c r="R4">
        <v>42.41</v>
      </c>
      <c r="S4">
        <v>26.45</v>
      </c>
      <c r="T4">
        <v>0.02</v>
      </c>
      <c r="U4">
        <v>413.44</v>
      </c>
      <c r="V4">
        <v>14.3</v>
      </c>
      <c r="W4">
        <v>44.31</v>
      </c>
      <c r="X4">
        <v>148.30000000000001</v>
      </c>
      <c r="Y4">
        <v>0</v>
      </c>
      <c r="Z4">
        <v>13.04</v>
      </c>
      <c r="AA4">
        <v>42.15</v>
      </c>
      <c r="AB4">
        <v>44.22</v>
      </c>
      <c r="AC4">
        <v>32.08</v>
      </c>
      <c r="AD4">
        <v>40.4</v>
      </c>
      <c r="AE4">
        <v>53.79</v>
      </c>
      <c r="AF4">
        <v>38.64</v>
      </c>
      <c r="AG4">
        <v>45.34</v>
      </c>
      <c r="AH4">
        <v>167.1</v>
      </c>
      <c r="AI4">
        <v>30.92</v>
      </c>
      <c r="AJ4">
        <v>0</v>
      </c>
      <c r="AK4">
        <v>60.53</v>
      </c>
      <c r="AL4">
        <v>65.069999999999993</v>
      </c>
      <c r="AM4">
        <v>17.37</v>
      </c>
      <c r="AN4">
        <v>0</v>
      </c>
      <c r="AO4">
        <v>8.3699999999999992</v>
      </c>
      <c r="AP4">
        <v>10.89</v>
      </c>
      <c r="AQ4">
        <v>68.010000000000005</v>
      </c>
      <c r="AR4">
        <v>38.64</v>
      </c>
      <c r="AS4">
        <v>36.049999999999997</v>
      </c>
      <c r="AT4">
        <v>20.000019999999999</v>
      </c>
      <c r="AU4">
        <v>0</v>
      </c>
      <c r="AV4">
        <v>0</v>
      </c>
      <c r="AW4">
        <v>0</v>
      </c>
      <c r="AX4">
        <v>0</v>
      </c>
      <c r="AY4">
        <v>2.88</v>
      </c>
      <c r="AZ4">
        <v>5.35</v>
      </c>
      <c r="BA4">
        <v>3.54</v>
      </c>
      <c r="BB4">
        <v>2.89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3268.6290199999999</v>
      </c>
    </row>
    <row r="5" spans="1:121">
      <c r="A5" t="s">
        <v>47</v>
      </c>
      <c r="B5">
        <v>0</v>
      </c>
      <c r="C5">
        <v>0</v>
      </c>
      <c r="D5">
        <v>31.81</v>
      </c>
      <c r="E5">
        <v>0</v>
      </c>
      <c r="F5">
        <v>0</v>
      </c>
      <c r="G5">
        <v>60.28</v>
      </c>
      <c r="H5">
        <v>0</v>
      </c>
      <c r="I5">
        <v>0</v>
      </c>
      <c r="J5">
        <v>79.73</v>
      </c>
      <c r="K5">
        <v>682.81899999999996</v>
      </c>
      <c r="L5">
        <v>406.41</v>
      </c>
      <c r="M5">
        <v>84.36</v>
      </c>
      <c r="N5">
        <v>121.71</v>
      </c>
      <c r="O5">
        <v>127.6</v>
      </c>
      <c r="P5">
        <v>116.85</v>
      </c>
      <c r="Q5">
        <v>20.56</v>
      </c>
      <c r="R5">
        <v>42.41</v>
      </c>
      <c r="S5">
        <v>26.45</v>
      </c>
      <c r="T5">
        <v>0.02</v>
      </c>
      <c r="U5">
        <v>413.44</v>
      </c>
      <c r="V5">
        <v>14.3</v>
      </c>
      <c r="W5">
        <v>44.31</v>
      </c>
      <c r="X5">
        <v>148.30000000000001</v>
      </c>
      <c r="Y5">
        <v>0</v>
      </c>
      <c r="Z5">
        <v>13.04</v>
      </c>
      <c r="AA5">
        <v>42.15</v>
      </c>
      <c r="AB5">
        <v>44.22</v>
      </c>
      <c r="AC5">
        <v>32.08</v>
      </c>
      <c r="AD5">
        <v>40.4</v>
      </c>
      <c r="AE5">
        <v>53.79</v>
      </c>
      <c r="AF5">
        <v>38.64</v>
      </c>
      <c r="AG5">
        <v>45.34</v>
      </c>
      <c r="AH5">
        <v>167.1</v>
      </c>
      <c r="AI5">
        <v>30.92</v>
      </c>
      <c r="AJ5">
        <v>0</v>
      </c>
      <c r="AK5">
        <v>60.53</v>
      </c>
      <c r="AL5">
        <v>65.069999999999993</v>
      </c>
      <c r="AM5">
        <v>11.58</v>
      </c>
      <c r="AN5">
        <v>0.5</v>
      </c>
      <c r="AO5">
        <v>8.3699999999999992</v>
      </c>
      <c r="AP5">
        <v>10.89</v>
      </c>
      <c r="AQ5">
        <v>68.010000000000005</v>
      </c>
      <c r="AR5">
        <v>38.64</v>
      </c>
      <c r="AS5">
        <v>36.049999999999997</v>
      </c>
      <c r="AT5">
        <v>20.000012000000002</v>
      </c>
      <c r="AU5">
        <v>0</v>
      </c>
      <c r="AV5">
        <v>0</v>
      </c>
      <c r="AW5">
        <v>0</v>
      </c>
      <c r="AX5">
        <v>0</v>
      </c>
      <c r="AY5">
        <v>2.88</v>
      </c>
      <c r="AZ5">
        <v>5.35</v>
      </c>
      <c r="BA5">
        <v>3.54</v>
      </c>
      <c r="BB5">
        <v>2.89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3263.3390119999999</v>
      </c>
    </row>
    <row r="6" spans="1:121">
      <c r="A6" t="s">
        <v>48</v>
      </c>
      <c r="B6">
        <v>0</v>
      </c>
      <c r="C6">
        <v>0</v>
      </c>
      <c r="D6">
        <v>31.81</v>
      </c>
      <c r="E6">
        <v>0</v>
      </c>
      <c r="F6">
        <v>0</v>
      </c>
      <c r="G6">
        <v>60.28</v>
      </c>
      <c r="H6">
        <v>0</v>
      </c>
      <c r="I6">
        <v>0</v>
      </c>
      <c r="J6">
        <v>79.73</v>
      </c>
      <c r="K6">
        <v>682.81899999999996</v>
      </c>
      <c r="L6">
        <v>406.41</v>
      </c>
      <c r="M6">
        <v>84.36</v>
      </c>
      <c r="N6">
        <v>121.71</v>
      </c>
      <c r="O6">
        <v>127.6</v>
      </c>
      <c r="P6">
        <v>116.85</v>
      </c>
      <c r="Q6">
        <v>20.56</v>
      </c>
      <c r="R6">
        <v>42.41</v>
      </c>
      <c r="S6">
        <v>26.45</v>
      </c>
      <c r="T6">
        <v>0.02</v>
      </c>
      <c r="U6">
        <v>413.44</v>
      </c>
      <c r="V6">
        <v>14.3</v>
      </c>
      <c r="W6">
        <v>44.31</v>
      </c>
      <c r="X6">
        <v>148.30000000000001</v>
      </c>
      <c r="Y6">
        <v>0</v>
      </c>
      <c r="Z6">
        <v>13.04</v>
      </c>
      <c r="AA6">
        <v>42.15</v>
      </c>
      <c r="AB6">
        <v>44.22</v>
      </c>
      <c r="AC6">
        <v>32.08</v>
      </c>
      <c r="AD6">
        <v>40.4</v>
      </c>
      <c r="AE6">
        <v>53.79</v>
      </c>
      <c r="AF6">
        <v>38.64</v>
      </c>
      <c r="AG6">
        <v>45.34</v>
      </c>
      <c r="AH6">
        <v>167.1</v>
      </c>
      <c r="AI6">
        <v>30.92</v>
      </c>
      <c r="AJ6">
        <v>0</v>
      </c>
      <c r="AK6">
        <v>60.53</v>
      </c>
      <c r="AL6">
        <v>65.069999999999993</v>
      </c>
      <c r="AM6">
        <v>11.58</v>
      </c>
      <c r="AN6">
        <v>0.5</v>
      </c>
      <c r="AO6">
        <v>8.3699999999999992</v>
      </c>
      <c r="AP6">
        <v>10.89</v>
      </c>
      <c r="AQ6">
        <v>68.010000000000005</v>
      </c>
      <c r="AR6">
        <v>38.64</v>
      </c>
      <c r="AS6">
        <v>36.049999999999997</v>
      </c>
      <c r="AT6">
        <v>20.000019999999999</v>
      </c>
      <c r="AU6">
        <v>0</v>
      </c>
      <c r="AV6">
        <v>0</v>
      </c>
      <c r="AW6">
        <v>0</v>
      </c>
      <c r="AX6">
        <v>0</v>
      </c>
      <c r="AY6">
        <v>2.88</v>
      </c>
      <c r="AZ6">
        <v>5.35</v>
      </c>
      <c r="BA6">
        <v>3.54</v>
      </c>
      <c r="BB6">
        <v>2.89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3263.3390199999999</v>
      </c>
    </row>
    <row r="7" spans="1:121">
      <c r="A7" t="s">
        <v>49</v>
      </c>
      <c r="B7">
        <v>0</v>
      </c>
      <c r="C7">
        <v>0</v>
      </c>
      <c r="D7">
        <v>31.81</v>
      </c>
      <c r="E7">
        <v>0</v>
      </c>
      <c r="F7">
        <v>0</v>
      </c>
      <c r="G7">
        <v>60.89</v>
      </c>
      <c r="H7">
        <v>0</v>
      </c>
      <c r="I7">
        <v>0</v>
      </c>
      <c r="J7">
        <v>79.73</v>
      </c>
      <c r="K7">
        <v>682.81899999999996</v>
      </c>
      <c r="L7">
        <v>406.41</v>
      </c>
      <c r="M7">
        <v>84.36</v>
      </c>
      <c r="N7">
        <v>121.71</v>
      </c>
      <c r="O7">
        <v>127.6</v>
      </c>
      <c r="P7">
        <v>116.85</v>
      </c>
      <c r="Q7">
        <v>20.56</v>
      </c>
      <c r="R7">
        <v>42.41</v>
      </c>
      <c r="S7">
        <v>26.45</v>
      </c>
      <c r="T7">
        <v>0.02</v>
      </c>
      <c r="U7">
        <v>413.44</v>
      </c>
      <c r="V7">
        <v>14.3</v>
      </c>
      <c r="W7">
        <v>44.31</v>
      </c>
      <c r="X7">
        <v>148.30000000000001</v>
      </c>
      <c r="Y7">
        <v>0</v>
      </c>
      <c r="Z7">
        <v>13.04</v>
      </c>
      <c r="AA7">
        <v>42.15</v>
      </c>
      <c r="AB7">
        <v>44.22</v>
      </c>
      <c r="AC7">
        <v>32.08</v>
      </c>
      <c r="AD7">
        <v>40.4</v>
      </c>
      <c r="AE7">
        <v>53.79</v>
      </c>
      <c r="AF7">
        <v>38.64</v>
      </c>
      <c r="AG7">
        <v>45.34</v>
      </c>
      <c r="AH7">
        <v>167.1</v>
      </c>
      <c r="AI7">
        <v>21.08</v>
      </c>
      <c r="AJ7">
        <v>0</v>
      </c>
      <c r="AK7">
        <v>60.53</v>
      </c>
      <c r="AL7">
        <v>65.069999999999993</v>
      </c>
      <c r="AM7">
        <v>11.58</v>
      </c>
      <c r="AN7">
        <v>0.5</v>
      </c>
      <c r="AO7">
        <v>8.3699999999999992</v>
      </c>
      <c r="AP7">
        <v>10.89</v>
      </c>
      <c r="AQ7">
        <v>68.010000000000005</v>
      </c>
      <c r="AR7">
        <v>38.64</v>
      </c>
      <c r="AS7">
        <v>24.38</v>
      </c>
      <c r="AT7">
        <v>20.000019999999999</v>
      </c>
      <c r="AU7">
        <v>0</v>
      </c>
      <c r="AV7">
        <v>0</v>
      </c>
      <c r="AW7">
        <v>0</v>
      </c>
      <c r="AX7">
        <v>0</v>
      </c>
      <c r="AY7">
        <v>2.88</v>
      </c>
      <c r="AZ7">
        <v>5.35</v>
      </c>
      <c r="BA7">
        <v>3.54</v>
      </c>
      <c r="BB7">
        <v>2.89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3242.4390199999998</v>
      </c>
    </row>
    <row r="8" spans="1:121">
      <c r="A8" t="s">
        <v>50</v>
      </c>
      <c r="B8">
        <v>0</v>
      </c>
      <c r="C8">
        <v>0</v>
      </c>
      <c r="D8">
        <v>31.81</v>
      </c>
      <c r="E8">
        <v>0</v>
      </c>
      <c r="F8">
        <v>0</v>
      </c>
      <c r="G8">
        <v>60.89</v>
      </c>
      <c r="H8">
        <v>0</v>
      </c>
      <c r="I8">
        <v>0</v>
      </c>
      <c r="J8">
        <v>79.73</v>
      </c>
      <c r="K8">
        <v>682.81899999999996</v>
      </c>
      <c r="L8">
        <v>406.41</v>
      </c>
      <c r="M8">
        <v>84.36</v>
      </c>
      <c r="N8">
        <v>121.71</v>
      </c>
      <c r="O8">
        <v>127.6</v>
      </c>
      <c r="P8">
        <v>116.85</v>
      </c>
      <c r="Q8">
        <v>20.56</v>
      </c>
      <c r="R8">
        <v>42.41</v>
      </c>
      <c r="S8">
        <v>26.45</v>
      </c>
      <c r="T8">
        <v>0.02</v>
      </c>
      <c r="U8">
        <v>413.44</v>
      </c>
      <c r="V8">
        <v>14.3</v>
      </c>
      <c r="W8">
        <v>44.31</v>
      </c>
      <c r="X8">
        <v>148.30000000000001</v>
      </c>
      <c r="Y8">
        <v>0</v>
      </c>
      <c r="Z8">
        <v>13.04</v>
      </c>
      <c r="AA8">
        <v>42.15</v>
      </c>
      <c r="AB8">
        <v>44.22</v>
      </c>
      <c r="AC8">
        <v>32.08</v>
      </c>
      <c r="AD8">
        <v>40.4</v>
      </c>
      <c r="AE8">
        <v>53.79</v>
      </c>
      <c r="AF8">
        <v>38.64</v>
      </c>
      <c r="AG8">
        <v>45.34</v>
      </c>
      <c r="AH8">
        <v>167.1</v>
      </c>
      <c r="AI8">
        <v>21.08</v>
      </c>
      <c r="AJ8">
        <v>0</v>
      </c>
      <c r="AK8">
        <v>60.53</v>
      </c>
      <c r="AL8">
        <v>65.069999999999993</v>
      </c>
      <c r="AM8">
        <v>11.58</v>
      </c>
      <c r="AN8">
        <v>0.5</v>
      </c>
      <c r="AO8">
        <v>8.3699999999999992</v>
      </c>
      <c r="AP8">
        <v>10.89</v>
      </c>
      <c r="AQ8">
        <v>68.010000000000005</v>
      </c>
      <c r="AR8">
        <v>38.64</v>
      </c>
      <c r="AS8">
        <v>24.38</v>
      </c>
      <c r="AT8">
        <v>20.000019999999999</v>
      </c>
      <c r="AU8">
        <v>0</v>
      </c>
      <c r="AV8">
        <v>0</v>
      </c>
      <c r="AW8">
        <v>0</v>
      </c>
      <c r="AX8">
        <v>0</v>
      </c>
      <c r="AY8">
        <v>2.88</v>
      </c>
      <c r="AZ8">
        <v>5.35</v>
      </c>
      <c r="BA8">
        <v>3.54</v>
      </c>
      <c r="BB8">
        <v>2.89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3242.4390199999998</v>
      </c>
    </row>
    <row r="9" spans="1:121">
      <c r="A9" t="s">
        <v>51</v>
      </c>
      <c r="B9">
        <v>0</v>
      </c>
      <c r="C9">
        <v>0</v>
      </c>
      <c r="D9">
        <v>31.81</v>
      </c>
      <c r="E9">
        <v>0</v>
      </c>
      <c r="F9">
        <v>0</v>
      </c>
      <c r="G9">
        <v>60.89</v>
      </c>
      <c r="H9">
        <v>0</v>
      </c>
      <c r="I9">
        <v>0</v>
      </c>
      <c r="J9">
        <v>79.73</v>
      </c>
      <c r="K9">
        <v>682.78</v>
      </c>
      <c r="L9">
        <v>406.41</v>
      </c>
      <c r="M9">
        <v>84.36</v>
      </c>
      <c r="N9">
        <v>121.71</v>
      </c>
      <c r="O9">
        <v>127.6</v>
      </c>
      <c r="P9">
        <v>105.16</v>
      </c>
      <c r="Q9">
        <v>20.56</v>
      </c>
      <c r="R9">
        <v>42.41</v>
      </c>
      <c r="S9">
        <v>26.45</v>
      </c>
      <c r="T9">
        <v>0.02</v>
      </c>
      <c r="U9">
        <v>393.75</v>
      </c>
      <c r="V9">
        <v>14.3</v>
      </c>
      <c r="W9">
        <v>44.31</v>
      </c>
      <c r="X9">
        <v>148.30000000000001</v>
      </c>
      <c r="Y9">
        <v>0</v>
      </c>
      <c r="Z9">
        <v>13.04</v>
      </c>
      <c r="AA9">
        <v>42.15</v>
      </c>
      <c r="AB9">
        <v>44.22</v>
      </c>
      <c r="AC9">
        <v>32.08</v>
      </c>
      <c r="AD9">
        <v>40.4</v>
      </c>
      <c r="AE9">
        <v>53.79</v>
      </c>
      <c r="AF9">
        <v>38.64</v>
      </c>
      <c r="AG9">
        <v>45.34</v>
      </c>
      <c r="AH9">
        <v>167.1</v>
      </c>
      <c r="AI9">
        <v>21.08</v>
      </c>
      <c r="AJ9">
        <v>0</v>
      </c>
      <c r="AK9">
        <v>60.53</v>
      </c>
      <c r="AL9">
        <v>65.069999999999993</v>
      </c>
      <c r="AM9">
        <v>11.58</v>
      </c>
      <c r="AN9">
        <v>0.5</v>
      </c>
      <c r="AO9">
        <v>8.3699999999999992</v>
      </c>
      <c r="AP9">
        <v>9.48</v>
      </c>
      <c r="AQ9">
        <v>68.010000000000005</v>
      </c>
      <c r="AR9">
        <v>38.64</v>
      </c>
      <c r="AS9">
        <v>24.38</v>
      </c>
      <c r="AT9">
        <v>20.000019999999999</v>
      </c>
      <c r="AU9">
        <v>0</v>
      </c>
      <c r="AV9">
        <v>0</v>
      </c>
      <c r="AW9">
        <v>0</v>
      </c>
      <c r="AX9">
        <v>0</v>
      </c>
      <c r="AY9">
        <v>2.88</v>
      </c>
      <c r="AZ9">
        <v>5.35</v>
      </c>
      <c r="BA9">
        <v>3.54</v>
      </c>
      <c r="BB9">
        <v>2.89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3209.6100200000005</v>
      </c>
    </row>
    <row r="10" spans="1:121">
      <c r="A10" t="s">
        <v>52</v>
      </c>
      <c r="B10">
        <v>0</v>
      </c>
      <c r="C10">
        <v>0</v>
      </c>
      <c r="D10">
        <v>31.81</v>
      </c>
      <c r="E10">
        <v>0</v>
      </c>
      <c r="F10">
        <v>0</v>
      </c>
      <c r="G10">
        <v>60.89</v>
      </c>
      <c r="H10">
        <v>0</v>
      </c>
      <c r="I10">
        <v>0</v>
      </c>
      <c r="J10">
        <v>79.73</v>
      </c>
      <c r="K10">
        <v>686.07</v>
      </c>
      <c r="L10">
        <v>413.81</v>
      </c>
      <c r="M10">
        <v>84.36</v>
      </c>
      <c r="N10">
        <v>121.71</v>
      </c>
      <c r="O10">
        <v>127.6</v>
      </c>
      <c r="P10">
        <v>105.16</v>
      </c>
      <c r="Q10">
        <v>20.675000000000001</v>
      </c>
      <c r="R10">
        <v>42.41</v>
      </c>
      <c r="S10">
        <v>26.45</v>
      </c>
      <c r="T10">
        <v>0.02</v>
      </c>
      <c r="U10">
        <v>373.5</v>
      </c>
      <c r="V10">
        <v>14.3</v>
      </c>
      <c r="W10">
        <v>44.31</v>
      </c>
      <c r="X10">
        <v>148.30000000000001</v>
      </c>
      <c r="Y10">
        <v>0</v>
      </c>
      <c r="Z10">
        <v>13.04</v>
      </c>
      <c r="AA10">
        <v>42.15</v>
      </c>
      <c r="AB10">
        <v>44.22</v>
      </c>
      <c r="AC10">
        <v>32.08</v>
      </c>
      <c r="AD10">
        <v>40.4</v>
      </c>
      <c r="AE10">
        <v>53.79</v>
      </c>
      <c r="AF10">
        <v>38.64</v>
      </c>
      <c r="AG10">
        <v>45.34</v>
      </c>
      <c r="AH10">
        <v>167.1</v>
      </c>
      <c r="AI10">
        <v>21.08</v>
      </c>
      <c r="AJ10">
        <v>0</v>
      </c>
      <c r="AK10">
        <v>60.53</v>
      </c>
      <c r="AL10">
        <v>65.069999999999993</v>
      </c>
      <c r="AM10">
        <v>11.58</v>
      </c>
      <c r="AN10">
        <v>0.5</v>
      </c>
      <c r="AO10">
        <v>8.68</v>
      </c>
      <c r="AP10">
        <v>9.48</v>
      </c>
      <c r="AQ10">
        <v>68.010000000000005</v>
      </c>
      <c r="AR10">
        <v>38.64</v>
      </c>
      <c r="AS10">
        <v>24.38</v>
      </c>
      <c r="AT10">
        <v>20.000019999999999</v>
      </c>
      <c r="AU10">
        <v>0</v>
      </c>
      <c r="AV10">
        <v>0</v>
      </c>
      <c r="AW10">
        <v>0</v>
      </c>
      <c r="AX10">
        <v>0</v>
      </c>
      <c r="AY10">
        <v>2.88</v>
      </c>
      <c r="AZ10">
        <v>5.35</v>
      </c>
      <c r="BA10">
        <v>3.54</v>
      </c>
      <c r="BB10">
        <v>2.89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3200.4750199999999</v>
      </c>
    </row>
    <row r="11" spans="1:121">
      <c r="A11" t="s">
        <v>53</v>
      </c>
      <c r="B11">
        <v>0</v>
      </c>
      <c r="C11">
        <v>0</v>
      </c>
      <c r="D11">
        <v>31.81</v>
      </c>
      <c r="E11">
        <v>0</v>
      </c>
      <c r="F11">
        <v>0</v>
      </c>
      <c r="G11">
        <v>60.89</v>
      </c>
      <c r="H11">
        <v>0</v>
      </c>
      <c r="I11">
        <v>0</v>
      </c>
      <c r="J11">
        <v>79.73</v>
      </c>
      <c r="K11">
        <v>686.07</v>
      </c>
      <c r="L11">
        <v>413.81</v>
      </c>
      <c r="M11">
        <v>84.36</v>
      </c>
      <c r="N11">
        <v>121.71</v>
      </c>
      <c r="O11">
        <v>127.6</v>
      </c>
      <c r="P11">
        <v>105.16</v>
      </c>
      <c r="Q11">
        <v>20.96</v>
      </c>
      <c r="R11">
        <v>42.41</v>
      </c>
      <c r="S11">
        <v>27.05</v>
      </c>
      <c r="T11">
        <v>0.02</v>
      </c>
      <c r="U11">
        <v>368.44</v>
      </c>
      <c r="V11">
        <v>14.3</v>
      </c>
      <c r="W11">
        <v>44.31</v>
      </c>
      <c r="X11">
        <v>148.30000000000001</v>
      </c>
      <c r="Y11">
        <v>0</v>
      </c>
      <c r="Z11">
        <v>13.04</v>
      </c>
      <c r="AA11">
        <v>42.15</v>
      </c>
      <c r="AB11">
        <v>44.22</v>
      </c>
      <c r="AC11">
        <v>32.08</v>
      </c>
      <c r="AD11">
        <v>40.4</v>
      </c>
      <c r="AE11">
        <v>53.79</v>
      </c>
      <c r="AF11">
        <v>38.64</v>
      </c>
      <c r="AG11">
        <v>45.34</v>
      </c>
      <c r="AH11">
        <v>167.1</v>
      </c>
      <c r="AI11">
        <v>7.73</v>
      </c>
      <c r="AJ11">
        <v>0</v>
      </c>
      <c r="AK11">
        <v>60.53</v>
      </c>
      <c r="AL11">
        <v>65.069999999999993</v>
      </c>
      <c r="AM11">
        <v>5.79</v>
      </c>
      <c r="AN11">
        <v>0.5</v>
      </c>
      <c r="AO11">
        <v>9.11</v>
      </c>
      <c r="AP11">
        <v>9.48</v>
      </c>
      <c r="AQ11">
        <v>68.010000000000005</v>
      </c>
      <c r="AR11">
        <v>38.64</v>
      </c>
      <c r="AS11">
        <v>24.38</v>
      </c>
      <c r="AT11">
        <v>20.000012999999999</v>
      </c>
      <c r="AU11">
        <v>0</v>
      </c>
      <c r="AV11">
        <v>0</v>
      </c>
      <c r="AW11">
        <v>0</v>
      </c>
      <c r="AX11">
        <v>0</v>
      </c>
      <c r="AY11">
        <v>2.88</v>
      </c>
      <c r="AZ11">
        <v>5.35</v>
      </c>
      <c r="BA11">
        <v>3.54</v>
      </c>
      <c r="BB11">
        <v>2.89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3177.5900130000005</v>
      </c>
    </row>
    <row r="12" spans="1:121">
      <c r="A12" t="s">
        <v>54</v>
      </c>
      <c r="B12">
        <v>0</v>
      </c>
      <c r="C12">
        <v>0</v>
      </c>
      <c r="D12">
        <v>31.81</v>
      </c>
      <c r="E12">
        <v>0</v>
      </c>
      <c r="F12">
        <v>0</v>
      </c>
      <c r="G12">
        <v>60.89</v>
      </c>
      <c r="H12">
        <v>0</v>
      </c>
      <c r="I12">
        <v>0</v>
      </c>
      <c r="J12">
        <v>79.73</v>
      </c>
      <c r="K12">
        <v>686.07</v>
      </c>
      <c r="L12">
        <v>413.81</v>
      </c>
      <c r="M12">
        <v>84.36</v>
      </c>
      <c r="N12">
        <v>121.71</v>
      </c>
      <c r="O12">
        <v>127.6</v>
      </c>
      <c r="P12">
        <v>105.16</v>
      </c>
      <c r="Q12">
        <v>20.96</v>
      </c>
      <c r="R12">
        <v>42.41</v>
      </c>
      <c r="S12">
        <v>27.05</v>
      </c>
      <c r="T12">
        <v>0.02</v>
      </c>
      <c r="U12">
        <v>368.44</v>
      </c>
      <c r="V12">
        <v>14.3</v>
      </c>
      <c r="W12">
        <v>44.31</v>
      </c>
      <c r="X12">
        <v>148.30000000000001</v>
      </c>
      <c r="Y12">
        <v>0</v>
      </c>
      <c r="Z12">
        <v>13.04</v>
      </c>
      <c r="AA12">
        <v>42.15</v>
      </c>
      <c r="AB12">
        <v>44.22</v>
      </c>
      <c r="AC12">
        <v>32.08</v>
      </c>
      <c r="AD12">
        <v>40.4</v>
      </c>
      <c r="AE12">
        <v>53.79</v>
      </c>
      <c r="AF12">
        <v>38.64</v>
      </c>
      <c r="AG12">
        <v>45.34</v>
      </c>
      <c r="AH12">
        <v>167.1</v>
      </c>
      <c r="AI12">
        <v>7.73</v>
      </c>
      <c r="AJ12">
        <v>0</v>
      </c>
      <c r="AK12">
        <v>60.53</v>
      </c>
      <c r="AL12">
        <v>65.069999999999993</v>
      </c>
      <c r="AM12">
        <v>5.79</v>
      </c>
      <c r="AN12">
        <v>0.5</v>
      </c>
      <c r="AO12">
        <v>9.11</v>
      </c>
      <c r="AP12">
        <v>9.48</v>
      </c>
      <c r="AQ12">
        <v>68.010000000000005</v>
      </c>
      <c r="AR12">
        <v>38.64</v>
      </c>
      <c r="AS12">
        <v>24.38</v>
      </c>
      <c r="AT12">
        <v>20.000012999999999</v>
      </c>
      <c r="AU12">
        <v>0</v>
      </c>
      <c r="AV12">
        <v>0</v>
      </c>
      <c r="AW12">
        <v>0</v>
      </c>
      <c r="AX12">
        <v>0</v>
      </c>
      <c r="AY12">
        <v>2.88</v>
      </c>
      <c r="AZ12">
        <v>5.35</v>
      </c>
      <c r="BA12">
        <v>3.54</v>
      </c>
      <c r="BB12">
        <v>2.89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3177.5900130000005</v>
      </c>
    </row>
    <row r="13" spans="1:121">
      <c r="A13" t="s">
        <v>55</v>
      </c>
      <c r="B13">
        <v>0</v>
      </c>
      <c r="C13">
        <v>0</v>
      </c>
      <c r="D13">
        <v>31.81</v>
      </c>
      <c r="E13">
        <v>0</v>
      </c>
      <c r="F13">
        <v>0</v>
      </c>
      <c r="G13">
        <v>60.89</v>
      </c>
      <c r="H13">
        <v>0</v>
      </c>
      <c r="I13">
        <v>0</v>
      </c>
      <c r="J13">
        <v>79.73</v>
      </c>
      <c r="K13">
        <v>686.07</v>
      </c>
      <c r="L13">
        <v>413.81</v>
      </c>
      <c r="M13">
        <v>84.36</v>
      </c>
      <c r="N13">
        <v>121.71</v>
      </c>
      <c r="O13">
        <v>127.6</v>
      </c>
      <c r="P13">
        <v>105.16</v>
      </c>
      <c r="Q13">
        <v>20.96</v>
      </c>
      <c r="R13">
        <v>42.41</v>
      </c>
      <c r="S13">
        <v>27.05</v>
      </c>
      <c r="T13">
        <v>0.01</v>
      </c>
      <c r="U13">
        <v>368.44</v>
      </c>
      <c r="V13">
        <v>14.3</v>
      </c>
      <c r="W13">
        <v>44.31</v>
      </c>
      <c r="X13">
        <v>148.30000000000001</v>
      </c>
      <c r="Y13">
        <v>0</v>
      </c>
      <c r="Z13">
        <v>13.04</v>
      </c>
      <c r="AA13">
        <v>42.15</v>
      </c>
      <c r="AB13">
        <v>44.22</v>
      </c>
      <c r="AC13">
        <v>32.08</v>
      </c>
      <c r="AD13">
        <v>40.4</v>
      </c>
      <c r="AE13">
        <v>53.79</v>
      </c>
      <c r="AF13">
        <v>38.64</v>
      </c>
      <c r="AG13">
        <v>45.34</v>
      </c>
      <c r="AH13">
        <v>167.1</v>
      </c>
      <c r="AI13">
        <v>21.08</v>
      </c>
      <c r="AJ13">
        <v>0</v>
      </c>
      <c r="AK13">
        <v>60.53</v>
      </c>
      <c r="AL13">
        <v>65.069999999999993</v>
      </c>
      <c r="AM13">
        <v>5.79</v>
      </c>
      <c r="AN13">
        <v>0.5</v>
      </c>
      <c r="AO13">
        <v>9.11</v>
      </c>
      <c r="AP13">
        <v>9.48</v>
      </c>
      <c r="AQ13">
        <v>68.010000000000005</v>
      </c>
      <c r="AR13">
        <v>38.64</v>
      </c>
      <c r="AS13">
        <v>24.38</v>
      </c>
      <c r="AT13">
        <v>20.000019999999999</v>
      </c>
      <c r="AU13">
        <v>0</v>
      </c>
      <c r="AV13">
        <v>0</v>
      </c>
      <c r="AW13">
        <v>0</v>
      </c>
      <c r="AX13">
        <v>0</v>
      </c>
      <c r="AY13">
        <v>2.88</v>
      </c>
      <c r="AZ13">
        <v>5.35</v>
      </c>
      <c r="BA13">
        <v>3.54</v>
      </c>
      <c r="BB13">
        <v>2.89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3190.9300200000002</v>
      </c>
    </row>
    <row r="14" spans="1:121">
      <c r="A14" t="s">
        <v>56</v>
      </c>
      <c r="B14">
        <v>0</v>
      </c>
      <c r="C14">
        <v>0</v>
      </c>
      <c r="D14">
        <v>31.81</v>
      </c>
      <c r="E14">
        <v>0</v>
      </c>
      <c r="F14">
        <v>0</v>
      </c>
      <c r="G14">
        <v>60.89</v>
      </c>
      <c r="H14">
        <v>0</v>
      </c>
      <c r="I14">
        <v>0</v>
      </c>
      <c r="J14">
        <v>79.73</v>
      </c>
      <c r="K14">
        <v>686.07</v>
      </c>
      <c r="L14">
        <v>413.81</v>
      </c>
      <c r="M14">
        <v>84.36</v>
      </c>
      <c r="N14">
        <v>121.71</v>
      </c>
      <c r="O14">
        <v>127.6</v>
      </c>
      <c r="P14">
        <v>105.16</v>
      </c>
      <c r="Q14">
        <v>20.96</v>
      </c>
      <c r="R14">
        <v>42.41</v>
      </c>
      <c r="S14">
        <v>27.05</v>
      </c>
      <c r="T14">
        <v>0.01</v>
      </c>
      <c r="U14">
        <v>368.44</v>
      </c>
      <c r="V14">
        <v>14.3</v>
      </c>
      <c r="W14">
        <v>44.31</v>
      </c>
      <c r="X14">
        <v>148.30000000000001</v>
      </c>
      <c r="Y14">
        <v>0</v>
      </c>
      <c r="Z14">
        <v>13.04</v>
      </c>
      <c r="AA14">
        <v>42.15</v>
      </c>
      <c r="AB14">
        <v>44.22</v>
      </c>
      <c r="AC14">
        <v>32.08</v>
      </c>
      <c r="AD14">
        <v>40.4</v>
      </c>
      <c r="AE14">
        <v>53.79</v>
      </c>
      <c r="AF14">
        <v>38.64</v>
      </c>
      <c r="AG14">
        <v>45.34</v>
      </c>
      <c r="AH14">
        <v>167.1</v>
      </c>
      <c r="AI14">
        <v>21.08</v>
      </c>
      <c r="AJ14">
        <v>0</v>
      </c>
      <c r="AK14">
        <v>60.53</v>
      </c>
      <c r="AL14">
        <v>65.069999999999993</v>
      </c>
      <c r="AM14">
        <v>5.79</v>
      </c>
      <c r="AN14">
        <v>0.5</v>
      </c>
      <c r="AO14">
        <v>9.11</v>
      </c>
      <c r="AP14">
        <v>9.48</v>
      </c>
      <c r="AQ14">
        <v>68.010000000000005</v>
      </c>
      <c r="AR14">
        <v>38.64</v>
      </c>
      <c r="AS14">
        <v>24.38</v>
      </c>
      <c r="AT14">
        <v>20.000019999999999</v>
      </c>
      <c r="AU14">
        <v>0</v>
      </c>
      <c r="AV14">
        <v>0</v>
      </c>
      <c r="AW14">
        <v>0</v>
      </c>
      <c r="AX14">
        <v>0</v>
      </c>
      <c r="AY14">
        <v>2.88</v>
      </c>
      <c r="AZ14">
        <v>5.35</v>
      </c>
      <c r="BA14">
        <v>3.54</v>
      </c>
      <c r="BB14">
        <v>2.89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3190.9300200000002</v>
      </c>
    </row>
    <row r="15" spans="1:121">
      <c r="A15" t="s">
        <v>57</v>
      </c>
      <c r="B15">
        <v>0</v>
      </c>
      <c r="C15">
        <v>0</v>
      </c>
      <c r="D15">
        <v>31.81</v>
      </c>
      <c r="E15">
        <v>0</v>
      </c>
      <c r="F15">
        <v>0</v>
      </c>
      <c r="G15">
        <v>60.89</v>
      </c>
      <c r="H15">
        <v>0</v>
      </c>
      <c r="I15">
        <v>0</v>
      </c>
      <c r="J15">
        <v>79.73</v>
      </c>
      <c r="K15">
        <v>686.07</v>
      </c>
      <c r="L15">
        <v>413.81</v>
      </c>
      <c r="M15">
        <v>84.36</v>
      </c>
      <c r="N15">
        <v>121.71</v>
      </c>
      <c r="O15">
        <v>127.6</v>
      </c>
      <c r="P15">
        <v>105.16</v>
      </c>
      <c r="Q15">
        <v>20.96</v>
      </c>
      <c r="R15">
        <v>43.71</v>
      </c>
      <c r="S15">
        <v>27.05</v>
      </c>
      <c r="T15">
        <v>1.62</v>
      </c>
      <c r="U15">
        <v>368.44</v>
      </c>
      <c r="V15">
        <v>14.3</v>
      </c>
      <c r="W15">
        <v>44.31</v>
      </c>
      <c r="X15">
        <v>148.30000000000001</v>
      </c>
      <c r="Y15">
        <v>0</v>
      </c>
      <c r="Z15">
        <v>13.04</v>
      </c>
      <c r="AA15">
        <v>42.15</v>
      </c>
      <c r="AB15">
        <v>44.22</v>
      </c>
      <c r="AC15">
        <v>32.08</v>
      </c>
      <c r="AD15">
        <v>40.4</v>
      </c>
      <c r="AE15">
        <v>53.79</v>
      </c>
      <c r="AF15">
        <v>38.64</v>
      </c>
      <c r="AG15">
        <v>45.34</v>
      </c>
      <c r="AH15">
        <v>167.1</v>
      </c>
      <c r="AI15">
        <v>17.559999999999999</v>
      </c>
      <c r="AJ15">
        <v>0</v>
      </c>
      <c r="AK15">
        <v>60.53</v>
      </c>
      <c r="AL15">
        <v>65.069999999999993</v>
      </c>
      <c r="AM15">
        <v>5.79</v>
      </c>
      <c r="AN15">
        <v>0.5</v>
      </c>
      <c r="AO15">
        <v>8.82</v>
      </c>
      <c r="AP15">
        <v>9.48</v>
      </c>
      <c r="AQ15">
        <v>68.010000000000005</v>
      </c>
      <c r="AR15">
        <v>35.33</v>
      </c>
      <c r="AS15">
        <v>24.38</v>
      </c>
      <c r="AT15">
        <v>20.000015000000001</v>
      </c>
      <c r="AU15">
        <v>0</v>
      </c>
      <c r="AV15">
        <v>0</v>
      </c>
      <c r="AW15">
        <v>0</v>
      </c>
      <c r="AX15">
        <v>0</v>
      </c>
      <c r="AY15">
        <v>2.88</v>
      </c>
      <c r="AZ15">
        <v>5.35</v>
      </c>
      <c r="BA15">
        <v>3.54</v>
      </c>
      <c r="BB15">
        <v>2.89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3186.7200150000003</v>
      </c>
    </row>
    <row r="16" spans="1:121">
      <c r="A16" t="s">
        <v>58</v>
      </c>
      <c r="B16">
        <v>0</v>
      </c>
      <c r="C16">
        <v>0</v>
      </c>
      <c r="D16">
        <v>31.58</v>
      </c>
      <c r="E16">
        <v>0</v>
      </c>
      <c r="F16">
        <v>0</v>
      </c>
      <c r="G16">
        <v>60.89</v>
      </c>
      <c r="H16">
        <v>0</v>
      </c>
      <c r="I16">
        <v>0</v>
      </c>
      <c r="J16">
        <v>79.73</v>
      </c>
      <c r="K16">
        <v>686.07</v>
      </c>
      <c r="L16">
        <v>413.81</v>
      </c>
      <c r="M16">
        <v>84.36</v>
      </c>
      <c r="N16">
        <v>121.71</v>
      </c>
      <c r="O16">
        <v>127.6</v>
      </c>
      <c r="P16">
        <v>105.16</v>
      </c>
      <c r="Q16">
        <v>20.96</v>
      </c>
      <c r="R16">
        <v>43.71</v>
      </c>
      <c r="S16">
        <v>27.05</v>
      </c>
      <c r="T16">
        <v>1.62</v>
      </c>
      <c r="U16">
        <v>368.44</v>
      </c>
      <c r="V16">
        <v>14.3</v>
      </c>
      <c r="W16">
        <v>44.31</v>
      </c>
      <c r="X16">
        <v>148.30000000000001</v>
      </c>
      <c r="Y16">
        <v>0</v>
      </c>
      <c r="Z16">
        <v>13.04</v>
      </c>
      <c r="AA16">
        <v>42.15</v>
      </c>
      <c r="AB16">
        <v>44.22</v>
      </c>
      <c r="AC16">
        <v>32.08</v>
      </c>
      <c r="AD16">
        <v>40.4</v>
      </c>
      <c r="AE16">
        <v>53.79</v>
      </c>
      <c r="AF16">
        <v>38.64</v>
      </c>
      <c r="AG16">
        <v>45.34</v>
      </c>
      <c r="AH16">
        <v>167.1</v>
      </c>
      <c r="AI16">
        <v>17.559999999999999</v>
      </c>
      <c r="AJ16">
        <v>0</v>
      </c>
      <c r="AK16">
        <v>60.53</v>
      </c>
      <c r="AL16">
        <v>65.069999999999993</v>
      </c>
      <c r="AM16">
        <v>5.79</v>
      </c>
      <c r="AN16">
        <v>0.5</v>
      </c>
      <c r="AO16">
        <v>8.82</v>
      </c>
      <c r="AP16">
        <v>9.48</v>
      </c>
      <c r="AQ16">
        <v>68.010000000000005</v>
      </c>
      <c r="AR16">
        <v>35.33</v>
      </c>
      <c r="AS16">
        <v>24.38</v>
      </c>
      <c r="AT16">
        <v>20.000012000000002</v>
      </c>
      <c r="AU16">
        <v>0</v>
      </c>
      <c r="AV16">
        <v>0</v>
      </c>
      <c r="AW16">
        <v>0</v>
      </c>
      <c r="AX16">
        <v>0</v>
      </c>
      <c r="AY16">
        <v>2.88</v>
      </c>
      <c r="AZ16">
        <v>5.35</v>
      </c>
      <c r="BA16">
        <v>3.54</v>
      </c>
      <c r="BB16">
        <v>2.89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3186.4900120000002</v>
      </c>
    </row>
    <row r="17" spans="1:117">
      <c r="A17" t="s">
        <v>59</v>
      </c>
      <c r="B17">
        <v>0</v>
      </c>
      <c r="C17">
        <v>0</v>
      </c>
      <c r="D17">
        <v>31.58</v>
      </c>
      <c r="E17">
        <v>0</v>
      </c>
      <c r="F17">
        <v>0</v>
      </c>
      <c r="G17">
        <v>60.89</v>
      </c>
      <c r="H17">
        <v>0</v>
      </c>
      <c r="I17">
        <v>0</v>
      </c>
      <c r="J17">
        <v>79.73</v>
      </c>
      <c r="K17">
        <v>686.07</v>
      </c>
      <c r="L17">
        <v>413.81</v>
      </c>
      <c r="M17">
        <v>84.36</v>
      </c>
      <c r="N17">
        <v>121.71</v>
      </c>
      <c r="O17">
        <v>127.6</v>
      </c>
      <c r="P17">
        <v>105.16</v>
      </c>
      <c r="Q17">
        <v>20.96</v>
      </c>
      <c r="R17">
        <v>43.71</v>
      </c>
      <c r="S17">
        <v>27.05</v>
      </c>
      <c r="T17">
        <v>1.62</v>
      </c>
      <c r="U17">
        <v>368.44</v>
      </c>
      <c r="V17">
        <v>14.3</v>
      </c>
      <c r="W17">
        <v>44.31</v>
      </c>
      <c r="X17">
        <v>148.30000000000001</v>
      </c>
      <c r="Y17">
        <v>0</v>
      </c>
      <c r="Z17">
        <v>13.04</v>
      </c>
      <c r="AA17">
        <v>42.15</v>
      </c>
      <c r="AB17">
        <v>44.22</v>
      </c>
      <c r="AC17">
        <v>32.08</v>
      </c>
      <c r="AD17">
        <v>40.4</v>
      </c>
      <c r="AE17">
        <v>53.79</v>
      </c>
      <c r="AF17">
        <v>38.64</v>
      </c>
      <c r="AG17">
        <v>45.34</v>
      </c>
      <c r="AH17">
        <v>167.1</v>
      </c>
      <c r="AI17">
        <v>17.559999999999999</v>
      </c>
      <c r="AJ17">
        <v>0</v>
      </c>
      <c r="AK17">
        <v>60.53</v>
      </c>
      <c r="AL17">
        <v>65.069999999999993</v>
      </c>
      <c r="AM17">
        <v>0</v>
      </c>
      <c r="AN17">
        <v>0.5</v>
      </c>
      <c r="AO17">
        <v>8.82</v>
      </c>
      <c r="AP17">
        <v>9.48</v>
      </c>
      <c r="AQ17">
        <v>68.010000000000005</v>
      </c>
      <c r="AR17">
        <v>35.33</v>
      </c>
      <c r="AS17">
        <v>24.38</v>
      </c>
      <c r="AT17">
        <v>20.000017</v>
      </c>
      <c r="AU17">
        <v>0</v>
      </c>
      <c r="AV17">
        <v>0</v>
      </c>
      <c r="AW17">
        <v>0</v>
      </c>
      <c r="AX17">
        <v>0</v>
      </c>
      <c r="AY17">
        <v>2.88</v>
      </c>
      <c r="AZ17">
        <v>5.35</v>
      </c>
      <c r="BA17">
        <v>3.54</v>
      </c>
      <c r="BB17">
        <v>2.89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3180.7000170000001</v>
      </c>
    </row>
    <row r="18" spans="1:117">
      <c r="A18" t="s">
        <v>60</v>
      </c>
      <c r="B18">
        <v>0</v>
      </c>
      <c r="C18">
        <v>0</v>
      </c>
      <c r="D18">
        <v>31.58</v>
      </c>
      <c r="E18">
        <v>0</v>
      </c>
      <c r="F18">
        <v>0</v>
      </c>
      <c r="G18">
        <v>60.89</v>
      </c>
      <c r="H18">
        <v>0</v>
      </c>
      <c r="I18">
        <v>0</v>
      </c>
      <c r="J18">
        <v>79.73</v>
      </c>
      <c r="K18">
        <v>686.07</v>
      </c>
      <c r="L18">
        <v>413.81</v>
      </c>
      <c r="M18">
        <v>84.36</v>
      </c>
      <c r="N18">
        <v>121.71</v>
      </c>
      <c r="O18">
        <v>127.6</v>
      </c>
      <c r="P18">
        <v>105.16</v>
      </c>
      <c r="Q18">
        <v>20.96</v>
      </c>
      <c r="R18">
        <v>43.71</v>
      </c>
      <c r="S18">
        <v>27.05</v>
      </c>
      <c r="T18">
        <v>1.62</v>
      </c>
      <c r="U18">
        <v>368.44</v>
      </c>
      <c r="V18">
        <v>14.3</v>
      </c>
      <c r="W18">
        <v>44.31</v>
      </c>
      <c r="X18">
        <v>148.30000000000001</v>
      </c>
      <c r="Y18">
        <v>0</v>
      </c>
      <c r="Z18">
        <v>13.04</v>
      </c>
      <c r="AA18">
        <v>42.15</v>
      </c>
      <c r="AB18">
        <v>44.22</v>
      </c>
      <c r="AC18">
        <v>32.08</v>
      </c>
      <c r="AD18">
        <v>40.4</v>
      </c>
      <c r="AE18">
        <v>53.79</v>
      </c>
      <c r="AF18">
        <v>38.64</v>
      </c>
      <c r="AG18">
        <v>45.34</v>
      </c>
      <c r="AH18">
        <v>167.1</v>
      </c>
      <c r="AI18">
        <v>17.559999999999999</v>
      </c>
      <c r="AJ18">
        <v>0</v>
      </c>
      <c r="AK18">
        <v>60.53</v>
      </c>
      <c r="AL18">
        <v>65.069999999999993</v>
      </c>
      <c r="AM18">
        <v>0</v>
      </c>
      <c r="AN18">
        <v>0.5</v>
      </c>
      <c r="AO18">
        <v>8.82</v>
      </c>
      <c r="AP18">
        <v>9.48</v>
      </c>
      <c r="AQ18">
        <v>68.010000000000005</v>
      </c>
      <c r="AR18">
        <v>35.33</v>
      </c>
      <c r="AS18">
        <v>24.38</v>
      </c>
      <c r="AT18">
        <v>20.000038</v>
      </c>
      <c r="AU18">
        <v>0</v>
      </c>
      <c r="AV18">
        <v>0</v>
      </c>
      <c r="AW18">
        <v>0</v>
      </c>
      <c r="AX18">
        <v>0</v>
      </c>
      <c r="AY18">
        <v>2.88</v>
      </c>
      <c r="AZ18">
        <v>5.35</v>
      </c>
      <c r="BA18">
        <v>3.54</v>
      </c>
      <c r="BB18">
        <v>2.89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3180.7000380000004</v>
      </c>
    </row>
    <row r="19" spans="1:117">
      <c r="A19" t="s">
        <v>61</v>
      </c>
      <c r="B19">
        <v>0</v>
      </c>
      <c r="C19">
        <v>0</v>
      </c>
      <c r="D19">
        <v>31.58</v>
      </c>
      <c r="E19">
        <v>0</v>
      </c>
      <c r="F19">
        <v>0</v>
      </c>
      <c r="G19">
        <v>60.89</v>
      </c>
      <c r="H19">
        <v>0</v>
      </c>
      <c r="I19">
        <v>0</v>
      </c>
      <c r="J19">
        <v>79.73</v>
      </c>
      <c r="K19">
        <v>686.07</v>
      </c>
      <c r="L19">
        <v>413.81</v>
      </c>
      <c r="M19">
        <v>84.36</v>
      </c>
      <c r="N19">
        <v>121.71</v>
      </c>
      <c r="O19">
        <v>127.6</v>
      </c>
      <c r="P19">
        <v>105.16</v>
      </c>
      <c r="Q19">
        <v>20.96</v>
      </c>
      <c r="R19">
        <v>43.71</v>
      </c>
      <c r="S19">
        <v>27.05</v>
      </c>
      <c r="T19">
        <v>1.62</v>
      </c>
      <c r="U19">
        <v>368.44</v>
      </c>
      <c r="V19">
        <v>14.3</v>
      </c>
      <c r="W19">
        <v>44.31</v>
      </c>
      <c r="X19">
        <v>148.30000000000001</v>
      </c>
      <c r="Y19">
        <v>0</v>
      </c>
      <c r="Z19">
        <v>13.04</v>
      </c>
      <c r="AA19">
        <v>42.15</v>
      </c>
      <c r="AB19">
        <v>44.22</v>
      </c>
      <c r="AC19">
        <v>32.08</v>
      </c>
      <c r="AD19">
        <v>40.4</v>
      </c>
      <c r="AE19">
        <v>53.79</v>
      </c>
      <c r="AF19">
        <v>38.64</v>
      </c>
      <c r="AG19">
        <v>45.34</v>
      </c>
      <c r="AH19">
        <v>167.1</v>
      </c>
      <c r="AI19">
        <v>7.73</v>
      </c>
      <c r="AJ19">
        <v>0</v>
      </c>
      <c r="AK19">
        <v>60.53</v>
      </c>
      <c r="AL19">
        <v>79.010000000000005</v>
      </c>
      <c r="AM19">
        <v>0</v>
      </c>
      <c r="AN19">
        <v>0.5</v>
      </c>
      <c r="AO19">
        <v>8.82</v>
      </c>
      <c r="AP19">
        <v>11.53</v>
      </c>
      <c r="AQ19">
        <v>68.010000000000005</v>
      </c>
      <c r="AR19">
        <v>35.33</v>
      </c>
      <c r="AS19">
        <v>36.049999999999997</v>
      </c>
      <c r="AT19">
        <v>20.000045</v>
      </c>
      <c r="AU19">
        <v>0</v>
      </c>
      <c r="AV19">
        <v>0</v>
      </c>
      <c r="AW19">
        <v>0</v>
      </c>
      <c r="AX19">
        <v>0</v>
      </c>
      <c r="AY19">
        <v>2.88</v>
      </c>
      <c r="AZ19">
        <v>5.35</v>
      </c>
      <c r="BA19">
        <v>3.54</v>
      </c>
      <c r="BB19">
        <v>2.89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3198.5300450000004</v>
      </c>
    </row>
    <row r="20" spans="1:117">
      <c r="A20" t="s">
        <v>62</v>
      </c>
      <c r="B20">
        <v>0</v>
      </c>
      <c r="C20">
        <v>0</v>
      </c>
      <c r="D20">
        <v>31.58</v>
      </c>
      <c r="E20">
        <v>0</v>
      </c>
      <c r="F20">
        <v>0</v>
      </c>
      <c r="G20">
        <v>60.89</v>
      </c>
      <c r="H20">
        <v>0</v>
      </c>
      <c r="I20">
        <v>0</v>
      </c>
      <c r="J20">
        <v>79.73</v>
      </c>
      <c r="K20">
        <v>686.07</v>
      </c>
      <c r="L20">
        <v>413.81</v>
      </c>
      <c r="M20">
        <v>84.36</v>
      </c>
      <c r="N20">
        <v>121.71</v>
      </c>
      <c r="O20">
        <v>127.6</v>
      </c>
      <c r="P20">
        <v>105.16</v>
      </c>
      <c r="Q20">
        <v>20.96</v>
      </c>
      <c r="R20">
        <v>43.71</v>
      </c>
      <c r="S20">
        <v>27.05</v>
      </c>
      <c r="T20">
        <v>1.62</v>
      </c>
      <c r="U20">
        <v>368.44</v>
      </c>
      <c r="V20">
        <v>14.3</v>
      </c>
      <c r="W20">
        <v>44.31</v>
      </c>
      <c r="X20">
        <v>148.30000000000001</v>
      </c>
      <c r="Y20">
        <v>0</v>
      </c>
      <c r="Z20">
        <v>13.04</v>
      </c>
      <c r="AA20">
        <v>42.15</v>
      </c>
      <c r="AB20">
        <v>44.22</v>
      </c>
      <c r="AC20">
        <v>32.08</v>
      </c>
      <c r="AD20">
        <v>40.4</v>
      </c>
      <c r="AE20">
        <v>53.79</v>
      </c>
      <c r="AF20">
        <v>38.64</v>
      </c>
      <c r="AG20">
        <v>45.34</v>
      </c>
      <c r="AH20">
        <v>167.1</v>
      </c>
      <c r="AI20">
        <v>7.73</v>
      </c>
      <c r="AJ20">
        <v>0</v>
      </c>
      <c r="AK20">
        <v>60.53</v>
      </c>
      <c r="AL20">
        <v>79.010000000000005</v>
      </c>
      <c r="AM20">
        <v>0</v>
      </c>
      <c r="AN20">
        <v>0.5</v>
      </c>
      <c r="AO20">
        <v>8.82</v>
      </c>
      <c r="AP20">
        <v>11.53</v>
      </c>
      <c r="AQ20">
        <v>68.010000000000005</v>
      </c>
      <c r="AR20">
        <v>35.33</v>
      </c>
      <c r="AS20">
        <v>36.049999999999997</v>
      </c>
      <c r="AT20">
        <v>20.000053999999999</v>
      </c>
      <c r="AU20">
        <v>0</v>
      </c>
      <c r="AV20">
        <v>0</v>
      </c>
      <c r="AW20">
        <v>0</v>
      </c>
      <c r="AX20">
        <v>0</v>
      </c>
      <c r="AY20">
        <v>2.88</v>
      </c>
      <c r="AZ20">
        <v>5.35</v>
      </c>
      <c r="BA20">
        <v>3.54</v>
      </c>
      <c r="BB20">
        <v>2.89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3198.5300540000007</v>
      </c>
    </row>
    <row r="21" spans="1:117">
      <c r="A21" t="s">
        <v>63</v>
      </c>
      <c r="B21">
        <v>0</v>
      </c>
      <c r="C21">
        <v>0</v>
      </c>
      <c r="D21">
        <v>31.58</v>
      </c>
      <c r="E21">
        <v>0</v>
      </c>
      <c r="F21">
        <v>0</v>
      </c>
      <c r="G21">
        <v>60.89</v>
      </c>
      <c r="H21">
        <v>0</v>
      </c>
      <c r="I21">
        <v>0</v>
      </c>
      <c r="J21">
        <v>79.73</v>
      </c>
      <c r="K21">
        <v>686.07</v>
      </c>
      <c r="L21">
        <v>413.81</v>
      </c>
      <c r="M21">
        <v>84.36</v>
      </c>
      <c r="N21">
        <v>121.71</v>
      </c>
      <c r="O21">
        <v>127.6</v>
      </c>
      <c r="P21">
        <v>105.16</v>
      </c>
      <c r="Q21">
        <v>20.96</v>
      </c>
      <c r="R21">
        <v>43.71</v>
      </c>
      <c r="S21">
        <v>27.05</v>
      </c>
      <c r="T21">
        <v>1.62</v>
      </c>
      <c r="U21">
        <v>368.44</v>
      </c>
      <c r="V21">
        <v>14.3</v>
      </c>
      <c r="W21">
        <v>44.31</v>
      </c>
      <c r="X21">
        <v>148.30000000000001</v>
      </c>
      <c r="Y21">
        <v>0</v>
      </c>
      <c r="Z21">
        <v>13.04</v>
      </c>
      <c r="AA21">
        <v>42.15</v>
      </c>
      <c r="AB21">
        <v>44.22</v>
      </c>
      <c r="AC21">
        <v>32.08</v>
      </c>
      <c r="AD21">
        <v>40.4</v>
      </c>
      <c r="AE21">
        <v>53.79</v>
      </c>
      <c r="AF21">
        <v>38.64</v>
      </c>
      <c r="AG21">
        <v>45.34</v>
      </c>
      <c r="AH21">
        <v>167.1</v>
      </c>
      <c r="AI21">
        <v>7.73</v>
      </c>
      <c r="AJ21">
        <v>0</v>
      </c>
      <c r="AK21">
        <v>60.53</v>
      </c>
      <c r="AL21">
        <v>83.67</v>
      </c>
      <c r="AM21">
        <v>0</v>
      </c>
      <c r="AN21">
        <v>0.5</v>
      </c>
      <c r="AO21">
        <v>8.68</v>
      </c>
      <c r="AP21">
        <v>11.53</v>
      </c>
      <c r="AQ21">
        <v>68.010000000000005</v>
      </c>
      <c r="AR21">
        <v>35.33</v>
      </c>
      <c r="AS21">
        <v>36.049999999999997</v>
      </c>
      <c r="AT21">
        <v>20.000012999999999</v>
      </c>
      <c r="AU21">
        <v>0</v>
      </c>
      <c r="AV21">
        <v>0</v>
      </c>
      <c r="AW21">
        <v>0</v>
      </c>
      <c r="AX21">
        <v>0</v>
      </c>
      <c r="AY21">
        <v>2.88</v>
      </c>
      <c r="AZ21">
        <v>5.35</v>
      </c>
      <c r="BA21">
        <v>3.54</v>
      </c>
      <c r="BB21">
        <v>2.89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3203.050013</v>
      </c>
    </row>
    <row r="22" spans="1:117">
      <c r="A22" t="s">
        <v>64</v>
      </c>
      <c r="B22">
        <v>0</v>
      </c>
      <c r="C22">
        <v>0</v>
      </c>
      <c r="D22">
        <v>31.58</v>
      </c>
      <c r="E22">
        <v>0</v>
      </c>
      <c r="F22">
        <v>0</v>
      </c>
      <c r="G22">
        <v>60.89</v>
      </c>
      <c r="H22">
        <v>0</v>
      </c>
      <c r="I22">
        <v>0</v>
      </c>
      <c r="J22">
        <v>79.73</v>
      </c>
      <c r="K22">
        <v>686.07</v>
      </c>
      <c r="L22">
        <v>413.81</v>
      </c>
      <c r="M22">
        <v>84.36</v>
      </c>
      <c r="N22">
        <v>121.71</v>
      </c>
      <c r="O22">
        <v>127.6</v>
      </c>
      <c r="P22">
        <v>105.16</v>
      </c>
      <c r="Q22">
        <v>20.96</v>
      </c>
      <c r="R22">
        <v>43.71</v>
      </c>
      <c r="S22">
        <v>27.05</v>
      </c>
      <c r="T22">
        <v>1.62</v>
      </c>
      <c r="U22">
        <v>368.44</v>
      </c>
      <c r="V22">
        <v>14.3</v>
      </c>
      <c r="W22">
        <v>44.31</v>
      </c>
      <c r="X22">
        <v>148.30000000000001</v>
      </c>
      <c r="Y22">
        <v>0</v>
      </c>
      <c r="Z22">
        <v>13.04</v>
      </c>
      <c r="AA22">
        <v>42.15</v>
      </c>
      <c r="AB22">
        <v>44.22</v>
      </c>
      <c r="AC22">
        <v>32.08</v>
      </c>
      <c r="AD22">
        <v>40.4</v>
      </c>
      <c r="AE22">
        <v>53.79</v>
      </c>
      <c r="AF22">
        <v>38.64</v>
      </c>
      <c r="AG22">
        <v>45.34</v>
      </c>
      <c r="AH22">
        <v>167.1</v>
      </c>
      <c r="AI22">
        <v>7.73</v>
      </c>
      <c r="AJ22">
        <v>0</v>
      </c>
      <c r="AK22">
        <v>60.53</v>
      </c>
      <c r="AL22">
        <v>83.67</v>
      </c>
      <c r="AM22">
        <v>0</v>
      </c>
      <c r="AN22">
        <v>0.5</v>
      </c>
      <c r="AO22">
        <v>8.68</v>
      </c>
      <c r="AP22">
        <v>11.53</v>
      </c>
      <c r="AQ22">
        <v>68.010000000000005</v>
      </c>
      <c r="AR22">
        <v>35.33</v>
      </c>
      <c r="AS22">
        <v>36.049999999999997</v>
      </c>
      <c r="AT22">
        <v>20.000012999999999</v>
      </c>
      <c r="AU22">
        <v>0</v>
      </c>
      <c r="AV22">
        <v>0</v>
      </c>
      <c r="AW22">
        <v>0</v>
      </c>
      <c r="AX22">
        <v>0</v>
      </c>
      <c r="AY22">
        <v>2.88</v>
      </c>
      <c r="AZ22">
        <v>5.35</v>
      </c>
      <c r="BA22">
        <v>3.54</v>
      </c>
      <c r="BB22">
        <v>2.89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3203.050013</v>
      </c>
    </row>
    <row r="23" spans="1:117">
      <c r="A23" t="s">
        <v>65</v>
      </c>
      <c r="B23">
        <v>0</v>
      </c>
      <c r="C23">
        <v>0</v>
      </c>
      <c r="D23">
        <v>31.58</v>
      </c>
      <c r="E23">
        <v>0</v>
      </c>
      <c r="F23">
        <v>0</v>
      </c>
      <c r="G23">
        <v>60.28</v>
      </c>
      <c r="H23">
        <v>0</v>
      </c>
      <c r="I23">
        <v>0</v>
      </c>
      <c r="J23">
        <v>79.73</v>
      </c>
      <c r="K23">
        <v>686.07</v>
      </c>
      <c r="L23">
        <v>413.81</v>
      </c>
      <c r="M23">
        <v>84.36</v>
      </c>
      <c r="N23">
        <v>121.71</v>
      </c>
      <c r="O23">
        <v>127.6</v>
      </c>
      <c r="P23">
        <v>105.16</v>
      </c>
      <c r="Q23">
        <v>20.96</v>
      </c>
      <c r="R23">
        <v>43.71</v>
      </c>
      <c r="S23">
        <v>27.05</v>
      </c>
      <c r="T23">
        <v>1.62</v>
      </c>
      <c r="U23">
        <v>388.69</v>
      </c>
      <c r="V23">
        <v>12.79</v>
      </c>
      <c r="W23">
        <v>44.31</v>
      </c>
      <c r="X23">
        <v>148.30000000000001</v>
      </c>
      <c r="Y23">
        <v>0</v>
      </c>
      <c r="Z23">
        <v>13.04</v>
      </c>
      <c r="AA23">
        <v>42.15</v>
      </c>
      <c r="AB23">
        <v>44.22</v>
      </c>
      <c r="AC23">
        <v>32.08</v>
      </c>
      <c r="AD23">
        <v>40.4</v>
      </c>
      <c r="AE23">
        <v>53.79</v>
      </c>
      <c r="AF23">
        <v>38.64</v>
      </c>
      <c r="AG23">
        <v>45.34</v>
      </c>
      <c r="AH23">
        <v>167.1</v>
      </c>
      <c r="AI23">
        <v>7.73</v>
      </c>
      <c r="AJ23">
        <v>0</v>
      </c>
      <c r="AK23">
        <v>60.53</v>
      </c>
      <c r="AL23">
        <v>83.67</v>
      </c>
      <c r="AM23">
        <v>0</v>
      </c>
      <c r="AN23">
        <v>0.5</v>
      </c>
      <c r="AO23">
        <v>8.5299999999999994</v>
      </c>
      <c r="AP23">
        <v>11.53</v>
      </c>
      <c r="AQ23">
        <v>68.010000000000005</v>
      </c>
      <c r="AR23">
        <v>30.91</v>
      </c>
      <c r="AS23">
        <v>26.6</v>
      </c>
      <c r="AT23">
        <v>20.000012999999999</v>
      </c>
      <c r="AU23">
        <v>0</v>
      </c>
      <c r="AV23">
        <v>0</v>
      </c>
      <c r="AW23">
        <v>0</v>
      </c>
      <c r="AX23">
        <v>0</v>
      </c>
      <c r="AY23">
        <v>2.88</v>
      </c>
      <c r="AZ23">
        <v>5.35</v>
      </c>
      <c r="BA23">
        <v>3.54</v>
      </c>
      <c r="BB23">
        <v>2.89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3207.1600130000002</v>
      </c>
    </row>
    <row r="24" spans="1:117">
      <c r="A24" t="s">
        <v>66</v>
      </c>
      <c r="B24">
        <v>0</v>
      </c>
      <c r="C24">
        <v>0</v>
      </c>
      <c r="D24">
        <v>31.58</v>
      </c>
      <c r="E24">
        <v>0</v>
      </c>
      <c r="F24">
        <v>0</v>
      </c>
      <c r="G24">
        <v>60.28</v>
      </c>
      <c r="H24">
        <v>0</v>
      </c>
      <c r="I24">
        <v>0</v>
      </c>
      <c r="J24">
        <v>79.73</v>
      </c>
      <c r="K24">
        <v>686.07</v>
      </c>
      <c r="L24">
        <v>413.81</v>
      </c>
      <c r="M24">
        <v>84.36</v>
      </c>
      <c r="N24">
        <v>121.71</v>
      </c>
      <c r="O24">
        <v>127.6</v>
      </c>
      <c r="P24">
        <v>105.16</v>
      </c>
      <c r="Q24">
        <v>20.96</v>
      </c>
      <c r="R24">
        <v>43.71</v>
      </c>
      <c r="S24">
        <v>27.05</v>
      </c>
      <c r="T24">
        <v>1.62</v>
      </c>
      <c r="U24">
        <v>405</v>
      </c>
      <c r="V24">
        <v>12.79</v>
      </c>
      <c r="W24">
        <v>44.31</v>
      </c>
      <c r="X24">
        <v>148.30000000000001</v>
      </c>
      <c r="Y24">
        <v>0</v>
      </c>
      <c r="Z24">
        <v>13.04</v>
      </c>
      <c r="AA24">
        <v>42.15</v>
      </c>
      <c r="AB24">
        <v>44.22</v>
      </c>
      <c r="AC24">
        <v>32.08</v>
      </c>
      <c r="AD24">
        <v>40.4</v>
      </c>
      <c r="AE24">
        <v>53.79</v>
      </c>
      <c r="AF24">
        <v>38.64</v>
      </c>
      <c r="AG24">
        <v>45.34</v>
      </c>
      <c r="AH24">
        <v>167.1</v>
      </c>
      <c r="AI24">
        <v>7.73</v>
      </c>
      <c r="AJ24">
        <v>0</v>
      </c>
      <c r="AK24">
        <v>60.53</v>
      </c>
      <c r="AL24">
        <v>83.67</v>
      </c>
      <c r="AM24">
        <v>0</v>
      </c>
      <c r="AN24">
        <v>0.5</v>
      </c>
      <c r="AO24">
        <v>8.09</v>
      </c>
      <c r="AP24">
        <v>11.53</v>
      </c>
      <c r="AQ24">
        <v>68.010000000000005</v>
      </c>
      <c r="AR24">
        <v>30.91</v>
      </c>
      <c r="AS24">
        <v>26.6</v>
      </c>
      <c r="AT24">
        <v>20.000012999999999</v>
      </c>
      <c r="AU24">
        <v>0</v>
      </c>
      <c r="AV24">
        <v>0</v>
      </c>
      <c r="AW24">
        <v>0</v>
      </c>
      <c r="AX24">
        <v>0</v>
      </c>
      <c r="AY24">
        <v>2.88</v>
      </c>
      <c r="AZ24">
        <v>5.35</v>
      </c>
      <c r="BA24">
        <v>3.54</v>
      </c>
      <c r="BB24">
        <v>2.89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3223.0300130000001</v>
      </c>
    </row>
    <row r="25" spans="1:117">
      <c r="A25" t="s">
        <v>67</v>
      </c>
      <c r="B25">
        <v>0</v>
      </c>
      <c r="C25">
        <v>0</v>
      </c>
      <c r="D25">
        <v>31.58</v>
      </c>
      <c r="E25">
        <v>0</v>
      </c>
      <c r="F25">
        <v>0</v>
      </c>
      <c r="G25">
        <v>60.28</v>
      </c>
      <c r="H25">
        <v>0</v>
      </c>
      <c r="I25">
        <v>0</v>
      </c>
      <c r="J25">
        <v>79.73</v>
      </c>
      <c r="K25">
        <v>686.07</v>
      </c>
      <c r="L25">
        <v>413.81</v>
      </c>
      <c r="M25">
        <v>84.36</v>
      </c>
      <c r="N25">
        <v>121.71</v>
      </c>
      <c r="O25">
        <v>127.6</v>
      </c>
      <c r="P25">
        <v>105.16</v>
      </c>
      <c r="Q25">
        <v>20.96</v>
      </c>
      <c r="R25">
        <v>43.71</v>
      </c>
      <c r="S25">
        <v>27.05</v>
      </c>
      <c r="T25">
        <v>1.62</v>
      </c>
      <c r="U25">
        <v>409.5</v>
      </c>
      <c r="V25">
        <v>12.79</v>
      </c>
      <c r="W25">
        <v>44.31</v>
      </c>
      <c r="X25">
        <v>148.30000000000001</v>
      </c>
      <c r="Y25">
        <v>0</v>
      </c>
      <c r="Z25">
        <v>13.04</v>
      </c>
      <c r="AA25">
        <v>42.15</v>
      </c>
      <c r="AB25">
        <v>44.22</v>
      </c>
      <c r="AC25">
        <v>32.08</v>
      </c>
      <c r="AD25">
        <v>40.4</v>
      </c>
      <c r="AE25">
        <v>53.79</v>
      </c>
      <c r="AF25">
        <v>28.98</v>
      </c>
      <c r="AG25">
        <v>45.34</v>
      </c>
      <c r="AH25">
        <v>167.1</v>
      </c>
      <c r="AI25">
        <v>12.65</v>
      </c>
      <c r="AJ25">
        <v>0</v>
      </c>
      <c r="AK25">
        <v>60.53</v>
      </c>
      <c r="AL25">
        <v>83.67</v>
      </c>
      <c r="AM25">
        <v>0</v>
      </c>
      <c r="AN25">
        <v>0.5</v>
      </c>
      <c r="AO25">
        <v>7.79</v>
      </c>
      <c r="AP25">
        <v>11.53</v>
      </c>
      <c r="AQ25">
        <v>68.010000000000005</v>
      </c>
      <c r="AR25">
        <v>30.91</v>
      </c>
      <c r="AS25">
        <v>26.6</v>
      </c>
      <c r="AT25">
        <v>20.000012999999999</v>
      </c>
      <c r="AU25">
        <v>0</v>
      </c>
      <c r="AV25">
        <v>0</v>
      </c>
      <c r="AW25">
        <v>0</v>
      </c>
      <c r="AX25">
        <v>0</v>
      </c>
      <c r="AY25">
        <v>2.88</v>
      </c>
      <c r="AZ25">
        <v>5.35</v>
      </c>
      <c r="BA25">
        <v>3.54</v>
      </c>
      <c r="BB25">
        <v>2.89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3222.4900130000001</v>
      </c>
    </row>
    <row r="26" spans="1:117">
      <c r="A26" t="s">
        <v>68</v>
      </c>
      <c r="B26">
        <v>0</v>
      </c>
      <c r="C26">
        <v>0</v>
      </c>
      <c r="D26">
        <v>31.23</v>
      </c>
      <c r="E26">
        <v>0</v>
      </c>
      <c r="F26">
        <v>0</v>
      </c>
      <c r="G26">
        <v>60.28</v>
      </c>
      <c r="H26">
        <v>0</v>
      </c>
      <c r="I26">
        <v>0</v>
      </c>
      <c r="J26">
        <v>79.73</v>
      </c>
      <c r="K26">
        <v>686.07</v>
      </c>
      <c r="L26">
        <v>413.81</v>
      </c>
      <c r="M26">
        <v>84.36</v>
      </c>
      <c r="N26">
        <v>121.71</v>
      </c>
      <c r="O26">
        <v>127.6</v>
      </c>
      <c r="P26">
        <v>105.16</v>
      </c>
      <c r="Q26">
        <v>20.96</v>
      </c>
      <c r="R26">
        <v>43.71</v>
      </c>
      <c r="S26">
        <v>27.05</v>
      </c>
      <c r="T26">
        <v>1.62</v>
      </c>
      <c r="U26">
        <v>409.5</v>
      </c>
      <c r="V26">
        <v>12.79</v>
      </c>
      <c r="W26">
        <v>44.31</v>
      </c>
      <c r="X26">
        <v>148.30000000000001</v>
      </c>
      <c r="Y26">
        <v>0</v>
      </c>
      <c r="Z26">
        <v>13.04</v>
      </c>
      <c r="AA26">
        <v>42.15</v>
      </c>
      <c r="AB26">
        <v>44.22</v>
      </c>
      <c r="AC26">
        <v>32.08</v>
      </c>
      <c r="AD26">
        <v>40.4</v>
      </c>
      <c r="AE26">
        <v>53.79</v>
      </c>
      <c r="AF26">
        <v>28.98</v>
      </c>
      <c r="AG26">
        <v>45.34</v>
      </c>
      <c r="AH26">
        <v>167.1</v>
      </c>
      <c r="AI26">
        <v>53.4</v>
      </c>
      <c r="AJ26">
        <v>0</v>
      </c>
      <c r="AK26">
        <v>60.53</v>
      </c>
      <c r="AL26">
        <v>83.67</v>
      </c>
      <c r="AM26">
        <v>0</v>
      </c>
      <c r="AN26">
        <v>0.5</v>
      </c>
      <c r="AO26">
        <v>7.2</v>
      </c>
      <c r="AP26">
        <v>11.53</v>
      </c>
      <c r="AQ26">
        <v>68.010000000000005</v>
      </c>
      <c r="AR26">
        <v>30.91</v>
      </c>
      <c r="AS26">
        <v>26.6</v>
      </c>
      <c r="AT26">
        <v>20.000012999999999</v>
      </c>
      <c r="AU26">
        <v>0</v>
      </c>
      <c r="AV26">
        <v>0</v>
      </c>
      <c r="AW26">
        <v>0</v>
      </c>
      <c r="AX26">
        <v>0</v>
      </c>
      <c r="AY26">
        <v>2.88</v>
      </c>
      <c r="AZ26">
        <v>5.35</v>
      </c>
      <c r="BA26">
        <v>3.54</v>
      </c>
      <c r="BB26">
        <v>2.89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3262.300013</v>
      </c>
    </row>
    <row r="27" spans="1:117">
      <c r="A27" t="s">
        <v>69</v>
      </c>
      <c r="B27">
        <v>0</v>
      </c>
      <c r="C27">
        <v>0</v>
      </c>
      <c r="D27">
        <v>31.23</v>
      </c>
      <c r="E27">
        <v>0</v>
      </c>
      <c r="F27">
        <v>0</v>
      </c>
      <c r="G27">
        <v>60.28</v>
      </c>
      <c r="H27">
        <v>0</v>
      </c>
      <c r="I27">
        <v>0</v>
      </c>
      <c r="J27">
        <v>76.88</v>
      </c>
      <c r="K27">
        <v>686.07</v>
      </c>
      <c r="L27">
        <v>413.81</v>
      </c>
      <c r="M27">
        <v>84.36</v>
      </c>
      <c r="N27">
        <v>121.71</v>
      </c>
      <c r="O27">
        <v>127.6</v>
      </c>
      <c r="P27">
        <v>105.16</v>
      </c>
      <c r="Q27">
        <v>20.96</v>
      </c>
      <c r="R27">
        <v>42.41</v>
      </c>
      <c r="S27">
        <v>27.05</v>
      </c>
      <c r="T27">
        <v>0.02</v>
      </c>
      <c r="U27">
        <v>409.5</v>
      </c>
      <c r="V27">
        <v>12.79</v>
      </c>
      <c r="W27">
        <v>44.31</v>
      </c>
      <c r="X27">
        <v>148.30000000000001</v>
      </c>
      <c r="Y27">
        <v>0</v>
      </c>
      <c r="Z27">
        <v>13.04</v>
      </c>
      <c r="AA27">
        <v>42.15</v>
      </c>
      <c r="AB27">
        <v>44.22</v>
      </c>
      <c r="AC27">
        <v>32.08</v>
      </c>
      <c r="AD27">
        <v>40.4</v>
      </c>
      <c r="AE27">
        <v>53.79</v>
      </c>
      <c r="AF27">
        <v>28.98</v>
      </c>
      <c r="AG27">
        <v>45.34</v>
      </c>
      <c r="AH27">
        <v>167.1</v>
      </c>
      <c r="AI27">
        <v>53.4</v>
      </c>
      <c r="AJ27">
        <v>0</v>
      </c>
      <c r="AK27">
        <v>60.53</v>
      </c>
      <c r="AL27">
        <v>83.67</v>
      </c>
      <c r="AM27">
        <v>0</v>
      </c>
      <c r="AN27">
        <v>0.5</v>
      </c>
      <c r="AO27">
        <v>7.2</v>
      </c>
      <c r="AP27">
        <v>11.53</v>
      </c>
      <c r="AQ27">
        <v>68.010000000000005</v>
      </c>
      <c r="AR27">
        <v>35.33</v>
      </c>
      <c r="AS27">
        <v>23.65</v>
      </c>
      <c r="AT27">
        <v>20.000012999999999</v>
      </c>
      <c r="AU27">
        <v>0</v>
      </c>
      <c r="AV27">
        <v>0</v>
      </c>
      <c r="AW27">
        <v>0</v>
      </c>
      <c r="AX27">
        <v>0</v>
      </c>
      <c r="AY27">
        <v>2.88</v>
      </c>
      <c r="AZ27">
        <v>5.35</v>
      </c>
      <c r="BA27">
        <v>3.54</v>
      </c>
      <c r="BB27">
        <v>2.89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3258.0200130000003</v>
      </c>
    </row>
    <row r="28" spans="1:117">
      <c r="A28" t="s">
        <v>70</v>
      </c>
      <c r="B28">
        <v>0</v>
      </c>
      <c r="C28">
        <v>0</v>
      </c>
      <c r="D28">
        <v>31.23</v>
      </c>
      <c r="E28">
        <v>0</v>
      </c>
      <c r="F28">
        <v>0</v>
      </c>
      <c r="G28">
        <v>60.28</v>
      </c>
      <c r="H28">
        <v>0</v>
      </c>
      <c r="I28">
        <v>0</v>
      </c>
      <c r="J28">
        <v>76.88</v>
      </c>
      <c r="K28">
        <v>686.07</v>
      </c>
      <c r="L28">
        <v>413.81</v>
      </c>
      <c r="M28">
        <v>84.36</v>
      </c>
      <c r="N28">
        <v>121.71</v>
      </c>
      <c r="O28">
        <v>127.6</v>
      </c>
      <c r="P28">
        <v>105.16</v>
      </c>
      <c r="Q28">
        <v>20.96</v>
      </c>
      <c r="R28">
        <v>42.41</v>
      </c>
      <c r="S28">
        <v>27.05</v>
      </c>
      <c r="T28">
        <v>0.02</v>
      </c>
      <c r="U28">
        <v>409.5</v>
      </c>
      <c r="V28">
        <v>12.79</v>
      </c>
      <c r="W28">
        <v>44.31</v>
      </c>
      <c r="X28">
        <v>148.30000000000001</v>
      </c>
      <c r="Y28">
        <v>0</v>
      </c>
      <c r="Z28">
        <v>13.04</v>
      </c>
      <c r="AA28">
        <v>42.15</v>
      </c>
      <c r="AB28">
        <v>44.22</v>
      </c>
      <c r="AC28">
        <v>32.08</v>
      </c>
      <c r="AD28">
        <v>40.4</v>
      </c>
      <c r="AE28">
        <v>53.79</v>
      </c>
      <c r="AF28">
        <v>28.98</v>
      </c>
      <c r="AG28">
        <v>45.34</v>
      </c>
      <c r="AH28">
        <v>167.1</v>
      </c>
      <c r="AI28">
        <v>53.4</v>
      </c>
      <c r="AJ28">
        <v>0</v>
      </c>
      <c r="AK28">
        <v>60.53</v>
      </c>
      <c r="AL28">
        <v>83.67</v>
      </c>
      <c r="AM28">
        <v>0</v>
      </c>
      <c r="AN28">
        <v>0.5</v>
      </c>
      <c r="AO28">
        <v>7.2</v>
      </c>
      <c r="AP28">
        <v>11.53</v>
      </c>
      <c r="AQ28">
        <v>68.010000000000005</v>
      </c>
      <c r="AR28">
        <v>35.33</v>
      </c>
      <c r="AS28">
        <v>23.65</v>
      </c>
      <c r="AT28">
        <v>20.000012999999999</v>
      </c>
      <c r="AU28">
        <v>0</v>
      </c>
      <c r="AV28">
        <v>0</v>
      </c>
      <c r="AW28">
        <v>0</v>
      </c>
      <c r="AX28">
        <v>0</v>
      </c>
      <c r="AY28">
        <v>2.88</v>
      </c>
      <c r="AZ28">
        <v>5.35</v>
      </c>
      <c r="BA28">
        <v>3.54</v>
      </c>
      <c r="BB28">
        <v>2.89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3258.0200130000003</v>
      </c>
    </row>
    <row r="29" spans="1:117">
      <c r="A29" t="s">
        <v>71</v>
      </c>
      <c r="B29">
        <v>0</v>
      </c>
      <c r="C29">
        <v>0</v>
      </c>
      <c r="D29">
        <v>31.23</v>
      </c>
      <c r="E29">
        <v>0</v>
      </c>
      <c r="F29">
        <v>0</v>
      </c>
      <c r="G29">
        <v>60.28</v>
      </c>
      <c r="H29">
        <v>0</v>
      </c>
      <c r="I29">
        <v>0</v>
      </c>
      <c r="J29">
        <v>76.88</v>
      </c>
      <c r="K29">
        <v>686.07</v>
      </c>
      <c r="L29">
        <v>413.81</v>
      </c>
      <c r="M29">
        <v>84.36</v>
      </c>
      <c r="N29">
        <v>121.71</v>
      </c>
      <c r="O29">
        <v>127.6</v>
      </c>
      <c r="P29">
        <v>105.16</v>
      </c>
      <c r="Q29">
        <v>20.96</v>
      </c>
      <c r="R29">
        <v>42.41</v>
      </c>
      <c r="S29">
        <v>27.05</v>
      </c>
      <c r="T29">
        <v>0.02</v>
      </c>
      <c r="U29">
        <v>409.5</v>
      </c>
      <c r="V29">
        <v>12.79</v>
      </c>
      <c r="W29">
        <v>44.31</v>
      </c>
      <c r="X29">
        <v>148.30000000000001</v>
      </c>
      <c r="Y29">
        <v>0</v>
      </c>
      <c r="Z29">
        <v>13.04</v>
      </c>
      <c r="AA29">
        <v>42.15</v>
      </c>
      <c r="AB29">
        <v>44.22</v>
      </c>
      <c r="AC29">
        <v>32.08</v>
      </c>
      <c r="AD29">
        <v>40.4</v>
      </c>
      <c r="AE29">
        <v>53.79</v>
      </c>
      <c r="AF29">
        <v>28.98</v>
      </c>
      <c r="AG29">
        <v>45.34</v>
      </c>
      <c r="AH29">
        <v>167.1</v>
      </c>
      <c r="AI29">
        <v>36.54</v>
      </c>
      <c r="AJ29">
        <v>0</v>
      </c>
      <c r="AK29">
        <v>60.53</v>
      </c>
      <c r="AL29">
        <v>83.67</v>
      </c>
      <c r="AM29">
        <v>0</v>
      </c>
      <c r="AN29">
        <v>0.5</v>
      </c>
      <c r="AO29">
        <v>7.2</v>
      </c>
      <c r="AP29">
        <v>11.53</v>
      </c>
      <c r="AQ29">
        <v>68.010000000000005</v>
      </c>
      <c r="AR29">
        <v>35.33</v>
      </c>
      <c r="AS29">
        <v>23.65</v>
      </c>
      <c r="AT29">
        <v>20.000012999999999</v>
      </c>
      <c r="AU29">
        <v>0</v>
      </c>
      <c r="AV29">
        <v>0</v>
      </c>
      <c r="AW29">
        <v>0</v>
      </c>
      <c r="AX29">
        <v>0</v>
      </c>
      <c r="AY29">
        <v>2.88</v>
      </c>
      <c r="AZ29">
        <v>5.35</v>
      </c>
      <c r="BA29">
        <v>3.54</v>
      </c>
      <c r="BB29">
        <v>2.89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3241.1600130000002</v>
      </c>
    </row>
    <row r="30" spans="1:117">
      <c r="A30" t="s">
        <v>72</v>
      </c>
      <c r="B30">
        <v>0</v>
      </c>
      <c r="C30">
        <v>0</v>
      </c>
      <c r="D30">
        <v>31.23</v>
      </c>
      <c r="E30">
        <v>0</v>
      </c>
      <c r="F30">
        <v>0</v>
      </c>
      <c r="G30">
        <v>60.28</v>
      </c>
      <c r="H30">
        <v>0</v>
      </c>
      <c r="I30">
        <v>0</v>
      </c>
      <c r="J30">
        <v>76.88</v>
      </c>
      <c r="K30">
        <v>686.07</v>
      </c>
      <c r="L30">
        <v>413.81</v>
      </c>
      <c r="M30">
        <v>84.36</v>
      </c>
      <c r="N30">
        <v>121.71</v>
      </c>
      <c r="O30">
        <v>127.6</v>
      </c>
      <c r="P30">
        <v>105.16</v>
      </c>
      <c r="Q30">
        <v>20.96</v>
      </c>
      <c r="R30">
        <v>42.41</v>
      </c>
      <c r="S30">
        <v>27.05</v>
      </c>
      <c r="T30">
        <v>0.02</v>
      </c>
      <c r="U30">
        <v>409.5</v>
      </c>
      <c r="V30">
        <v>12.79</v>
      </c>
      <c r="W30">
        <v>44.31</v>
      </c>
      <c r="X30">
        <v>148.30000000000001</v>
      </c>
      <c r="Y30">
        <v>0</v>
      </c>
      <c r="Z30">
        <v>13.04</v>
      </c>
      <c r="AA30">
        <v>42.15</v>
      </c>
      <c r="AB30">
        <v>44.22</v>
      </c>
      <c r="AC30">
        <v>32.08</v>
      </c>
      <c r="AD30">
        <v>40.4</v>
      </c>
      <c r="AE30">
        <v>53.79</v>
      </c>
      <c r="AF30">
        <v>28.98</v>
      </c>
      <c r="AG30">
        <v>45.34</v>
      </c>
      <c r="AH30">
        <v>167.1</v>
      </c>
      <c r="AI30">
        <v>36.54</v>
      </c>
      <c r="AJ30">
        <v>0</v>
      </c>
      <c r="AK30">
        <v>60.53</v>
      </c>
      <c r="AL30">
        <v>83.67</v>
      </c>
      <c r="AM30">
        <v>0</v>
      </c>
      <c r="AN30">
        <v>0.5</v>
      </c>
      <c r="AO30">
        <v>7.2</v>
      </c>
      <c r="AP30">
        <v>11.53</v>
      </c>
      <c r="AQ30">
        <v>68.87</v>
      </c>
      <c r="AR30">
        <v>35.33</v>
      </c>
      <c r="AS30">
        <v>23.65</v>
      </c>
      <c r="AT30">
        <v>20.000012999999999</v>
      </c>
      <c r="AU30">
        <v>0</v>
      </c>
      <c r="AV30">
        <v>0</v>
      </c>
      <c r="AW30">
        <v>0</v>
      </c>
      <c r="AX30">
        <v>0</v>
      </c>
      <c r="AY30">
        <v>2.88</v>
      </c>
      <c r="AZ30">
        <v>5.35</v>
      </c>
      <c r="BA30">
        <v>3.54</v>
      </c>
      <c r="BB30">
        <v>2.89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3242.0200129999998</v>
      </c>
    </row>
    <row r="31" spans="1:117">
      <c r="A31" t="s">
        <v>73</v>
      </c>
      <c r="B31">
        <v>0</v>
      </c>
      <c r="C31">
        <v>0</v>
      </c>
      <c r="D31">
        <v>31.1</v>
      </c>
      <c r="E31">
        <v>0</v>
      </c>
      <c r="F31">
        <v>0</v>
      </c>
      <c r="G31">
        <v>60.28</v>
      </c>
      <c r="H31">
        <v>0</v>
      </c>
      <c r="I31">
        <v>0</v>
      </c>
      <c r="J31">
        <v>76.88</v>
      </c>
      <c r="K31">
        <v>686.07</v>
      </c>
      <c r="L31">
        <v>413.81</v>
      </c>
      <c r="M31">
        <v>84.36</v>
      </c>
      <c r="N31">
        <v>121.71</v>
      </c>
      <c r="O31">
        <v>127.6</v>
      </c>
      <c r="P31">
        <v>105.16</v>
      </c>
      <c r="Q31">
        <v>20.96</v>
      </c>
      <c r="R31">
        <v>42.41</v>
      </c>
      <c r="S31">
        <v>27.05</v>
      </c>
      <c r="T31">
        <v>1.62</v>
      </c>
      <c r="U31">
        <v>409.5</v>
      </c>
      <c r="V31">
        <v>12.79</v>
      </c>
      <c r="W31">
        <v>44.31</v>
      </c>
      <c r="X31">
        <v>148.30000000000001</v>
      </c>
      <c r="Y31">
        <v>0</v>
      </c>
      <c r="Z31">
        <v>13.04</v>
      </c>
      <c r="AA31">
        <v>42.15</v>
      </c>
      <c r="AB31">
        <v>44.22</v>
      </c>
      <c r="AC31">
        <v>32.08</v>
      </c>
      <c r="AD31">
        <v>40.4</v>
      </c>
      <c r="AE31">
        <v>53.79</v>
      </c>
      <c r="AF31">
        <v>28.98</v>
      </c>
      <c r="AG31">
        <v>45.34</v>
      </c>
      <c r="AH31">
        <v>167.1</v>
      </c>
      <c r="AI31">
        <v>36.54</v>
      </c>
      <c r="AJ31">
        <v>0</v>
      </c>
      <c r="AK31">
        <v>60.53</v>
      </c>
      <c r="AL31">
        <v>83.67</v>
      </c>
      <c r="AM31">
        <v>0</v>
      </c>
      <c r="AN31">
        <v>0.5</v>
      </c>
      <c r="AO31">
        <v>7.2</v>
      </c>
      <c r="AP31">
        <v>11.53</v>
      </c>
      <c r="AQ31">
        <v>68.87</v>
      </c>
      <c r="AR31">
        <v>38.64</v>
      </c>
      <c r="AS31">
        <v>23.65</v>
      </c>
      <c r="AT31">
        <v>20.000005999999999</v>
      </c>
      <c r="AU31">
        <v>0</v>
      </c>
      <c r="AV31">
        <v>0</v>
      </c>
      <c r="AW31">
        <v>0</v>
      </c>
      <c r="AX31">
        <v>0</v>
      </c>
      <c r="AY31">
        <v>2.88</v>
      </c>
      <c r="AZ31">
        <v>5.35</v>
      </c>
      <c r="BA31">
        <v>3.54</v>
      </c>
      <c r="BB31">
        <v>2.89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3246.8000060000004</v>
      </c>
    </row>
    <row r="32" spans="1:117">
      <c r="A32" t="s">
        <v>74</v>
      </c>
      <c r="B32">
        <v>0</v>
      </c>
      <c r="C32">
        <v>0</v>
      </c>
      <c r="D32">
        <v>30.99</v>
      </c>
      <c r="E32">
        <v>0</v>
      </c>
      <c r="F32">
        <v>0</v>
      </c>
      <c r="G32">
        <v>60.28</v>
      </c>
      <c r="H32">
        <v>0</v>
      </c>
      <c r="I32">
        <v>0</v>
      </c>
      <c r="J32">
        <v>76.88</v>
      </c>
      <c r="K32">
        <v>686.07</v>
      </c>
      <c r="L32">
        <v>413.81</v>
      </c>
      <c r="M32">
        <v>84.36</v>
      </c>
      <c r="N32">
        <v>121.71</v>
      </c>
      <c r="O32">
        <v>127.6</v>
      </c>
      <c r="P32">
        <v>105.16</v>
      </c>
      <c r="Q32">
        <v>20.96</v>
      </c>
      <c r="R32">
        <v>43.71</v>
      </c>
      <c r="S32">
        <v>27.05</v>
      </c>
      <c r="T32">
        <v>1.62</v>
      </c>
      <c r="U32">
        <v>409.5</v>
      </c>
      <c r="V32">
        <v>12.79</v>
      </c>
      <c r="W32">
        <v>44.31</v>
      </c>
      <c r="X32">
        <v>148.30000000000001</v>
      </c>
      <c r="Y32">
        <v>0</v>
      </c>
      <c r="Z32">
        <v>13.04</v>
      </c>
      <c r="AA32">
        <v>42.15</v>
      </c>
      <c r="AB32">
        <v>44.22</v>
      </c>
      <c r="AC32">
        <v>32.08</v>
      </c>
      <c r="AD32">
        <v>40.4</v>
      </c>
      <c r="AE32">
        <v>53.79</v>
      </c>
      <c r="AF32">
        <v>28.98</v>
      </c>
      <c r="AG32">
        <v>45.34</v>
      </c>
      <c r="AH32">
        <v>167.1</v>
      </c>
      <c r="AI32">
        <v>7.03</v>
      </c>
      <c r="AJ32">
        <v>0</v>
      </c>
      <c r="AK32">
        <v>60.53</v>
      </c>
      <c r="AL32">
        <v>83.67</v>
      </c>
      <c r="AM32">
        <v>0</v>
      </c>
      <c r="AN32">
        <v>0.5</v>
      </c>
      <c r="AO32">
        <v>7.2</v>
      </c>
      <c r="AP32">
        <v>11.53</v>
      </c>
      <c r="AQ32">
        <v>53.16</v>
      </c>
      <c r="AR32">
        <v>46.37</v>
      </c>
      <c r="AS32">
        <v>23.65</v>
      </c>
      <c r="AT32">
        <v>20.000012999999999</v>
      </c>
      <c r="AU32">
        <v>0</v>
      </c>
      <c r="AV32">
        <v>0</v>
      </c>
      <c r="AW32">
        <v>0</v>
      </c>
      <c r="AX32">
        <v>0</v>
      </c>
      <c r="AY32">
        <v>2.88</v>
      </c>
      <c r="AZ32">
        <v>5.35</v>
      </c>
      <c r="BA32">
        <v>3.54</v>
      </c>
      <c r="BB32">
        <v>2.89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3210.5000129999999</v>
      </c>
    </row>
    <row r="33" spans="1:117">
      <c r="A33" t="s">
        <v>75</v>
      </c>
      <c r="B33">
        <v>0</v>
      </c>
      <c r="C33">
        <v>0</v>
      </c>
      <c r="D33">
        <v>30.99</v>
      </c>
      <c r="E33">
        <v>0</v>
      </c>
      <c r="F33">
        <v>0</v>
      </c>
      <c r="G33">
        <v>60.28</v>
      </c>
      <c r="H33">
        <v>0</v>
      </c>
      <c r="I33">
        <v>0</v>
      </c>
      <c r="J33">
        <v>76.88</v>
      </c>
      <c r="K33">
        <v>686.07</v>
      </c>
      <c r="L33">
        <v>413.81</v>
      </c>
      <c r="M33">
        <v>84.36</v>
      </c>
      <c r="N33">
        <v>121.71</v>
      </c>
      <c r="O33">
        <v>127.6</v>
      </c>
      <c r="P33">
        <v>105.16</v>
      </c>
      <c r="Q33">
        <v>20.96</v>
      </c>
      <c r="R33">
        <v>43.71</v>
      </c>
      <c r="S33">
        <v>27.05</v>
      </c>
      <c r="T33">
        <v>1.62</v>
      </c>
      <c r="U33">
        <v>409.5</v>
      </c>
      <c r="V33">
        <v>14.3</v>
      </c>
      <c r="W33">
        <v>44.31</v>
      </c>
      <c r="X33">
        <v>148.30000000000001</v>
      </c>
      <c r="Y33">
        <v>0</v>
      </c>
      <c r="Z33">
        <v>13.04</v>
      </c>
      <c r="AA33">
        <v>42.15</v>
      </c>
      <c r="AB33">
        <v>44.22</v>
      </c>
      <c r="AC33">
        <v>32.08</v>
      </c>
      <c r="AD33">
        <v>40.4</v>
      </c>
      <c r="AE33">
        <v>53.79</v>
      </c>
      <c r="AF33">
        <v>28.98</v>
      </c>
      <c r="AG33">
        <v>45.34</v>
      </c>
      <c r="AH33">
        <v>167.1</v>
      </c>
      <c r="AI33">
        <v>7.03</v>
      </c>
      <c r="AJ33">
        <v>0</v>
      </c>
      <c r="AK33">
        <v>60.53</v>
      </c>
      <c r="AL33">
        <v>79.010000000000005</v>
      </c>
      <c r="AM33">
        <v>0</v>
      </c>
      <c r="AN33">
        <v>0.5</v>
      </c>
      <c r="AO33">
        <v>7.2</v>
      </c>
      <c r="AP33">
        <v>11.53</v>
      </c>
      <c r="AQ33">
        <v>53.16</v>
      </c>
      <c r="AR33">
        <v>46.37</v>
      </c>
      <c r="AS33">
        <v>23.65</v>
      </c>
      <c r="AT33">
        <v>20.000012999999999</v>
      </c>
      <c r="AU33">
        <v>0</v>
      </c>
      <c r="AV33">
        <v>0</v>
      </c>
      <c r="AW33">
        <v>0</v>
      </c>
      <c r="AX33">
        <v>0</v>
      </c>
      <c r="AY33">
        <v>2.88</v>
      </c>
      <c r="AZ33">
        <v>5.35</v>
      </c>
      <c r="BA33">
        <v>3.54</v>
      </c>
      <c r="BB33">
        <v>2.89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3207.3500130000002</v>
      </c>
    </row>
    <row r="34" spans="1:117">
      <c r="A34" t="s">
        <v>76</v>
      </c>
      <c r="B34">
        <v>0</v>
      </c>
      <c r="C34">
        <v>0</v>
      </c>
      <c r="D34">
        <v>30.87</v>
      </c>
      <c r="E34">
        <v>0</v>
      </c>
      <c r="F34">
        <v>0</v>
      </c>
      <c r="G34">
        <v>60.28</v>
      </c>
      <c r="H34">
        <v>0</v>
      </c>
      <c r="I34">
        <v>0</v>
      </c>
      <c r="J34">
        <v>76.88</v>
      </c>
      <c r="K34">
        <v>686.07</v>
      </c>
      <c r="L34">
        <v>413.81</v>
      </c>
      <c r="M34">
        <v>84.36</v>
      </c>
      <c r="N34">
        <v>121.71</v>
      </c>
      <c r="O34">
        <v>127.6</v>
      </c>
      <c r="P34">
        <v>105.16</v>
      </c>
      <c r="Q34">
        <v>20.96</v>
      </c>
      <c r="R34">
        <v>43.71</v>
      </c>
      <c r="S34">
        <v>27.05</v>
      </c>
      <c r="T34">
        <v>1.62</v>
      </c>
      <c r="U34">
        <v>409.5</v>
      </c>
      <c r="V34">
        <v>14.3</v>
      </c>
      <c r="W34">
        <v>44.31</v>
      </c>
      <c r="X34">
        <v>148.30000000000001</v>
      </c>
      <c r="Y34">
        <v>0</v>
      </c>
      <c r="Z34">
        <v>13.04</v>
      </c>
      <c r="AA34">
        <v>42.15</v>
      </c>
      <c r="AB34">
        <v>44.22</v>
      </c>
      <c r="AC34">
        <v>32.08</v>
      </c>
      <c r="AD34">
        <v>40.4</v>
      </c>
      <c r="AE34">
        <v>53.79</v>
      </c>
      <c r="AF34">
        <v>28.98</v>
      </c>
      <c r="AG34">
        <v>45.34</v>
      </c>
      <c r="AH34">
        <v>167.1</v>
      </c>
      <c r="AI34">
        <v>21.08</v>
      </c>
      <c r="AJ34">
        <v>0</v>
      </c>
      <c r="AK34">
        <v>60.53</v>
      </c>
      <c r="AL34">
        <v>79.010000000000005</v>
      </c>
      <c r="AM34">
        <v>0</v>
      </c>
      <c r="AN34">
        <v>0.5</v>
      </c>
      <c r="AO34">
        <v>7.2</v>
      </c>
      <c r="AP34">
        <v>11.53</v>
      </c>
      <c r="AQ34">
        <v>53.16</v>
      </c>
      <c r="AR34">
        <v>38.64</v>
      </c>
      <c r="AS34">
        <v>23.65</v>
      </c>
      <c r="AT34">
        <v>20.000022999999999</v>
      </c>
      <c r="AU34">
        <v>0</v>
      </c>
      <c r="AV34">
        <v>0</v>
      </c>
      <c r="AW34">
        <v>0</v>
      </c>
      <c r="AX34">
        <v>0</v>
      </c>
      <c r="AY34">
        <v>2.88</v>
      </c>
      <c r="AZ34">
        <v>5.35</v>
      </c>
      <c r="BA34">
        <v>3.54</v>
      </c>
      <c r="BB34">
        <v>2.89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3213.5500230000002</v>
      </c>
    </row>
    <row r="35" spans="1:117">
      <c r="A35" t="s">
        <v>77</v>
      </c>
      <c r="B35">
        <v>0</v>
      </c>
      <c r="C35">
        <v>0</v>
      </c>
      <c r="D35">
        <v>30.87</v>
      </c>
      <c r="E35">
        <v>0</v>
      </c>
      <c r="F35">
        <v>0</v>
      </c>
      <c r="G35">
        <v>60.28</v>
      </c>
      <c r="H35">
        <v>0</v>
      </c>
      <c r="I35">
        <v>0</v>
      </c>
      <c r="J35">
        <v>76.88</v>
      </c>
      <c r="K35">
        <v>686.07</v>
      </c>
      <c r="L35">
        <v>413.81</v>
      </c>
      <c r="M35">
        <v>84.36</v>
      </c>
      <c r="N35">
        <v>121.71</v>
      </c>
      <c r="O35">
        <v>127.6</v>
      </c>
      <c r="P35">
        <v>105.16</v>
      </c>
      <c r="Q35">
        <v>20.96</v>
      </c>
      <c r="R35">
        <v>43.71</v>
      </c>
      <c r="S35">
        <v>27.05</v>
      </c>
      <c r="T35">
        <v>1.62</v>
      </c>
      <c r="U35">
        <v>409.5</v>
      </c>
      <c r="V35">
        <v>14.3</v>
      </c>
      <c r="W35">
        <v>44.31</v>
      </c>
      <c r="X35">
        <v>148.30000000000001</v>
      </c>
      <c r="Y35">
        <v>0</v>
      </c>
      <c r="Z35">
        <v>13.04</v>
      </c>
      <c r="AA35">
        <v>42.15</v>
      </c>
      <c r="AB35">
        <v>44.22</v>
      </c>
      <c r="AC35">
        <v>32.08</v>
      </c>
      <c r="AD35">
        <v>40.4</v>
      </c>
      <c r="AE35">
        <v>53.79</v>
      </c>
      <c r="AF35">
        <v>28.98</v>
      </c>
      <c r="AG35">
        <v>45.34</v>
      </c>
      <c r="AH35">
        <v>167.1</v>
      </c>
      <c r="AI35">
        <v>21.08</v>
      </c>
      <c r="AJ35">
        <v>0</v>
      </c>
      <c r="AK35">
        <v>60.68</v>
      </c>
      <c r="AL35">
        <v>77.849999999999994</v>
      </c>
      <c r="AM35">
        <v>0</v>
      </c>
      <c r="AN35">
        <v>0.5</v>
      </c>
      <c r="AO35">
        <v>7.2</v>
      </c>
      <c r="AP35">
        <v>11.53</v>
      </c>
      <c r="AQ35">
        <v>53.16</v>
      </c>
      <c r="AR35">
        <v>38.64</v>
      </c>
      <c r="AS35">
        <v>23.65</v>
      </c>
      <c r="AT35">
        <v>20.000025999999998</v>
      </c>
      <c r="AU35">
        <v>0</v>
      </c>
      <c r="AV35">
        <v>0</v>
      </c>
      <c r="AW35">
        <v>0</v>
      </c>
      <c r="AX35">
        <v>0</v>
      </c>
      <c r="AY35">
        <v>2.88</v>
      </c>
      <c r="AZ35">
        <v>5.35</v>
      </c>
      <c r="BA35">
        <v>3.54</v>
      </c>
      <c r="BB35">
        <v>2.89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3212.5400259999997</v>
      </c>
    </row>
    <row r="36" spans="1:117">
      <c r="A36" t="s">
        <v>78</v>
      </c>
      <c r="B36">
        <v>0</v>
      </c>
      <c r="C36">
        <v>0</v>
      </c>
      <c r="D36">
        <v>30.87</v>
      </c>
      <c r="E36">
        <v>0</v>
      </c>
      <c r="F36">
        <v>0</v>
      </c>
      <c r="G36">
        <v>60.28</v>
      </c>
      <c r="H36">
        <v>0</v>
      </c>
      <c r="I36">
        <v>0</v>
      </c>
      <c r="J36">
        <v>76.88</v>
      </c>
      <c r="K36">
        <v>686.07</v>
      </c>
      <c r="L36">
        <v>413.81</v>
      </c>
      <c r="M36">
        <v>84.36</v>
      </c>
      <c r="N36">
        <v>121.71</v>
      </c>
      <c r="O36">
        <v>127.6</v>
      </c>
      <c r="P36">
        <v>105.16</v>
      </c>
      <c r="Q36">
        <v>20.96</v>
      </c>
      <c r="R36">
        <v>43.71</v>
      </c>
      <c r="S36">
        <v>27.05</v>
      </c>
      <c r="T36">
        <v>1.62</v>
      </c>
      <c r="U36">
        <v>409.5</v>
      </c>
      <c r="V36">
        <v>14.3</v>
      </c>
      <c r="W36">
        <v>44.31</v>
      </c>
      <c r="X36">
        <v>148.30000000000001</v>
      </c>
      <c r="Y36">
        <v>0</v>
      </c>
      <c r="Z36">
        <v>13.04</v>
      </c>
      <c r="AA36">
        <v>42.15</v>
      </c>
      <c r="AB36">
        <v>44.22</v>
      </c>
      <c r="AC36">
        <v>32.08</v>
      </c>
      <c r="AD36">
        <v>40.4</v>
      </c>
      <c r="AE36">
        <v>53.79</v>
      </c>
      <c r="AF36">
        <v>28.98</v>
      </c>
      <c r="AG36">
        <v>45.34</v>
      </c>
      <c r="AH36">
        <v>167.1</v>
      </c>
      <c r="AI36">
        <v>21.08</v>
      </c>
      <c r="AJ36">
        <v>0</v>
      </c>
      <c r="AK36">
        <v>60.68</v>
      </c>
      <c r="AL36">
        <v>77.849999999999994</v>
      </c>
      <c r="AM36">
        <v>0</v>
      </c>
      <c r="AN36">
        <v>0.5</v>
      </c>
      <c r="AO36">
        <v>7.2</v>
      </c>
      <c r="AP36">
        <v>11.53</v>
      </c>
      <c r="AQ36">
        <v>53.16</v>
      </c>
      <c r="AR36">
        <v>38.64</v>
      </c>
      <c r="AS36">
        <v>23.65</v>
      </c>
      <c r="AT36">
        <v>20.000025999999998</v>
      </c>
      <c r="AU36">
        <v>0</v>
      </c>
      <c r="AV36">
        <v>0</v>
      </c>
      <c r="AW36">
        <v>0</v>
      </c>
      <c r="AX36">
        <v>0</v>
      </c>
      <c r="AY36">
        <v>2.88</v>
      </c>
      <c r="AZ36">
        <v>5.35</v>
      </c>
      <c r="BA36">
        <v>3.54</v>
      </c>
      <c r="BB36">
        <v>2.89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3212.5400259999997</v>
      </c>
    </row>
    <row r="37" spans="1:117">
      <c r="A37" t="s">
        <v>79</v>
      </c>
      <c r="B37">
        <v>0</v>
      </c>
      <c r="C37">
        <v>0</v>
      </c>
      <c r="D37">
        <v>30.87</v>
      </c>
      <c r="E37">
        <v>0</v>
      </c>
      <c r="F37">
        <v>0</v>
      </c>
      <c r="G37">
        <v>60.28</v>
      </c>
      <c r="H37">
        <v>0</v>
      </c>
      <c r="I37">
        <v>0</v>
      </c>
      <c r="J37">
        <v>76.88</v>
      </c>
      <c r="K37">
        <v>686.07</v>
      </c>
      <c r="L37">
        <v>413.81</v>
      </c>
      <c r="M37">
        <v>84.36</v>
      </c>
      <c r="N37">
        <v>121.71</v>
      </c>
      <c r="O37">
        <v>127.6</v>
      </c>
      <c r="P37">
        <v>105.16</v>
      </c>
      <c r="Q37">
        <v>20.96</v>
      </c>
      <c r="R37">
        <v>43.71</v>
      </c>
      <c r="S37">
        <v>27.05</v>
      </c>
      <c r="T37">
        <v>1.62</v>
      </c>
      <c r="U37">
        <v>409.5</v>
      </c>
      <c r="V37">
        <v>14.3</v>
      </c>
      <c r="W37">
        <v>44.31</v>
      </c>
      <c r="X37">
        <v>148.30000000000001</v>
      </c>
      <c r="Y37">
        <v>0</v>
      </c>
      <c r="Z37">
        <v>13.04</v>
      </c>
      <c r="AA37">
        <v>42.15</v>
      </c>
      <c r="AB37">
        <v>44.22</v>
      </c>
      <c r="AC37">
        <v>32.08</v>
      </c>
      <c r="AD37">
        <v>40.4</v>
      </c>
      <c r="AE37">
        <v>53.79</v>
      </c>
      <c r="AF37">
        <v>28.98</v>
      </c>
      <c r="AG37">
        <v>45.34</v>
      </c>
      <c r="AH37">
        <v>167.1</v>
      </c>
      <c r="AI37">
        <v>7.03</v>
      </c>
      <c r="AJ37">
        <v>0</v>
      </c>
      <c r="AK37">
        <v>60.68</v>
      </c>
      <c r="AL37">
        <v>77.849999999999994</v>
      </c>
      <c r="AM37">
        <v>0</v>
      </c>
      <c r="AN37">
        <v>0.5</v>
      </c>
      <c r="AO37">
        <v>7.2</v>
      </c>
      <c r="AP37">
        <v>2.56</v>
      </c>
      <c r="AQ37">
        <v>53.16</v>
      </c>
      <c r="AR37">
        <v>46.37</v>
      </c>
      <c r="AS37">
        <v>23.65</v>
      </c>
      <c r="AT37">
        <v>20.000024</v>
      </c>
      <c r="AU37">
        <v>0</v>
      </c>
      <c r="AV37">
        <v>0</v>
      </c>
      <c r="AW37">
        <v>0</v>
      </c>
      <c r="AX37">
        <v>0</v>
      </c>
      <c r="AY37">
        <v>2.88</v>
      </c>
      <c r="AZ37">
        <v>5.35</v>
      </c>
      <c r="BA37">
        <v>3.54</v>
      </c>
      <c r="BB37">
        <v>2.89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3197.2500239999995</v>
      </c>
    </row>
    <row r="38" spans="1:117">
      <c r="A38" t="s">
        <v>80</v>
      </c>
      <c r="B38">
        <v>0</v>
      </c>
      <c r="C38">
        <v>0</v>
      </c>
      <c r="D38">
        <v>30.75</v>
      </c>
      <c r="E38">
        <v>0</v>
      </c>
      <c r="F38">
        <v>0</v>
      </c>
      <c r="G38">
        <v>60.28</v>
      </c>
      <c r="H38">
        <v>0</v>
      </c>
      <c r="I38">
        <v>0</v>
      </c>
      <c r="J38">
        <v>76.88</v>
      </c>
      <c r="K38">
        <v>686.07</v>
      </c>
      <c r="L38">
        <v>413.81</v>
      </c>
      <c r="M38">
        <v>84.36</v>
      </c>
      <c r="N38">
        <v>121.71</v>
      </c>
      <c r="O38">
        <v>127.6</v>
      </c>
      <c r="P38">
        <v>105.16</v>
      </c>
      <c r="Q38">
        <v>20.96</v>
      </c>
      <c r="R38">
        <v>43.71</v>
      </c>
      <c r="S38">
        <v>27.05</v>
      </c>
      <c r="T38">
        <v>1.62</v>
      </c>
      <c r="U38">
        <v>409.5</v>
      </c>
      <c r="V38">
        <v>14.3</v>
      </c>
      <c r="W38">
        <v>44.31</v>
      </c>
      <c r="X38">
        <v>148.30000000000001</v>
      </c>
      <c r="Y38">
        <v>0</v>
      </c>
      <c r="Z38">
        <v>13.04</v>
      </c>
      <c r="AA38">
        <v>42.15</v>
      </c>
      <c r="AB38">
        <v>44.22</v>
      </c>
      <c r="AC38">
        <v>32.08</v>
      </c>
      <c r="AD38">
        <v>40.4</v>
      </c>
      <c r="AE38">
        <v>53.79</v>
      </c>
      <c r="AF38">
        <v>28.98</v>
      </c>
      <c r="AG38">
        <v>45.34</v>
      </c>
      <c r="AH38">
        <v>167.1</v>
      </c>
      <c r="AI38">
        <v>7.03</v>
      </c>
      <c r="AJ38">
        <v>0</v>
      </c>
      <c r="AK38">
        <v>60.68</v>
      </c>
      <c r="AL38">
        <v>77.849999999999994</v>
      </c>
      <c r="AM38">
        <v>0</v>
      </c>
      <c r="AN38">
        <v>0.5</v>
      </c>
      <c r="AO38">
        <v>7.2</v>
      </c>
      <c r="AP38">
        <v>2.56</v>
      </c>
      <c r="AQ38">
        <v>53.16</v>
      </c>
      <c r="AR38">
        <v>46.37</v>
      </c>
      <c r="AS38">
        <v>23.65</v>
      </c>
      <c r="AT38">
        <v>20.010000000000002</v>
      </c>
      <c r="AU38">
        <v>0</v>
      </c>
      <c r="AV38">
        <v>0</v>
      </c>
      <c r="AW38">
        <v>0</v>
      </c>
      <c r="AX38">
        <v>0</v>
      </c>
      <c r="AY38">
        <v>2.88</v>
      </c>
      <c r="AZ38">
        <v>5.35</v>
      </c>
      <c r="BA38">
        <v>3.54</v>
      </c>
      <c r="BB38">
        <v>2.89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3197.14</v>
      </c>
    </row>
    <row r="39" spans="1:117">
      <c r="A39" t="s">
        <v>81</v>
      </c>
      <c r="B39">
        <v>0</v>
      </c>
      <c r="C39">
        <v>0</v>
      </c>
      <c r="D39">
        <v>30.75</v>
      </c>
      <c r="E39">
        <v>0</v>
      </c>
      <c r="F39">
        <v>0</v>
      </c>
      <c r="G39">
        <v>60.28</v>
      </c>
      <c r="H39">
        <v>0</v>
      </c>
      <c r="I39">
        <v>0</v>
      </c>
      <c r="J39">
        <v>76.88</v>
      </c>
      <c r="K39">
        <v>686.07</v>
      </c>
      <c r="L39">
        <v>413.81</v>
      </c>
      <c r="M39">
        <v>84.36</v>
      </c>
      <c r="N39">
        <v>121.71</v>
      </c>
      <c r="O39">
        <v>127.6</v>
      </c>
      <c r="P39">
        <v>105.16</v>
      </c>
      <c r="Q39">
        <v>20.96</v>
      </c>
      <c r="R39">
        <v>43.71</v>
      </c>
      <c r="S39">
        <v>27.05</v>
      </c>
      <c r="T39">
        <v>1.62</v>
      </c>
      <c r="U39">
        <v>409.5</v>
      </c>
      <c r="V39">
        <v>14.3</v>
      </c>
      <c r="W39">
        <v>44.31</v>
      </c>
      <c r="X39">
        <v>148.30000000000001</v>
      </c>
      <c r="Y39">
        <v>0</v>
      </c>
      <c r="Z39">
        <v>13.04</v>
      </c>
      <c r="AA39">
        <v>42.15</v>
      </c>
      <c r="AB39">
        <v>44.22</v>
      </c>
      <c r="AC39">
        <v>32.08</v>
      </c>
      <c r="AD39">
        <v>40.4</v>
      </c>
      <c r="AE39">
        <v>53.79</v>
      </c>
      <c r="AF39">
        <v>28.98</v>
      </c>
      <c r="AG39">
        <v>45.34</v>
      </c>
      <c r="AH39">
        <v>167.1</v>
      </c>
      <c r="AI39">
        <v>7.03</v>
      </c>
      <c r="AJ39">
        <v>0</v>
      </c>
      <c r="AK39">
        <v>60.68</v>
      </c>
      <c r="AL39">
        <v>77.849999999999994</v>
      </c>
      <c r="AM39">
        <v>0</v>
      </c>
      <c r="AN39">
        <v>0.5</v>
      </c>
      <c r="AO39">
        <v>7.64</v>
      </c>
      <c r="AP39">
        <v>2.56</v>
      </c>
      <c r="AQ39">
        <v>35.44</v>
      </c>
      <c r="AR39">
        <v>38.64</v>
      </c>
      <c r="AS39">
        <v>23.65</v>
      </c>
      <c r="AT39">
        <v>20.010000000000002</v>
      </c>
      <c r="AU39">
        <v>0</v>
      </c>
      <c r="AV39">
        <v>0</v>
      </c>
      <c r="AW39">
        <v>0</v>
      </c>
      <c r="AX39">
        <v>0</v>
      </c>
      <c r="AY39">
        <v>2.88</v>
      </c>
      <c r="AZ39">
        <v>5.35</v>
      </c>
      <c r="BA39">
        <v>3.54</v>
      </c>
      <c r="BB39">
        <v>2.89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3172.13</v>
      </c>
    </row>
    <row r="40" spans="1:117">
      <c r="A40" t="s">
        <v>82</v>
      </c>
      <c r="B40">
        <v>0</v>
      </c>
      <c r="C40">
        <v>0</v>
      </c>
      <c r="D40">
        <v>30.75</v>
      </c>
      <c r="E40">
        <v>0</v>
      </c>
      <c r="F40">
        <v>0</v>
      </c>
      <c r="G40">
        <v>60.28</v>
      </c>
      <c r="H40">
        <v>0</v>
      </c>
      <c r="I40">
        <v>0</v>
      </c>
      <c r="J40">
        <v>76.88</v>
      </c>
      <c r="K40">
        <v>686.07</v>
      </c>
      <c r="L40">
        <v>413.81</v>
      </c>
      <c r="M40">
        <v>84.36</v>
      </c>
      <c r="N40">
        <v>121.71</v>
      </c>
      <c r="O40">
        <v>127.6</v>
      </c>
      <c r="P40">
        <v>105.16</v>
      </c>
      <c r="Q40">
        <v>20.96</v>
      </c>
      <c r="R40">
        <v>43.71</v>
      </c>
      <c r="S40">
        <v>27.05</v>
      </c>
      <c r="T40">
        <v>1.62</v>
      </c>
      <c r="U40">
        <v>409.5</v>
      </c>
      <c r="V40">
        <v>14.3</v>
      </c>
      <c r="W40">
        <v>44.31</v>
      </c>
      <c r="X40">
        <v>148.30000000000001</v>
      </c>
      <c r="Y40">
        <v>0</v>
      </c>
      <c r="Z40">
        <v>13.04</v>
      </c>
      <c r="AA40">
        <v>42.15</v>
      </c>
      <c r="AB40">
        <v>44.22</v>
      </c>
      <c r="AC40">
        <v>32.08</v>
      </c>
      <c r="AD40">
        <v>40.4</v>
      </c>
      <c r="AE40">
        <v>53.79</v>
      </c>
      <c r="AF40">
        <v>28.98</v>
      </c>
      <c r="AG40">
        <v>45.34</v>
      </c>
      <c r="AH40">
        <v>167.1</v>
      </c>
      <c r="AI40">
        <v>7.03</v>
      </c>
      <c r="AJ40">
        <v>0</v>
      </c>
      <c r="AK40">
        <v>60.68</v>
      </c>
      <c r="AL40">
        <v>77.849999999999994</v>
      </c>
      <c r="AM40">
        <v>0</v>
      </c>
      <c r="AN40">
        <v>0.5</v>
      </c>
      <c r="AO40">
        <v>7.64</v>
      </c>
      <c r="AP40">
        <v>10.89</v>
      </c>
      <c r="AQ40">
        <v>35.44</v>
      </c>
      <c r="AR40">
        <v>38.64</v>
      </c>
      <c r="AS40">
        <v>23.65</v>
      </c>
      <c r="AT40">
        <v>20.010000000000002</v>
      </c>
      <c r="AU40">
        <v>0</v>
      </c>
      <c r="AV40">
        <v>0</v>
      </c>
      <c r="AW40">
        <v>0</v>
      </c>
      <c r="AX40">
        <v>0</v>
      </c>
      <c r="AY40">
        <v>2.88</v>
      </c>
      <c r="AZ40">
        <v>5.35</v>
      </c>
      <c r="BA40">
        <v>3.54</v>
      </c>
      <c r="BB40">
        <v>2.89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3180.46</v>
      </c>
    </row>
    <row r="41" spans="1:117">
      <c r="A41" t="s">
        <v>83</v>
      </c>
      <c r="B41">
        <v>0</v>
      </c>
      <c r="C41">
        <v>0</v>
      </c>
      <c r="D41">
        <v>30.64</v>
      </c>
      <c r="E41">
        <v>0</v>
      </c>
      <c r="F41">
        <v>0</v>
      </c>
      <c r="G41">
        <v>60.28</v>
      </c>
      <c r="H41">
        <v>0</v>
      </c>
      <c r="I41">
        <v>0</v>
      </c>
      <c r="J41">
        <v>76.88</v>
      </c>
      <c r="K41">
        <v>686.07</v>
      </c>
      <c r="L41">
        <v>413.81</v>
      </c>
      <c r="M41">
        <v>84.36</v>
      </c>
      <c r="N41">
        <v>121.71</v>
      </c>
      <c r="O41">
        <v>127.6</v>
      </c>
      <c r="P41">
        <v>105.16</v>
      </c>
      <c r="Q41">
        <v>20.96</v>
      </c>
      <c r="R41">
        <v>43.71</v>
      </c>
      <c r="S41">
        <v>27.05</v>
      </c>
      <c r="T41">
        <v>1.62</v>
      </c>
      <c r="U41">
        <v>409.5</v>
      </c>
      <c r="V41">
        <v>14.3</v>
      </c>
      <c r="W41">
        <v>44.31</v>
      </c>
      <c r="X41">
        <v>148.30000000000001</v>
      </c>
      <c r="Y41">
        <v>0</v>
      </c>
      <c r="Z41">
        <v>13.04</v>
      </c>
      <c r="AA41">
        <v>42.15</v>
      </c>
      <c r="AB41">
        <v>44.22</v>
      </c>
      <c r="AC41">
        <v>32.08</v>
      </c>
      <c r="AD41">
        <v>40.4</v>
      </c>
      <c r="AE41">
        <v>53.79</v>
      </c>
      <c r="AF41">
        <v>19.32</v>
      </c>
      <c r="AG41">
        <v>45.34</v>
      </c>
      <c r="AH41">
        <v>167.1</v>
      </c>
      <c r="AI41">
        <v>21.08</v>
      </c>
      <c r="AJ41">
        <v>0</v>
      </c>
      <c r="AK41">
        <v>60.68</v>
      </c>
      <c r="AL41">
        <v>77.849999999999994</v>
      </c>
      <c r="AM41">
        <v>0</v>
      </c>
      <c r="AN41">
        <v>0.5</v>
      </c>
      <c r="AO41">
        <v>7.64</v>
      </c>
      <c r="AP41">
        <v>12.94</v>
      </c>
      <c r="AQ41">
        <v>35.44</v>
      </c>
      <c r="AR41">
        <v>38.64</v>
      </c>
      <c r="AS41">
        <v>36.049999999999997</v>
      </c>
      <c r="AT41">
        <v>20.010000000000002</v>
      </c>
      <c r="AU41">
        <v>0</v>
      </c>
      <c r="AV41">
        <v>0</v>
      </c>
      <c r="AW41">
        <v>0</v>
      </c>
      <c r="AX41">
        <v>0</v>
      </c>
      <c r="AY41">
        <v>2.88</v>
      </c>
      <c r="AZ41">
        <v>5.35</v>
      </c>
      <c r="BA41">
        <v>3.54</v>
      </c>
      <c r="BB41">
        <v>2.89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3199.19</v>
      </c>
    </row>
    <row r="42" spans="1:117">
      <c r="A42" t="s">
        <v>84</v>
      </c>
      <c r="B42">
        <v>0</v>
      </c>
      <c r="C42">
        <v>0</v>
      </c>
      <c r="D42">
        <v>30.51</v>
      </c>
      <c r="E42">
        <v>0</v>
      </c>
      <c r="F42">
        <v>0</v>
      </c>
      <c r="G42">
        <v>60.28</v>
      </c>
      <c r="H42">
        <v>0</v>
      </c>
      <c r="I42">
        <v>0</v>
      </c>
      <c r="J42">
        <v>76.88</v>
      </c>
      <c r="K42">
        <v>686.07</v>
      </c>
      <c r="L42">
        <v>413.81</v>
      </c>
      <c r="M42">
        <v>84.36</v>
      </c>
      <c r="N42">
        <v>121.71</v>
      </c>
      <c r="O42">
        <v>127.6</v>
      </c>
      <c r="P42">
        <v>105.16</v>
      </c>
      <c r="Q42">
        <v>20.96</v>
      </c>
      <c r="R42">
        <v>43.71</v>
      </c>
      <c r="S42">
        <v>27.05</v>
      </c>
      <c r="T42">
        <v>1.62</v>
      </c>
      <c r="U42">
        <v>409.5</v>
      </c>
      <c r="V42">
        <v>14.3</v>
      </c>
      <c r="W42">
        <v>44.31</v>
      </c>
      <c r="X42">
        <v>148.30000000000001</v>
      </c>
      <c r="Y42">
        <v>0</v>
      </c>
      <c r="Z42">
        <v>13.04</v>
      </c>
      <c r="AA42">
        <v>42.15</v>
      </c>
      <c r="AB42">
        <v>44.22</v>
      </c>
      <c r="AC42">
        <v>32.08</v>
      </c>
      <c r="AD42">
        <v>40.4</v>
      </c>
      <c r="AE42">
        <v>53.79</v>
      </c>
      <c r="AF42">
        <v>19.32</v>
      </c>
      <c r="AG42">
        <v>45.34</v>
      </c>
      <c r="AH42">
        <v>167.1</v>
      </c>
      <c r="AI42">
        <v>21.08</v>
      </c>
      <c r="AJ42">
        <v>0</v>
      </c>
      <c r="AK42">
        <v>60.68</v>
      </c>
      <c r="AL42">
        <v>77.849999999999994</v>
      </c>
      <c r="AM42">
        <v>0</v>
      </c>
      <c r="AN42">
        <v>0.5</v>
      </c>
      <c r="AO42">
        <v>7.64</v>
      </c>
      <c r="AP42">
        <v>12.94</v>
      </c>
      <c r="AQ42">
        <v>35.44</v>
      </c>
      <c r="AR42">
        <v>46.37</v>
      </c>
      <c r="AS42">
        <v>36.049999999999997</v>
      </c>
      <c r="AT42">
        <v>20.010000000000002</v>
      </c>
      <c r="AU42">
        <v>0</v>
      </c>
      <c r="AV42">
        <v>0</v>
      </c>
      <c r="AW42">
        <v>0</v>
      </c>
      <c r="AX42">
        <v>0</v>
      </c>
      <c r="AY42">
        <v>2.88</v>
      </c>
      <c r="AZ42">
        <v>5.35</v>
      </c>
      <c r="BA42">
        <v>3.54</v>
      </c>
      <c r="BB42">
        <v>2.89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3206.79</v>
      </c>
    </row>
    <row r="43" spans="1:117">
      <c r="A43" t="s">
        <v>85</v>
      </c>
      <c r="B43">
        <v>0</v>
      </c>
      <c r="C43">
        <v>0</v>
      </c>
      <c r="D43">
        <v>30.4</v>
      </c>
      <c r="E43">
        <v>0</v>
      </c>
      <c r="F43">
        <v>0</v>
      </c>
      <c r="G43">
        <v>60.28</v>
      </c>
      <c r="H43">
        <v>0</v>
      </c>
      <c r="I43">
        <v>0</v>
      </c>
      <c r="J43">
        <v>74.03</v>
      </c>
      <c r="K43">
        <v>686.07</v>
      </c>
      <c r="L43">
        <v>413.81</v>
      </c>
      <c r="M43">
        <v>84.36</v>
      </c>
      <c r="N43">
        <v>121.71</v>
      </c>
      <c r="O43">
        <v>127.6</v>
      </c>
      <c r="P43">
        <v>105.16</v>
      </c>
      <c r="Q43">
        <v>20.96</v>
      </c>
      <c r="R43">
        <v>43.71</v>
      </c>
      <c r="S43">
        <v>27.05</v>
      </c>
      <c r="T43">
        <v>1.62</v>
      </c>
      <c r="U43">
        <v>409.5</v>
      </c>
      <c r="V43">
        <v>14.3</v>
      </c>
      <c r="W43">
        <v>44.31</v>
      </c>
      <c r="X43">
        <v>148.30000000000001</v>
      </c>
      <c r="Y43">
        <v>0</v>
      </c>
      <c r="Z43">
        <v>13.04</v>
      </c>
      <c r="AA43">
        <v>42.15</v>
      </c>
      <c r="AB43">
        <v>44.22</v>
      </c>
      <c r="AC43">
        <v>32.08</v>
      </c>
      <c r="AD43">
        <v>40.4</v>
      </c>
      <c r="AE43">
        <v>53.79</v>
      </c>
      <c r="AF43">
        <v>19.32</v>
      </c>
      <c r="AG43">
        <v>45.34</v>
      </c>
      <c r="AH43">
        <v>167.1</v>
      </c>
      <c r="AI43">
        <v>21.08</v>
      </c>
      <c r="AJ43">
        <v>0</v>
      </c>
      <c r="AK43">
        <v>60.68</v>
      </c>
      <c r="AL43">
        <v>77.849999999999994</v>
      </c>
      <c r="AM43">
        <v>0</v>
      </c>
      <c r="AN43">
        <v>0.5</v>
      </c>
      <c r="AO43">
        <v>7.64</v>
      </c>
      <c r="AP43">
        <v>12.94</v>
      </c>
      <c r="AQ43">
        <v>35.44</v>
      </c>
      <c r="AR43">
        <v>46.37</v>
      </c>
      <c r="AS43">
        <v>36.049999999999997</v>
      </c>
      <c r="AT43">
        <v>20.010000000000002</v>
      </c>
      <c r="AU43">
        <v>0</v>
      </c>
      <c r="AV43">
        <v>0</v>
      </c>
      <c r="AW43">
        <v>0</v>
      </c>
      <c r="AX43">
        <v>0</v>
      </c>
      <c r="AY43">
        <v>2.88</v>
      </c>
      <c r="AZ43">
        <v>5.35</v>
      </c>
      <c r="BA43">
        <v>3.54</v>
      </c>
      <c r="BB43">
        <v>2.89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3203.8300000000004</v>
      </c>
    </row>
    <row r="44" spans="1:117">
      <c r="A44" t="s">
        <v>86</v>
      </c>
      <c r="B44">
        <v>0</v>
      </c>
      <c r="C44">
        <v>0</v>
      </c>
      <c r="D44">
        <v>30.4</v>
      </c>
      <c r="E44">
        <v>0</v>
      </c>
      <c r="F44">
        <v>0</v>
      </c>
      <c r="G44">
        <v>60.28</v>
      </c>
      <c r="H44">
        <v>0</v>
      </c>
      <c r="I44">
        <v>0</v>
      </c>
      <c r="J44">
        <v>74.03</v>
      </c>
      <c r="K44">
        <v>686.07</v>
      </c>
      <c r="L44">
        <v>413.81</v>
      </c>
      <c r="M44">
        <v>84.36</v>
      </c>
      <c r="N44">
        <v>121.71</v>
      </c>
      <c r="O44">
        <v>127.6</v>
      </c>
      <c r="P44">
        <v>105.16</v>
      </c>
      <c r="Q44">
        <v>20.96</v>
      </c>
      <c r="R44">
        <v>43.71</v>
      </c>
      <c r="S44">
        <v>27.05</v>
      </c>
      <c r="T44">
        <v>1.62</v>
      </c>
      <c r="U44">
        <v>409.5</v>
      </c>
      <c r="V44">
        <v>14.3</v>
      </c>
      <c r="W44">
        <v>44.31</v>
      </c>
      <c r="X44">
        <v>148.30000000000001</v>
      </c>
      <c r="Y44">
        <v>0</v>
      </c>
      <c r="Z44">
        <v>13.04</v>
      </c>
      <c r="AA44">
        <v>42.15</v>
      </c>
      <c r="AB44">
        <v>44.22</v>
      </c>
      <c r="AC44">
        <v>32.08</v>
      </c>
      <c r="AD44">
        <v>40.4</v>
      </c>
      <c r="AE44">
        <v>53.79</v>
      </c>
      <c r="AF44">
        <v>19.32</v>
      </c>
      <c r="AG44">
        <v>45.34</v>
      </c>
      <c r="AH44">
        <v>167.1</v>
      </c>
      <c r="AI44">
        <v>21.08</v>
      </c>
      <c r="AJ44">
        <v>0</v>
      </c>
      <c r="AK44">
        <v>60.68</v>
      </c>
      <c r="AL44">
        <v>77.849999999999994</v>
      </c>
      <c r="AM44">
        <v>0</v>
      </c>
      <c r="AN44">
        <v>0.5</v>
      </c>
      <c r="AO44">
        <v>7.64</v>
      </c>
      <c r="AP44">
        <v>12.94</v>
      </c>
      <c r="AQ44">
        <v>35.44</v>
      </c>
      <c r="AR44">
        <v>36.43</v>
      </c>
      <c r="AS44">
        <v>36.049999999999997</v>
      </c>
      <c r="AT44">
        <v>20.010000000000002</v>
      </c>
      <c r="AU44">
        <v>0</v>
      </c>
      <c r="AV44">
        <v>0</v>
      </c>
      <c r="AW44">
        <v>0</v>
      </c>
      <c r="AX44">
        <v>0</v>
      </c>
      <c r="AY44">
        <v>2.88</v>
      </c>
      <c r="AZ44">
        <v>5.35</v>
      </c>
      <c r="BA44">
        <v>3.54</v>
      </c>
      <c r="BB44">
        <v>2.89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3193.8900000000003</v>
      </c>
    </row>
    <row r="45" spans="1:117">
      <c r="A45" t="s">
        <v>87</v>
      </c>
      <c r="B45">
        <v>0</v>
      </c>
      <c r="C45">
        <v>0</v>
      </c>
      <c r="D45">
        <v>30.4</v>
      </c>
      <c r="E45">
        <v>0</v>
      </c>
      <c r="F45">
        <v>0</v>
      </c>
      <c r="G45">
        <v>60.28</v>
      </c>
      <c r="H45">
        <v>0</v>
      </c>
      <c r="I45">
        <v>0</v>
      </c>
      <c r="J45">
        <v>74.03</v>
      </c>
      <c r="K45">
        <v>686.07</v>
      </c>
      <c r="L45">
        <v>413.81</v>
      </c>
      <c r="M45">
        <v>84.36</v>
      </c>
      <c r="N45">
        <v>121.71</v>
      </c>
      <c r="O45">
        <v>127.6</v>
      </c>
      <c r="P45">
        <v>105.16</v>
      </c>
      <c r="Q45">
        <v>20.96</v>
      </c>
      <c r="R45">
        <v>43.71</v>
      </c>
      <c r="S45">
        <v>27.05</v>
      </c>
      <c r="T45">
        <v>1.62</v>
      </c>
      <c r="U45">
        <v>409.5</v>
      </c>
      <c r="V45">
        <v>14.3</v>
      </c>
      <c r="W45">
        <v>44.31</v>
      </c>
      <c r="X45">
        <v>148.30000000000001</v>
      </c>
      <c r="Y45">
        <v>0</v>
      </c>
      <c r="Z45">
        <v>13.04</v>
      </c>
      <c r="AA45">
        <v>42.15</v>
      </c>
      <c r="AB45">
        <v>44.22</v>
      </c>
      <c r="AC45">
        <v>32.08</v>
      </c>
      <c r="AD45">
        <v>40.4</v>
      </c>
      <c r="AE45">
        <v>53.79</v>
      </c>
      <c r="AF45">
        <v>19.32</v>
      </c>
      <c r="AG45">
        <v>45.34</v>
      </c>
      <c r="AH45">
        <v>167.1</v>
      </c>
      <c r="AI45">
        <v>21.08</v>
      </c>
      <c r="AJ45">
        <v>0</v>
      </c>
      <c r="AK45">
        <v>60.68</v>
      </c>
      <c r="AL45">
        <v>77.849999999999994</v>
      </c>
      <c r="AM45">
        <v>0</v>
      </c>
      <c r="AN45">
        <v>0.5</v>
      </c>
      <c r="AO45">
        <v>7.64</v>
      </c>
      <c r="AP45">
        <v>12.94</v>
      </c>
      <c r="AQ45">
        <v>35.44</v>
      </c>
      <c r="AR45">
        <v>35.33</v>
      </c>
      <c r="AS45">
        <v>23.65</v>
      </c>
      <c r="AT45">
        <v>20.010000000000002</v>
      </c>
      <c r="AU45">
        <v>0</v>
      </c>
      <c r="AV45">
        <v>0</v>
      </c>
      <c r="AW45">
        <v>0</v>
      </c>
      <c r="AX45">
        <v>0</v>
      </c>
      <c r="AY45">
        <v>2.88</v>
      </c>
      <c r="AZ45">
        <v>5.35</v>
      </c>
      <c r="BA45">
        <v>3.54</v>
      </c>
      <c r="BB45">
        <v>2.89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3180.3900000000003</v>
      </c>
    </row>
    <row r="46" spans="1:117">
      <c r="A46" t="s">
        <v>88</v>
      </c>
      <c r="B46">
        <v>0</v>
      </c>
      <c r="C46">
        <v>0</v>
      </c>
      <c r="D46">
        <v>30.28</v>
      </c>
      <c r="E46">
        <v>0</v>
      </c>
      <c r="F46">
        <v>0</v>
      </c>
      <c r="G46">
        <v>60.28</v>
      </c>
      <c r="H46">
        <v>0</v>
      </c>
      <c r="I46">
        <v>0</v>
      </c>
      <c r="J46">
        <v>74.03</v>
      </c>
      <c r="K46">
        <v>686.07</v>
      </c>
      <c r="L46">
        <v>413.81</v>
      </c>
      <c r="M46">
        <v>84.36</v>
      </c>
      <c r="N46">
        <v>121.71</v>
      </c>
      <c r="O46">
        <v>127.6</v>
      </c>
      <c r="P46">
        <v>105.16</v>
      </c>
      <c r="Q46">
        <v>20.96</v>
      </c>
      <c r="R46">
        <v>43.71</v>
      </c>
      <c r="S46">
        <v>27.05</v>
      </c>
      <c r="T46">
        <v>1.62</v>
      </c>
      <c r="U46">
        <v>409.5</v>
      </c>
      <c r="V46">
        <v>14.3</v>
      </c>
      <c r="W46">
        <v>44.31</v>
      </c>
      <c r="X46">
        <v>148.30000000000001</v>
      </c>
      <c r="Y46">
        <v>0</v>
      </c>
      <c r="Z46">
        <v>13.04</v>
      </c>
      <c r="AA46">
        <v>42.15</v>
      </c>
      <c r="AB46">
        <v>44.22</v>
      </c>
      <c r="AC46">
        <v>32.08</v>
      </c>
      <c r="AD46">
        <v>40.4</v>
      </c>
      <c r="AE46">
        <v>53.79</v>
      </c>
      <c r="AF46">
        <v>19.32</v>
      </c>
      <c r="AG46">
        <v>45.34</v>
      </c>
      <c r="AH46">
        <v>167.1</v>
      </c>
      <c r="AI46">
        <v>21.08</v>
      </c>
      <c r="AJ46">
        <v>0</v>
      </c>
      <c r="AK46">
        <v>60.68</v>
      </c>
      <c r="AL46">
        <v>77.849999999999994</v>
      </c>
      <c r="AM46">
        <v>0</v>
      </c>
      <c r="AN46">
        <v>0.5</v>
      </c>
      <c r="AO46">
        <v>7.64</v>
      </c>
      <c r="AP46">
        <v>12.94</v>
      </c>
      <c r="AQ46">
        <v>35.44</v>
      </c>
      <c r="AR46">
        <v>35.33</v>
      </c>
      <c r="AS46">
        <v>23.65</v>
      </c>
      <c r="AT46">
        <v>20.010000000000002</v>
      </c>
      <c r="AU46">
        <v>0</v>
      </c>
      <c r="AV46">
        <v>0</v>
      </c>
      <c r="AW46">
        <v>0</v>
      </c>
      <c r="AX46">
        <v>0</v>
      </c>
      <c r="AY46">
        <v>2.88</v>
      </c>
      <c r="AZ46">
        <v>5.35</v>
      </c>
      <c r="BA46">
        <v>3.54</v>
      </c>
      <c r="BB46">
        <v>2.89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3180.27</v>
      </c>
    </row>
    <row r="47" spans="1:117">
      <c r="A47" t="s">
        <v>89</v>
      </c>
      <c r="B47">
        <v>0</v>
      </c>
      <c r="C47">
        <v>0</v>
      </c>
      <c r="D47">
        <v>30.28</v>
      </c>
      <c r="E47">
        <v>0</v>
      </c>
      <c r="F47">
        <v>0</v>
      </c>
      <c r="G47">
        <v>59.67</v>
      </c>
      <c r="H47">
        <v>0</v>
      </c>
      <c r="I47">
        <v>0</v>
      </c>
      <c r="J47">
        <v>74.03</v>
      </c>
      <c r="K47">
        <v>686.07</v>
      </c>
      <c r="L47">
        <v>413.81</v>
      </c>
      <c r="M47">
        <v>84.36</v>
      </c>
      <c r="N47">
        <v>121.71</v>
      </c>
      <c r="O47">
        <v>127.6</v>
      </c>
      <c r="P47">
        <v>110.22</v>
      </c>
      <c r="Q47">
        <v>20.96</v>
      </c>
      <c r="R47">
        <v>43.71</v>
      </c>
      <c r="S47">
        <v>27.05</v>
      </c>
      <c r="T47">
        <v>1.62</v>
      </c>
      <c r="U47">
        <v>409.5</v>
      </c>
      <c r="V47">
        <v>14.3</v>
      </c>
      <c r="W47">
        <v>44.31</v>
      </c>
      <c r="X47">
        <v>148.30000000000001</v>
      </c>
      <c r="Y47">
        <v>0</v>
      </c>
      <c r="Z47">
        <v>13.04</v>
      </c>
      <c r="AA47">
        <v>42.15</v>
      </c>
      <c r="AB47">
        <v>44.22</v>
      </c>
      <c r="AC47">
        <v>32.08</v>
      </c>
      <c r="AD47">
        <v>40.4</v>
      </c>
      <c r="AE47">
        <v>53.79</v>
      </c>
      <c r="AF47">
        <v>19.32</v>
      </c>
      <c r="AG47">
        <v>45.34</v>
      </c>
      <c r="AH47">
        <v>167.1</v>
      </c>
      <c r="AI47">
        <v>21.08</v>
      </c>
      <c r="AJ47">
        <v>0</v>
      </c>
      <c r="AK47">
        <v>60.68</v>
      </c>
      <c r="AL47">
        <v>77.849999999999994</v>
      </c>
      <c r="AM47">
        <v>0</v>
      </c>
      <c r="AN47">
        <v>0.5</v>
      </c>
      <c r="AO47">
        <v>10.68</v>
      </c>
      <c r="AP47">
        <v>11.53</v>
      </c>
      <c r="AQ47">
        <v>35.44</v>
      </c>
      <c r="AR47">
        <v>35.33</v>
      </c>
      <c r="AS47">
        <v>24.38</v>
      </c>
      <c r="AT47">
        <v>20.010000000000002</v>
      </c>
      <c r="AU47">
        <v>0</v>
      </c>
      <c r="AV47">
        <v>0</v>
      </c>
      <c r="AW47">
        <v>0</v>
      </c>
      <c r="AX47">
        <v>0</v>
      </c>
      <c r="AY47">
        <v>2.88</v>
      </c>
      <c r="AZ47">
        <v>5.35</v>
      </c>
      <c r="BA47">
        <v>3.54</v>
      </c>
      <c r="BB47">
        <v>2.89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3187.0800000000004</v>
      </c>
    </row>
    <row r="48" spans="1:117">
      <c r="A48" t="s">
        <v>90</v>
      </c>
      <c r="B48">
        <v>0</v>
      </c>
      <c r="C48">
        <v>0</v>
      </c>
      <c r="D48">
        <v>30.28</v>
      </c>
      <c r="E48">
        <v>0</v>
      </c>
      <c r="F48">
        <v>0</v>
      </c>
      <c r="G48">
        <v>59.67</v>
      </c>
      <c r="H48">
        <v>0</v>
      </c>
      <c r="I48">
        <v>0</v>
      </c>
      <c r="J48">
        <v>74.03</v>
      </c>
      <c r="K48">
        <v>686.07</v>
      </c>
      <c r="L48">
        <v>413.81</v>
      </c>
      <c r="M48">
        <v>84.36</v>
      </c>
      <c r="N48">
        <v>121.71</v>
      </c>
      <c r="O48">
        <v>127.6</v>
      </c>
      <c r="P48">
        <v>116.85</v>
      </c>
      <c r="Q48">
        <v>20.96</v>
      </c>
      <c r="R48">
        <v>43.71</v>
      </c>
      <c r="S48">
        <v>27.05</v>
      </c>
      <c r="T48">
        <v>1.62</v>
      </c>
      <c r="U48">
        <v>409.5</v>
      </c>
      <c r="V48">
        <v>14.3</v>
      </c>
      <c r="W48">
        <v>44.31</v>
      </c>
      <c r="X48">
        <v>148.30000000000001</v>
      </c>
      <c r="Y48">
        <v>0</v>
      </c>
      <c r="Z48">
        <v>13.04</v>
      </c>
      <c r="AA48">
        <v>42.15</v>
      </c>
      <c r="AB48">
        <v>44.22</v>
      </c>
      <c r="AC48">
        <v>32.08</v>
      </c>
      <c r="AD48">
        <v>40.4</v>
      </c>
      <c r="AE48">
        <v>53.79</v>
      </c>
      <c r="AF48">
        <v>19.32</v>
      </c>
      <c r="AG48">
        <v>45.34</v>
      </c>
      <c r="AH48">
        <v>167.1</v>
      </c>
      <c r="AI48">
        <v>21.08</v>
      </c>
      <c r="AJ48">
        <v>0</v>
      </c>
      <c r="AK48">
        <v>60.68</v>
      </c>
      <c r="AL48">
        <v>77.849999999999994</v>
      </c>
      <c r="AM48">
        <v>0</v>
      </c>
      <c r="AN48">
        <v>0.5</v>
      </c>
      <c r="AO48">
        <v>10.68</v>
      </c>
      <c r="AP48">
        <v>11.53</v>
      </c>
      <c r="AQ48">
        <v>35.44</v>
      </c>
      <c r="AR48">
        <v>35.33</v>
      </c>
      <c r="AS48">
        <v>24.38</v>
      </c>
      <c r="AT48">
        <v>20.010000000000002</v>
      </c>
      <c r="AU48">
        <v>0</v>
      </c>
      <c r="AV48">
        <v>0</v>
      </c>
      <c r="AW48">
        <v>0</v>
      </c>
      <c r="AX48">
        <v>0</v>
      </c>
      <c r="AY48">
        <v>2.88</v>
      </c>
      <c r="AZ48">
        <v>5.35</v>
      </c>
      <c r="BA48">
        <v>3.54</v>
      </c>
      <c r="BB48">
        <v>2.89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3193.71</v>
      </c>
    </row>
    <row r="49" spans="1:117">
      <c r="A49" t="s">
        <v>91</v>
      </c>
      <c r="B49">
        <v>0</v>
      </c>
      <c r="C49">
        <v>0</v>
      </c>
      <c r="D49">
        <v>30.16</v>
      </c>
      <c r="E49">
        <v>0</v>
      </c>
      <c r="F49">
        <v>0</v>
      </c>
      <c r="G49">
        <v>59.67</v>
      </c>
      <c r="H49">
        <v>0</v>
      </c>
      <c r="I49">
        <v>0</v>
      </c>
      <c r="J49">
        <v>74.03</v>
      </c>
      <c r="K49">
        <v>686.07</v>
      </c>
      <c r="L49">
        <v>413.81</v>
      </c>
      <c r="M49">
        <v>84.36</v>
      </c>
      <c r="N49">
        <v>121.71</v>
      </c>
      <c r="O49">
        <v>127.6</v>
      </c>
      <c r="P49">
        <v>116.85</v>
      </c>
      <c r="Q49">
        <v>20.96</v>
      </c>
      <c r="R49">
        <v>43.71</v>
      </c>
      <c r="S49">
        <v>27.05</v>
      </c>
      <c r="T49">
        <v>1.62</v>
      </c>
      <c r="U49">
        <v>409.5</v>
      </c>
      <c r="V49">
        <v>14.3</v>
      </c>
      <c r="W49">
        <v>44.31</v>
      </c>
      <c r="X49">
        <v>148.30000000000001</v>
      </c>
      <c r="Y49">
        <v>0</v>
      </c>
      <c r="Z49">
        <v>13.04</v>
      </c>
      <c r="AA49">
        <v>42.15</v>
      </c>
      <c r="AB49">
        <v>44.22</v>
      </c>
      <c r="AC49">
        <v>32.08</v>
      </c>
      <c r="AD49">
        <v>40.4</v>
      </c>
      <c r="AE49">
        <v>53.79</v>
      </c>
      <c r="AF49">
        <v>19.32</v>
      </c>
      <c r="AG49">
        <v>45.34</v>
      </c>
      <c r="AH49">
        <v>167.1</v>
      </c>
      <c r="AI49">
        <v>21.08</v>
      </c>
      <c r="AJ49">
        <v>0</v>
      </c>
      <c r="AK49">
        <v>60.68</v>
      </c>
      <c r="AL49">
        <v>77.849999999999994</v>
      </c>
      <c r="AM49">
        <v>0</v>
      </c>
      <c r="AN49">
        <v>0.5</v>
      </c>
      <c r="AO49">
        <v>10.68</v>
      </c>
      <c r="AP49">
        <v>11.53</v>
      </c>
      <c r="AQ49">
        <v>35.44</v>
      </c>
      <c r="AR49">
        <v>36.43</v>
      </c>
      <c r="AS49">
        <v>24.38</v>
      </c>
      <c r="AT49">
        <v>20.010000000000002</v>
      </c>
      <c r="AU49">
        <v>0</v>
      </c>
      <c r="AV49">
        <v>0</v>
      </c>
      <c r="AW49">
        <v>0</v>
      </c>
      <c r="AX49">
        <v>0</v>
      </c>
      <c r="AY49">
        <v>2.88</v>
      </c>
      <c r="AZ49">
        <v>5.35</v>
      </c>
      <c r="BA49">
        <v>3.54</v>
      </c>
      <c r="BB49">
        <v>2.89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3194.6899999999996</v>
      </c>
    </row>
    <row r="50" spans="1:117">
      <c r="A50" t="s">
        <v>92</v>
      </c>
      <c r="B50">
        <v>0</v>
      </c>
      <c r="C50">
        <v>0</v>
      </c>
      <c r="D50">
        <v>29.93</v>
      </c>
      <c r="E50">
        <v>0</v>
      </c>
      <c r="F50">
        <v>0</v>
      </c>
      <c r="G50">
        <v>59.67</v>
      </c>
      <c r="H50">
        <v>0</v>
      </c>
      <c r="I50">
        <v>0</v>
      </c>
      <c r="J50">
        <v>74.03</v>
      </c>
      <c r="K50">
        <v>686.07</v>
      </c>
      <c r="L50">
        <v>413.81</v>
      </c>
      <c r="M50">
        <v>84.36</v>
      </c>
      <c r="N50">
        <v>121.71</v>
      </c>
      <c r="O50">
        <v>127.6</v>
      </c>
      <c r="P50">
        <v>116.85</v>
      </c>
      <c r="Q50">
        <v>20.96</v>
      </c>
      <c r="R50">
        <v>43.71</v>
      </c>
      <c r="S50">
        <v>27.05</v>
      </c>
      <c r="T50">
        <v>1.62</v>
      </c>
      <c r="U50">
        <v>409.5</v>
      </c>
      <c r="V50">
        <v>14.3</v>
      </c>
      <c r="W50">
        <v>44.31</v>
      </c>
      <c r="X50">
        <v>148.30000000000001</v>
      </c>
      <c r="Y50">
        <v>0</v>
      </c>
      <c r="Z50">
        <v>13.04</v>
      </c>
      <c r="AA50">
        <v>42.15</v>
      </c>
      <c r="AB50">
        <v>44.22</v>
      </c>
      <c r="AC50">
        <v>32.08</v>
      </c>
      <c r="AD50">
        <v>40.4</v>
      </c>
      <c r="AE50">
        <v>53.79</v>
      </c>
      <c r="AF50">
        <v>19.32</v>
      </c>
      <c r="AG50">
        <v>45.34</v>
      </c>
      <c r="AH50">
        <v>167.1</v>
      </c>
      <c r="AI50">
        <v>21.08</v>
      </c>
      <c r="AJ50">
        <v>0</v>
      </c>
      <c r="AK50">
        <v>60.68</v>
      </c>
      <c r="AL50">
        <v>77.849999999999994</v>
      </c>
      <c r="AM50">
        <v>0</v>
      </c>
      <c r="AN50">
        <v>0.5</v>
      </c>
      <c r="AO50">
        <v>10.61</v>
      </c>
      <c r="AP50">
        <v>11.53</v>
      </c>
      <c r="AQ50">
        <v>35.44</v>
      </c>
      <c r="AR50">
        <v>36.43</v>
      </c>
      <c r="AS50">
        <v>24.38</v>
      </c>
      <c r="AT50">
        <v>20.010000000000002</v>
      </c>
      <c r="AU50">
        <v>0</v>
      </c>
      <c r="AV50">
        <v>0</v>
      </c>
      <c r="AW50">
        <v>0</v>
      </c>
      <c r="AX50">
        <v>0</v>
      </c>
      <c r="AY50">
        <v>2.88</v>
      </c>
      <c r="AZ50">
        <v>5.35</v>
      </c>
      <c r="BA50">
        <v>3.54</v>
      </c>
      <c r="BB50">
        <v>2.89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3194.3900000000003</v>
      </c>
    </row>
    <row r="51" spans="1:117">
      <c r="A51" t="s">
        <v>93</v>
      </c>
      <c r="B51">
        <v>0</v>
      </c>
      <c r="C51">
        <v>0</v>
      </c>
      <c r="D51">
        <v>29.93</v>
      </c>
      <c r="E51">
        <v>0</v>
      </c>
      <c r="F51">
        <v>0</v>
      </c>
      <c r="G51">
        <v>59.67</v>
      </c>
      <c r="H51">
        <v>0</v>
      </c>
      <c r="I51">
        <v>0</v>
      </c>
      <c r="J51">
        <v>74.03</v>
      </c>
      <c r="K51">
        <v>686.07</v>
      </c>
      <c r="L51">
        <v>413.81</v>
      </c>
      <c r="M51">
        <v>84.36</v>
      </c>
      <c r="N51">
        <v>121.71</v>
      </c>
      <c r="O51">
        <v>127.6</v>
      </c>
      <c r="P51">
        <v>116.85</v>
      </c>
      <c r="Q51">
        <v>20.96</v>
      </c>
      <c r="R51">
        <v>43.71</v>
      </c>
      <c r="S51">
        <v>27.05</v>
      </c>
      <c r="T51">
        <v>1.62</v>
      </c>
      <c r="U51">
        <v>409.5</v>
      </c>
      <c r="V51">
        <v>14.3</v>
      </c>
      <c r="W51">
        <v>44.31</v>
      </c>
      <c r="X51">
        <v>148.30000000000001</v>
      </c>
      <c r="Y51">
        <v>0</v>
      </c>
      <c r="Z51">
        <v>13.04</v>
      </c>
      <c r="AA51">
        <v>42.15</v>
      </c>
      <c r="AB51">
        <v>44.22</v>
      </c>
      <c r="AC51">
        <v>32.08</v>
      </c>
      <c r="AD51">
        <v>40.4</v>
      </c>
      <c r="AE51">
        <v>53.79</v>
      </c>
      <c r="AF51">
        <v>19.32</v>
      </c>
      <c r="AG51">
        <v>45.34</v>
      </c>
      <c r="AH51">
        <v>167.1</v>
      </c>
      <c r="AI51">
        <v>21.08</v>
      </c>
      <c r="AJ51">
        <v>0</v>
      </c>
      <c r="AK51">
        <v>60.68</v>
      </c>
      <c r="AL51">
        <v>77.849999999999994</v>
      </c>
      <c r="AM51">
        <v>0</v>
      </c>
      <c r="AN51">
        <v>0.5</v>
      </c>
      <c r="AO51">
        <v>10.88</v>
      </c>
      <c r="AP51">
        <v>11.53</v>
      </c>
      <c r="AQ51">
        <v>35.44</v>
      </c>
      <c r="AR51">
        <v>46.37</v>
      </c>
      <c r="AS51">
        <v>24.38</v>
      </c>
      <c r="AT51">
        <v>20.010000000000002</v>
      </c>
      <c r="AU51">
        <v>0</v>
      </c>
      <c r="AV51">
        <v>0</v>
      </c>
      <c r="AW51">
        <v>0</v>
      </c>
      <c r="AX51">
        <v>0</v>
      </c>
      <c r="AY51">
        <v>2.88</v>
      </c>
      <c r="AZ51">
        <v>5.35</v>
      </c>
      <c r="BA51">
        <v>3.54</v>
      </c>
      <c r="BB51">
        <v>2.89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3204.6000000000004</v>
      </c>
    </row>
    <row r="52" spans="1:117">
      <c r="A52" t="s">
        <v>94</v>
      </c>
      <c r="B52">
        <v>0</v>
      </c>
      <c r="C52">
        <v>0</v>
      </c>
      <c r="D52">
        <v>29.8</v>
      </c>
      <c r="E52">
        <v>0</v>
      </c>
      <c r="F52">
        <v>0</v>
      </c>
      <c r="G52">
        <v>59.67</v>
      </c>
      <c r="H52">
        <v>0</v>
      </c>
      <c r="I52">
        <v>0</v>
      </c>
      <c r="J52">
        <v>74.03</v>
      </c>
      <c r="K52">
        <v>686.07</v>
      </c>
      <c r="L52">
        <v>413.81</v>
      </c>
      <c r="M52">
        <v>84.36</v>
      </c>
      <c r="N52">
        <v>121.71</v>
      </c>
      <c r="O52">
        <v>127.6</v>
      </c>
      <c r="P52">
        <v>116.85</v>
      </c>
      <c r="Q52">
        <v>20.96</v>
      </c>
      <c r="R52">
        <v>43.71</v>
      </c>
      <c r="S52">
        <v>27.05</v>
      </c>
      <c r="T52">
        <v>1.62</v>
      </c>
      <c r="U52">
        <v>409.5</v>
      </c>
      <c r="V52">
        <v>14.3</v>
      </c>
      <c r="W52">
        <v>44.31</v>
      </c>
      <c r="X52">
        <v>148.30000000000001</v>
      </c>
      <c r="Y52">
        <v>0</v>
      </c>
      <c r="Z52">
        <v>13.04</v>
      </c>
      <c r="AA52">
        <v>42.15</v>
      </c>
      <c r="AB52">
        <v>44.22</v>
      </c>
      <c r="AC52">
        <v>32.08</v>
      </c>
      <c r="AD52">
        <v>40.4</v>
      </c>
      <c r="AE52">
        <v>53.79</v>
      </c>
      <c r="AF52">
        <v>19.32</v>
      </c>
      <c r="AG52">
        <v>45.34</v>
      </c>
      <c r="AH52">
        <v>167.1</v>
      </c>
      <c r="AI52">
        <v>21.08</v>
      </c>
      <c r="AJ52">
        <v>0</v>
      </c>
      <c r="AK52">
        <v>60.68</v>
      </c>
      <c r="AL52">
        <v>77.849999999999994</v>
      </c>
      <c r="AM52">
        <v>0</v>
      </c>
      <c r="AN52">
        <v>0.5</v>
      </c>
      <c r="AO52">
        <v>10.88</v>
      </c>
      <c r="AP52">
        <v>11.53</v>
      </c>
      <c r="AQ52">
        <v>35.44</v>
      </c>
      <c r="AR52">
        <v>46.37</v>
      </c>
      <c r="AS52">
        <v>24.38</v>
      </c>
      <c r="AT52">
        <v>20.010000000000002</v>
      </c>
      <c r="AU52">
        <v>0</v>
      </c>
      <c r="AV52">
        <v>0</v>
      </c>
      <c r="AW52">
        <v>0</v>
      </c>
      <c r="AX52">
        <v>0</v>
      </c>
      <c r="AY52">
        <v>2.88</v>
      </c>
      <c r="AZ52">
        <v>5.35</v>
      </c>
      <c r="BA52">
        <v>3.54</v>
      </c>
      <c r="BB52">
        <v>2.89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3204.4700000000003</v>
      </c>
    </row>
    <row r="53" spans="1:117">
      <c r="A53" t="s">
        <v>95</v>
      </c>
      <c r="B53">
        <v>0</v>
      </c>
      <c r="C53">
        <v>0</v>
      </c>
      <c r="D53">
        <v>29.93</v>
      </c>
      <c r="E53">
        <v>0</v>
      </c>
      <c r="F53">
        <v>0</v>
      </c>
      <c r="G53">
        <v>59.67</v>
      </c>
      <c r="H53">
        <v>0</v>
      </c>
      <c r="I53">
        <v>0</v>
      </c>
      <c r="J53">
        <v>74.03</v>
      </c>
      <c r="K53">
        <v>686.07</v>
      </c>
      <c r="L53">
        <v>413.81</v>
      </c>
      <c r="M53">
        <v>84.36</v>
      </c>
      <c r="N53">
        <v>121.71</v>
      </c>
      <c r="O53">
        <v>127.6</v>
      </c>
      <c r="P53">
        <v>116.85</v>
      </c>
      <c r="Q53">
        <v>20.96</v>
      </c>
      <c r="R53">
        <v>43.71</v>
      </c>
      <c r="S53">
        <v>27.05</v>
      </c>
      <c r="T53">
        <v>1.62</v>
      </c>
      <c r="U53">
        <v>409.5</v>
      </c>
      <c r="V53">
        <v>14.3</v>
      </c>
      <c r="W53">
        <v>44.31</v>
      </c>
      <c r="X53">
        <v>148.30000000000001</v>
      </c>
      <c r="Y53">
        <v>0</v>
      </c>
      <c r="Z53">
        <v>13.04</v>
      </c>
      <c r="AA53">
        <v>42.15</v>
      </c>
      <c r="AB53">
        <v>44.22</v>
      </c>
      <c r="AC53">
        <v>32.08</v>
      </c>
      <c r="AD53">
        <v>40.4</v>
      </c>
      <c r="AE53">
        <v>53.79</v>
      </c>
      <c r="AF53">
        <v>19.32</v>
      </c>
      <c r="AG53">
        <v>45.34</v>
      </c>
      <c r="AH53">
        <v>167.1</v>
      </c>
      <c r="AI53">
        <v>7.03</v>
      </c>
      <c r="AJ53">
        <v>0</v>
      </c>
      <c r="AK53">
        <v>60.68</v>
      </c>
      <c r="AL53">
        <v>77.849999999999994</v>
      </c>
      <c r="AM53">
        <v>0</v>
      </c>
      <c r="AN53">
        <v>0.5</v>
      </c>
      <c r="AO53">
        <v>10.88</v>
      </c>
      <c r="AP53">
        <v>11.53</v>
      </c>
      <c r="AQ53">
        <v>35.44</v>
      </c>
      <c r="AR53">
        <v>37.53</v>
      </c>
      <c r="AS53">
        <v>24.38</v>
      </c>
      <c r="AT53">
        <v>20.010000000000002</v>
      </c>
      <c r="AU53">
        <v>0</v>
      </c>
      <c r="AV53">
        <v>0</v>
      </c>
      <c r="AW53">
        <v>0</v>
      </c>
      <c r="AX53">
        <v>0</v>
      </c>
      <c r="AY53">
        <v>2.88</v>
      </c>
      <c r="AZ53">
        <v>5.35</v>
      </c>
      <c r="BA53">
        <v>3.54</v>
      </c>
      <c r="BB53">
        <v>2.89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3181.7100000000009</v>
      </c>
    </row>
    <row r="54" spans="1:117">
      <c r="A54" t="s">
        <v>96</v>
      </c>
      <c r="B54">
        <v>0</v>
      </c>
      <c r="C54">
        <v>0</v>
      </c>
      <c r="D54">
        <v>29.93</v>
      </c>
      <c r="E54">
        <v>0</v>
      </c>
      <c r="F54">
        <v>0</v>
      </c>
      <c r="G54">
        <v>59.67</v>
      </c>
      <c r="H54">
        <v>0</v>
      </c>
      <c r="I54">
        <v>0</v>
      </c>
      <c r="J54">
        <v>74.03</v>
      </c>
      <c r="K54">
        <v>686.07</v>
      </c>
      <c r="L54">
        <v>413.81</v>
      </c>
      <c r="M54">
        <v>84.36</v>
      </c>
      <c r="N54">
        <v>121.71</v>
      </c>
      <c r="O54">
        <v>127.6</v>
      </c>
      <c r="P54">
        <v>116.85</v>
      </c>
      <c r="Q54">
        <v>20.96</v>
      </c>
      <c r="R54">
        <v>43.71</v>
      </c>
      <c r="S54">
        <v>27.05</v>
      </c>
      <c r="T54">
        <v>1.62</v>
      </c>
      <c r="U54">
        <v>409.5</v>
      </c>
      <c r="V54">
        <v>14.3</v>
      </c>
      <c r="W54">
        <v>44.31</v>
      </c>
      <c r="X54">
        <v>148.30000000000001</v>
      </c>
      <c r="Y54">
        <v>0</v>
      </c>
      <c r="Z54">
        <v>13.04</v>
      </c>
      <c r="AA54">
        <v>42.15</v>
      </c>
      <c r="AB54">
        <v>44.22</v>
      </c>
      <c r="AC54">
        <v>32.08</v>
      </c>
      <c r="AD54">
        <v>40.4</v>
      </c>
      <c r="AE54">
        <v>53.79</v>
      </c>
      <c r="AF54">
        <v>19.32</v>
      </c>
      <c r="AG54">
        <v>45.34</v>
      </c>
      <c r="AH54">
        <v>167.1</v>
      </c>
      <c r="AI54">
        <v>7.03</v>
      </c>
      <c r="AJ54">
        <v>0</v>
      </c>
      <c r="AK54">
        <v>60.68</v>
      </c>
      <c r="AL54">
        <v>77.849999999999994</v>
      </c>
      <c r="AM54">
        <v>0</v>
      </c>
      <c r="AN54">
        <v>0.5</v>
      </c>
      <c r="AO54">
        <v>10.88</v>
      </c>
      <c r="AP54">
        <v>11.53</v>
      </c>
      <c r="AQ54">
        <v>35.44</v>
      </c>
      <c r="AR54">
        <v>37.53</v>
      </c>
      <c r="AS54">
        <v>24.38</v>
      </c>
      <c r="AT54">
        <v>20.010000000000002</v>
      </c>
      <c r="AU54">
        <v>0</v>
      </c>
      <c r="AV54">
        <v>0</v>
      </c>
      <c r="AW54">
        <v>0</v>
      </c>
      <c r="AX54">
        <v>0</v>
      </c>
      <c r="AY54">
        <v>2.88</v>
      </c>
      <c r="AZ54">
        <v>5.35</v>
      </c>
      <c r="BA54">
        <v>3.54</v>
      </c>
      <c r="BB54">
        <v>2.89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3181.7100000000009</v>
      </c>
    </row>
    <row r="55" spans="1:117">
      <c r="A55" t="s">
        <v>97</v>
      </c>
      <c r="B55">
        <v>0</v>
      </c>
      <c r="C55">
        <v>0</v>
      </c>
      <c r="D55">
        <v>30.04</v>
      </c>
      <c r="E55">
        <v>0</v>
      </c>
      <c r="F55">
        <v>0</v>
      </c>
      <c r="G55">
        <v>59.67</v>
      </c>
      <c r="H55">
        <v>0</v>
      </c>
      <c r="I55">
        <v>0</v>
      </c>
      <c r="J55">
        <v>74.03</v>
      </c>
      <c r="K55">
        <v>686.07</v>
      </c>
      <c r="L55">
        <v>413.81</v>
      </c>
      <c r="M55">
        <v>84.36</v>
      </c>
      <c r="N55">
        <v>121.71</v>
      </c>
      <c r="O55">
        <v>127.6</v>
      </c>
      <c r="P55">
        <v>116.85</v>
      </c>
      <c r="Q55">
        <v>20.96</v>
      </c>
      <c r="R55">
        <v>43.71</v>
      </c>
      <c r="S55">
        <v>27.05</v>
      </c>
      <c r="T55">
        <v>1.62</v>
      </c>
      <c r="U55">
        <v>390.94</v>
      </c>
      <c r="V55">
        <v>14.3</v>
      </c>
      <c r="W55">
        <v>44.31</v>
      </c>
      <c r="X55">
        <v>148.30000000000001</v>
      </c>
      <c r="Y55">
        <v>0</v>
      </c>
      <c r="Z55">
        <v>13.04</v>
      </c>
      <c r="AA55">
        <v>42.15</v>
      </c>
      <c r="AB55">
        <v>44.22</v>
      </c>
      <c r="AC55">
        <v>32.08</v>
      </c>
      <c r="AD55">
        <v>40.4</v>
      </c>
      <c r="AE55">
        <v>53.79</v>
      </c>
      <c r="AF55">
        <v>19.32</v>
      </c>
      <c r="AG55">
        <v>45.34</v>
      </c>
      <c r="AH55">
        <v>167.1</v>
      </c>
      <c r="AI55">
        <v>7.03</v>
      </c>
      <c r="AJ55">
        <v>0</v>
      </c>
      <c r="AK55">
        <v>60.68</v>
      </c>
      <c r="AL55">
        <v>77.849999999999994</v>
      </c>
      <c r="AM55">
        <v>0</v>
      </c>
      <c r="AN55">
        <v>0.5</v>
      </c>
      <c r="AO55">
        <v>10.88</v>
      </c>
      <c r="AP55">
        <v>11.53</v>
      </c>
      <c r="AQ55">
        <v>35.44</v>
      </c>
      <c r="AR55">
        <v>37.53</v>
      </c>
      <c r="AS55">
        <v>25.85</v>
      </c>
      <c r="AT55">
        <v>20.010000000000002</v>
      </c>
      <c r="AU55">
        <v>0</v>
      </c>
      <c r="AV55">
        <v>0</v>
      </c>
      <c r="AW55">
        <v>0</v>
      </c>
      <c r="AX55">
        <v>0</v>
      </c>
      <c r="AY55">
        <v>2.88</v>
      </c>
      <c r="AZ55">
        <v>5.35</v>
      </c>
      <c r="BA55">
        <v>3.54</v>
      </c>
      <c r="BB55">
        <v>2.89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3164.7300000000005</v>
      </c>
    </row>
    <row r="56" spans="1:117">
      <c r="A56" t="s">
        <v>98</v>
      </c>
      <c r="B56">
        <v>0</v>
      </c>
      <c r="C56">
        <v>0</v>
      </c>
      <c r="D56">
        <v>30.04</v>
      </c>
      <c r="E56">
        <v>0</v>
      </c>
      <c r="F56">
        <v>0</v>
      </c>
      <c r="G56">
        <v>59.67</v>
      </c>
      <c r="H56">
        <v>0</v>
      </c>
      <c r="I56">
        <v>0</v>
      </c>
      <c r="J56">
        <v>74.03</v>
      </c>
      <c r="K56">
        <v>686.07</v>
      </c>
      <c r="L56">
        <v>413.81</v>
      </c>
      <c r="M56">
        <v>84.36</v>
      </c>
      <c r="N56">
        <v>121.71</v>
      </c>
      <c r="O56">
        <v>127.6</v>
      </c>
      <c r="P56">
        <v>116.85</v>
      </c>
      <c r="Q56">
        <v>20.96</v>
      </c>
      <c r="R56">
        <v>43.71</v>
      </c>
      <c r="S56">
        <v>27.05</v>
      </c>
      <c r="T56">
        <v>1.62</v>
      </c>
      <c r="U56">
        <v>390.94</v>
      </c>
      <c r="V56">
        <v>14.3</v>
      </c>
      <c r="W56">
        <v>44.31</v>
      </c>
      <c r="X56">
        <v>148.30000000000001</v>
      </c>
      <c r="Y56">
        <v>0</v>
      </c>
      <c r="Z56">
        <v>13.04</v>
      </c>
      <c r="AA56">
        <v>42.15</v>
      </c>
      <c r="AB56">
        <v>44.22</v>
      </c>
      <c r="AC56">
        <v>32.08</v>
      </c>
      <c r="AD56">
        <v>40.4</v>
      </c>
      <c r="AE56">
        <v>53.79</v>
      </c>
      <c r="AF56">
        <v>19.32</v>
      </c>
      <c r="AG56">
        <v>45.34</v>
      </c>
      <c r="AH56">
        <v>167.1</v>
      </c>
      <c r="AI56">
        <v>21.08</v>
      </c>
      <c r="AJ56">
        <v>0</v>
      </c>
      <c r="AK56">
        <v>60.68</v>
      </c>
      <c r="AL56">
        <v>77.849999999999994</v>
      </c>
      <c r="AM56">
        <v>0</v>
      </c>
      <c r="AN56">
        <v>0.5</v>
      </c>
      <c r="AO56">
        <v>10.88</v>
      </c>
      <c r="AP56">
        <v>11.53</v>
      </c>
      <c r="AQ56">
        <v>35.44</v>
      </c>
      <c r="AR56">
        <v>37.53</v>
      </c>
      <c r="AS56">
        <v>25.85</v>
      </c>
      <c r="AT56">
        <v>20.010000000000002</v>
      </c>
      <c r="AU56">
        <v>0</v>
      </c>
      <c r="AV56">
        <v>0</v>
      </c>
      <c r="AW56">
        <v>0</v>
      </c>
      <c r="AX56">
        <v>0</v>
      </c>
      <c r="AY56">
        <v>2.88</v>
      </c>
      <c r="AZ56">
        <v>5.35</v>
      </c>
      <c r="BA56">
        <v>3.54</v>
      </c>
      <c r="BB56">
        <v>2.89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3178.78</v>
      </c>
    </row>
    <row r="57" spans="1:117">
      <c r="A57" t="s">
        <v>99</v>
      </c>
      <c r="B57">
        <v>0</v>
      </c>
      <c r="C57">
        <v>0</v>
      </c>
      <c r="D57">
        <v>29.93</v>
      </c>
      <c r="E57">
        <v>0</v>
      </c>
      <c r="F57">
        <v>0</v>
      </c>
      <c r="G57">
        <v>59.67</v>
      </c>
      <c r="H57">
        <v>0</v>
      </c>
      <c r="I57">
        <v>0</v>
      </c>
      <c r="J57">
        <v>74.03</v>
      </c>
      <c r="K57">
        <v>686.07</v>
      </c>
      <c r="L57">
        <v>413.81</v>
      </c>
      <c r="M57">
        <v>84.36</v>
      </c>
      <c r="N57">
        <v>121.71</v>
      </c>
      <c r="O57">
        <v>127.6</v>
      </c>
      <c r="P57">
        <v>116.85</v>
      </c>
      <c r="Q57">
        <v>20.96</v>
      </c>
      <c r="R57">
        <v>43.71</v>
      </c>
      <c r="S57">
        <v>27.05</v>
      </c>
      <c r="T57">
        <v>1.62</v>
      </c>
      <c r="U57">
        <v>390.94</v>
      </c>
      <c r="V57">
        <v>14.3</v>
      </c>
      <c r="W57">
        <v>44.31</v>
      </c>
      <c r="X57">
        <v>148.30000000000001</v>
      </c>
      <c r="Y57">
        <v>0</v>
      </c>
      <c r="Z57">
        <v>13.04</v>
      </c>
      <c r="AA57">
        <v>42.15</v>
      </c>
      <c r="AB57">
        <v>44.22</v>
      </c>
      <c r="AC57">
        <v>32.08</v>
      </c>
      <c r="AD57">
        <v>40.4</v>
      </c>
      <c r="AE57">
        <v>53.79</v>
      </c>
      <c r="AF57">
        <v>19.32</v>
      </c>
      <c r="AG57">
        <v>45.34</v>
      </c>
      <c r="AH57">
        <v>167.1</v>
      </c>
      <c r="AI57">
        <v>21.08</v>
      </c>
      <c r="AJ57">
        <v>0</v>
      </c>
      <c r="AK57">
        <v>60.68</v>
      </c>
      <c r="AL57">
        <v>77.849999999999994</v>
      </c>
      <c r="AM57">
        <v>0</v>
      </c>
      <c r="AN57">
        <v>0.5</v>
      </c>
      <c r="AO57">
        <v>10.88</v>
      </c>
      <c r="AP57">
        <v>11.53</v>
      </c>
      <c r="AQ57">
        <v>35.44</v>
      </c>
      <c r="AR57">
        <v>37.53</v>
      </c>
      <c r="AS57">
        <v>25.85</v>
      </c>
      <c r="AT57">
        <v>20.010000000000002</v>
      </c>
      <c r="AU57">
        <v>0</v>
      </c>
      <c r="AV57">
        <v>0</v>
      </c>
      <c r="AW57">
        <v>0</v>
      </c>
      <c r="AX57">
        <v>0</v>
      </c>
      <c r="AY57">
        <v>2.88</v>
      </c>
      <c r="AZ57">
        <v>5.35</v>
      </c>
      <c r="BA57">
        <v>3.54</v>
      </c>
      <c r="BB57">
        <v>2.89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3178.67</v>
      </c>
    </row>
    <row r="58" spans="1:117">
      <c r="A58" t="s">
        <v>100</v>
      </c>
      <c r="B58">
        <v>0</v>
      </c>
      <c r="C58">
        <v>0</v>
      </c>
      <c r="D58">
        <v>29.8</v>
      </c>
      <c r="E58">
        <v>0</v>
      </c>
      <c r="F58">
        <v>0</v>
      </c>
      <c r="G58">
        <v>59.67</v>
      </c>
      <c r="H58">
        <v>0</v>
      </c>
      <c r="I58">
        <v>0</v>
      </c>
      <c r="J58">
        <v>74.03</v>
      </c>
      <c r="K58">
        <v>686.07</v>
      </c>
      <c r="L58">
        <v>413.81</v>
      </c>
      <c r="M58">
        <v>84.36</v>
      </c>
      <c r="N58">
        <v>121.71</v>
      </c>
      <c r="O58">
        <v>127.6</v>
      </c>
      <c r="P58">
        <v>116.85</v>
      </c>
      <c r="Q58">
        <v>20.96</v>
      </c>
      <c r="R58">
        <v>43.71</v>
      </c>
      <c r="S58">
        <v>27.05</v>
      </c>
      <c r="T58">
        <v>1.62</v>
      </c>
      <c r="U58">
        <v>390.94</v>
      </c>
      <c r="V58">
        <v>14.3</v>
      </c>
      <c r="W58">
        <v>44.31</v>
      </c>
      <c r="X58">
        <v>148.30000000000001</v>
      </c>
      <c r="Y58">
        <v>0</v>
      </c>
      <c r="Z58">
        <v>13.04</v>
      </c>
      <c r="AA58">
        <v>42.15</v>
      </c>
      <c r="AB58">
        <v>44.22</v>
      </c>
      <c r="AC58">
        <v>32.08</v>
      </c>
      <c r="AD58">
        <v>40.4</v>
      </c>
      <c r="AE58">
        <v>53.79</v>
      </c>
      <c r="AF58">
        <v>19.32</v>
      </c>
      <c r="AG58">
        <v>45.34</v>
      </c>
      <c r="AH58">
        <v>167.1</v>
      </c>
      <c r="AI58">
        <v>21.08</v>
      </c>
      <c r="AJ58">
        <v>0</v>
      </c>
      <c r="AK58">
        <v>60.68</v>
      </c>
      <c r="AL58">
        <v>77.849999999999994</v>
      </c>
      <c r="AM58">
        <v>0</v>
      </c>
      <c r="AN58">
        <v>0.5</v>
      </c>
      <c r="AO58">
        <v>10.88</v>
      </c>
      <c r="AP58">
        <v>11.53</v>
      </c>
      <c r="AQ58">
        <v>35.44</v>
      </c>
      <c r="AR58">
        <v>37.53</v>
      </c>
      <c r="AS58">
        <v>25.85</v>
      </c>
      <c r="AT58">
        <v>20.010000000000002</v>
      </c>
      <c r="AU58">
        <v>0</v>
      </c>
      <c r="AV58">
        <v>0</v>
      </c>
      <c r="AW58">
        <v>0</v>
      </c>
      <c r="AX58">
        <v>0</v>
      </c>
      <c r="AY58">
        <v>2.88</v>
      </c>
      <c r="AZ58">
        <v>5.35</v>
      </c>
      <c r="BA58">
        <v>3.54</v>
      </c>
      <c r="BB58">
        <v>2.89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3178.5400000000004</v>
      </c>
    </row>
    <row r="59" spans="1:117">
      <c r="A59" t="s">
        <v>101</v>
      </c>
      <c r="B59">
        <v>0</v>
      </c>
      <c r="C59">
        <v>0</v>
      </c>
      <c r="D59">
        <v>29.93</v>
      </c>
      <c r="E59">
        <v>0</v>
      </c>
      <c r="F59">
        <v>0</v>
      </c>
      <c r="G59">
        <v>59.67</v>
      </c>
      <c r="H59">
        <v>0</v>
      </c>
      <c r="I59">
        <v>0</v>
      </c>
      <c r="J59">
        <v>74.03</v>
      </c>
      <c r="K59">
        <v>686.07</v>
      </c>
      <c r="L59">
        <v>413.81</v>
      </c>
      <c r="M59">
        <v>84.36</v>
      </c>
      <c r="N59">
        <v>121.71</v>
      </c>
      <c r="O59">
        <v>127.6</v>
      </c>
      <c r="P59">
        <v>105.16</v>
      </c>
      <c r="Q59">
        <v>20.96</v>
      </c>
      <c r="R59">
        <v>43.71</v>
      </c>
      <c r="S59">
        <v>27.05</v>
      </c>
      <c r="T59">
        <v>1.62</v>
      </c>
      <c r="U59">
        <v>390.94</v>
      </c>
      <c r="V59">
        <v>14.3</v>
      </c>
      <c r="W59">
        <v>44.31</v>
      </c>
      <c r="X59">
        <v>148.30000000000001</v>
      </c>
      <c r="Y59">
        <v>0</v>
      </c>
      <c r="Z59">
        <v>13.04</v>
      </c>
      <c r="AA59">
        <v>42.15</v>
      </c>
      <c r="AB59">
        <v>44.22</v>
      </c>
      <c r="AC59">
        <v>32.08</v>
      </c>
      <c r="AD59">
        <v>40.4</v>
      </c>
      <c r="AE59">
        <v>53.79</v>
      </c>
      <c r="AF59">
        <v>19.32</v>
      </c>
      <c r="AG59">
        <v>45.34</v>
      </c>
      <c r="AH59">
        <v>167.1</v>
      </c>
      <c r="AI59">
        <v>21.08</v>
      </c>
      <c r="AJ59">
        <v>0</v>
      </c>
      <c r="AK59">
        <v>60.68</v>
      </c>
      <c r="AL59">
        <v>77.849999999999994</v>
      </c>
      <c r="AM59">
        <v>0</v>
      </c>
      <c r="AN59">
        <v>0.5</v>
      </c>
      <c r="AO59">
        <v>8.02</v>
      </c>
      <c r="AP59">
        <v>11.53</v>
      </c>
      <c r="AQ59">
        <v>35.44</v>
      </c>
      <c r="AR59">
        <v>46.37</v>
      </c>
      <c r="AS59">
        <v>25.85</v>
      </c>
      <c r="AT59">
        <v>20.010000000000002</v>
      </c>
      <c r="AU59">
        <v>0</v>
      </c>
      <c r="AV59">
        <v>0</v>
      </c>
      <c r="AW59">
        <v>0</v>
      </c>
      <c r="AX59">
        <v>0</v>
      </c>
      <c r="AY59">
        <v>2.88</v>
      </c>
      <c r="AZ59">
        <v>5.35</v>
      </c>
      <c r="BA59">
        <v>3.54</v>
      </c>
      <c r="BB59">
        <v>2.89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3172.96</v>
      </c>
    </row>
    <row r="60" spans="1:117">
      <c r="A60" t="s">
        <v>102</v>
      </c>
      <c r="B60">
        <v>0</v>
      </c>
      <c r="C60">
        <v>0</v>
      </c>
      <c r="D60">
        <v>29.93</v>
      </c>
      <c r="E60">
        <v>0</v>
      </c>
      <c r="F60">
        <v>0</v>
      </c>
      <c r="G60">
        <v>59.67</v>
      </c>
      <c r="H60">
        <v>0</v>
      </c>
      <c r="I60">
        <v>0</v>
      </c>
      <c r="J60">
        <v>74.03</v>
      </c>
      <c r="K60">
        <v>686.07</v>
      </c>
      <c r="L60">
        <v>413.81</v>
      </c>
      <c r="M60">
        <v>84.36</v>
      </c>
      <c r="N60">
        <v>121.71</v>
      </c>
      <c r="O60">
        <v>127.6</v>
      </c>
      <c r="P60">
        <v>93.48</v>
      </c>
      <c r="Q60">
        <v>20.96</v>
      </c>
      <c r="R60">
        <v>43.71</v>
      </c>
      <c r="S60">
        <v>27.05</v>
      </c>
      <c r="T60">
        <v>1.62</v>
      </c>
      <c r="U60">
        <v>390.94</v>
      </c>
      <c r="V60">
        <v>14.3</v>
      </c>
      <c r="W60">
        <v>44.31</v>
      </c>
      <c r="X60">
        <v>148.30000000000001</v>
      </c>
      <c r="Y60">
        <v>0</v>
      </c>
      <c r="Z60">
        <v>13.04</v>
      </c>
      <c r="AA60">
        <v>42.15</v>
      </c>
      <c r="AB60">
        <v>44.22</v>
      </c>
      <c r="AC60">
        <v>32.08</v>
      </c>
      <c r="AD60">
        <v>40.4</v>
      </c>
      <c r="AE60">
        <v>53.79</v>
      </c>
      <c r="AF60">
        <v>19.32</v>
      </c>
      <c r="AG60">
        <v>45.34</v>
      </c>
      <c r="AH60">
        <v>167.1</v>
      </c>
      <c r="AI60">
        <v>21.08</v>
      </c>
      <c r="AJ60">
        <v>0</v>
      </c>
      <c r="AK60">
        <v>60.68</v>
      </c>
      <c r="AL60">
        <v>77.849999999999994</v>
      </c>
      <c r="AM60">
        <v>0</v>
      </c>
      <c r="AN60">
        <v>0.5</v>
      </c>
      <c r="AO60">
        <v>8.02</v>
      </c>
      <c r="AP60">
        <v>11.53</v>
      </c>
      <c r="AQ60">
        <v>53.16</v>
      </c>
      <c r="AR60">
        <v>46.37</v>
      </c>
      <c r="AS60">
        <v>25.85</v>
      </c>
      <c r="AT60">
        <v>20.010000000000002</v>
      </c>
      <c r="AU60">
        <v>0</v>
      </c>
      <c r="AV60">
        <v>0</v>
      </c>
      <c r="AW60">
        <v>0</v>
      </c>
      <c r="AX60">
        <v>0</v>
      </c>
      <c r="AY60">
        <v>2.88</v>
      </c>
      <c r="AZ60">
        <v>5.35</v>
      </c>
      <c r="BA60">
        <v>3.54</v>
      </c>
      <c r="BB60">
        <v>2.89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3178.9999999999995</v>
      </c>
    </row>
    <row r="61" spans="1:117">
      <c r="A61" t="s">
        <v>103</v>
      </c>
      <c r="B61">
        <v>0</v>
      </c>
      <c r="C61">
        <v>0</v>
      </c>
      <c r="D61">
        <v>29.93</v>
      </c>
      <c r="E61">
        <v>0</v>
      </c>
      <c r="F61">
        <v>0</v>
      </c>
      <c r="G61">
        <v>59.67</v>
      </c>
      <c r="H61">
        <v>0</v>
      </c>
      <c r="I61">
        <v>0</v>
      </c>
      <c r="J61">
        <v>74.03</v>
      </c>
      <c r="K61">
        <v>686.07</v>
      </c>
      <c r="L61">
        <v>413.81</v>
      </c>
      <c r="M61">
        <v>84.36</v>
      </c>
      <c r="N61">
        <v>121.71</v>
      </c>
      <c r="O61">
        <v>127.6</v>
      </c>
      <c r="P61">
        <v>93.48</v>
      </c>
      <c r="Q61">
        <v>20.96</v>
      </c>
      <c r="R61">
        <v>43.71</v>
      </c>
      <c r="S61">
        <v>27.05</v>
      </c>
      <c r="T61">
        <v>1.62</v>
      </c>
      <c r="U61">
        <v>390.94</v>
      </c>
      <c r="V61">
        <v>14.3</v>
      </c>
      <c r="W61">
        <v>44.31</v>
      </c>
      <c r="X61">
        <v>148.30000000000001</v>
      </c>
      <c r="Y61">
        <v>0</v>
      </c>
      <c r="Z61">
        <v>6.52</v>
      </c>
      <c r="AA61">
        <v>42.15</v>
      </c>
      <c r="AB61">
        <v>44.22</v>
      </c>
      <c r="AC61">
        <v>32.08</v>
      </c>
      <c r="AD61">
        <v>40.4</v>
      </c>
      <c r="AE61">
        <v>53.79</v>
      </c>
      <c r="AF61">
        <v>19.32</v>
      </c>
      <c r="AG61">
        <v>45.34</v>
      </c>
      <c r="AH61">
        <v>167.1</v>
      </c>
      <c r="AI61">
        <v>7.03</v>
      </c>
      <c r="AJ61">
        <v>0</v>
      </c>
      <c r="AK61">
        <v>60.68</v>
      </c>
      <c r="AL61">
        <v>77.849999999999994</v>
      </c>
      <c r="AM61">
        <v>0</v>
      </c>
      <c r="AN61">
        <v>0.5</v>
      </c>
      <c r="AO61">
        <v>8.02</v>
      </c>
      <c r="AP61">
        <v>11.53</v>
      </c>
      <c r="AQ61">
        <v>53.16</v>
      </c>
      <c r="AR61">
        <v>37.53</v>
      </c>
      <c r="AS61">
        <v>27.34</v>
      </c>
      <c r="AT61">
        <v>20.010000000000002</v>
      </c>
      <c r="AU61">
        <v>0</v>
      </c>
      <c r="AV61">
        <v>0</v>
      </c>
      <c r="AW61">
        <v>0</v>
      </c>
      <c r="AX61">
        <v>0</v>
      </c>
      <c r="AY61">
        <v>2.88</v>
      </c>
      <c r="AZ61">
        <v>5.35</v>
      </c>
      <c r="BA61">
        <v>3.54</v>
      </c>
      <c r="BB61">
        <v>2.89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3151.0800000000004</v>
      </c>
    </row>
    <row r="62" spans="1:117">
      <c r="A62" t="s">
        <v>104</v>
      </c>
      <c r="B62">
        <v>0</v>
      </c>
      <c r="C62">
        <v>0</v>
      </c>
      <c r="D62">
        <v>30.04</v>
      </c>
      <c r="E62">
        <v>0</v>
      </c>
      <c r="F62">
        <v>0</v>
      </c>
      <c r="G62">
        <v>59.67</v>
      </c>
      <c r="H62">
        <v>0</v>
      </c>
      <c r="I62">
        <v>0</v>
      </c>
      <c r="J62">
        <v>74.03</v>
      </c>
      <c r="K62">
        <v>686.07</v>
      </c>
      <c r="L62">
        <v>413.81</v>
      </c>
      <c r="M62">
        <v>84.36</v>
      </c>
      <c r="N62">
        <v>121.71</v>
      </c>
      <c r="O62">
        <v>127.6</v>
      </c>
      <c r="P62">
        <v>93.48</v>
      </c>
      <c r="Q62">
        <v>20.96</v>
      </c>
      <c r="R62">
        <v>43.71</v>
      </c>
      <c r="S62">
        <v>27.05</v>
      </c>
      <c r="T62">
        <v>1.62</v>
      </c>
      <c r="U62">
        <v>390.94</v>
      </c>
      <c r="V62">
        <v>14.3</v>
      </c>
      <c r="W62">
        <v>44.31</v>
      </c>
      <c r="X62">
        <v>148.30000000000001</v>
      </c>
      <c r="Y62">
        <v>0</v>
      </c>
      <c r="Z62">
        <v>6.52</v>
      </c>
      <c r="AA62">
        <v>42.15</v>
      </c>
      <c r="AB62">
        <v>44.22</v>
      </c>
      <c r="AC62">
        <v>32.08</v>
      </c>
      <c r="AD62">
        <v>40.4</v>
      </c>
      <c r="AE62">
        <v>53.79</v>
      </c>
      <c r="AF62">
        <v>19.32</v>
      </c>
      <c r="AG62">
        <v>45.34</v>
      </c>
      <c r="AH62">
        <v>167.1</v>
      </c>
      <c r="AI62">
        <v>7.03</v>
      </c>
      <c r="AJ62">
        <v>0</v>
      </c>
      <c r="AK62">
        <v>60.68</v>
      </c>
      <c r="AL62">
        <v>77.849999999999994</v>
      </c>
      <c r="AM62">
        <v>0</v>
      </c>
      <c r="AN62">
        <v>0.5</v>
      </c>
      <c r="AO62">
        <v>8.02</v>
      </c>
      <c r="AP62">
        <v>11.53</v>
      </c>
      <c r="AQ62">
        <v>53.16</v>
      </c>
      <c r="AR62">
        <v>37.53</v>
      </c>
      <c r="AS62">
        <v>27.34</v>
      </c>
      <c r="AT62">
        <v>20.010000000000002</v>
      </c>
      <c r="AU62">
        <v>0</v>
      </c>
      <c r="AV62">
        <v>0</v>
      </c>
      <c r="AW62">
        <v>0</v>
      </c>
      <c r="AX62">
        <v>0</v>
      </c>
      <c r="AY62">
        <v>2.88</v>
      </c>
      <c r="AZ62">
        <v>5.35</v>
      </c>
      <c r="BA62">
        <v>3.54</v>
      </c>
      <c r="BB62">
        <v>2.89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3151.1900000000005</v>
      </c>
    </row>
    <row r="63" spans="1:117">
      <c r="A63" t="s">
        <v>105</v>
      </c>
      <c r="B63">
        <v>0</v>
      </c>
      <c r="C63">
        <v>0</v>
      </c>
      <c r="D63">
        <v>30.64</v>
      </c>
      <c r="E63">
        <v>0</v>
      </c>
      <c r="F63">
        <v>0</v>
      </c>
      <c r="G63">
        <v>59.67</v>
      </c>
      <c r="H63">
        <v>0</v>
      </c>
      <c r="I63">
        <v>0</v>
      </c>
      <c r="J63">
        <v>74.03</v>
      </c>
      <c r="K63">
        <v>686.07</v>
      </c>
      <c r="L63">
        <v>413.81</v>
      </c>
      <c r="M63">
        <v>84.36</v>
      </c>
      <c r="N63">
        <v>121.71</v>
      </c>
      <c r="O63">
        <v>127.6</v>
      </c>
      <c r="P63">
        <v>93.48</v>
      </c>
      <c r="Q63">
        <v>20.96</v>
      </c>
      <c r="R63">
        <v>43.71</v>
      </c>
      <c r="S63">
        <v>27.05</v>
      </c>
      <c r="T63">
        <v>1.62</v>
      </c>
      <c r="U63">
        <v>390.94</v>
      </c>
      <c r="V63">
        <v>14.3</v>
      </c>
      <c r="W63">
        <v>44.31</v>
      </c>
      <c r="X63">
        <v>148.30000000000001</v>
      </c>
      <c r="Y63">
        <v>0</v>
      </c>
      <c r="Z63">
        <v>6.52</v>
      </c>
      <c r="AA63">
        <v>42.15</v>
      </c>
      <c r="AB63">
        <v>44.22</v>
      </c>
      <c r="AC63">
        <v>32.08</v>
      </c>
      <c r="AD63">
        <v>40.4</v>
      </c>
      <c r="AE63">
        <v>53.79</v>
      </c>
      <c r="AF63">
        <v>19.32</v>
      </c>
      <c r="AG63">
        <v>45.34</v>
      </c>
      <c r="AH63">
        <v>167.1</v>
      </c>
      <c r="AI63">
        <v>7.03</v>
      </c>
      <c r="AJ63">
        <v>0</v>
      </c>
      <c r="AK63">
        <v>60.68</v>
      </c>
      <c r="AL63">
        <v>77.849999999999994</v>
      </c>
      <c r="AM63">
        <v>5.71</v>
      </c>
      <c r="AN63">
        <v>0.5</v>
      </c>
      <c r="AO63">
        <v>8.02</v>
      </c>
      <c r="AP63">
        <v>11.53</v>
      </c>
      <c r="AQ63">
        <v>53.16</v>
      </c>
      <c r="AR63">
        <v>35.33</v>
      </c>
      <c r="AS63">
        <v>27.34</v>
      </c>
      <c r="AT63">
        <v>20.010000000000002</v>
      </c>
      <c r="AU63">
        <v>0</v>
      </c>
      <c r="AV63">
        <v>0</v>
      </c>
      <c r="AW63">
        <v>0</v>
      </c>
      <c r="AX63">
        <v>0</v>
      </c>
      <c r="AY63">
        <v>2.88</v>
      </c>
      <c r="AZ63">
        <v>5.35</v>
      </c>
      <c r="BA63">
        <v>3.54</v>
      </c>
      <c r="BB63">
        <v>2.89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3155.3</v>
      </c>
    </row>
    <row r="64" spans="1:117">
      <c r="A64" t="s">
        <v>106</v>
      </c>
      <c r="B64">
        <v>0</v>
      </c>
      <c r="C64">
        <v>0</v>
      </c>
      <c r="D64">
        <v>30.64</v>
      </c>
      <c r="E64">
        <v>0</v>
      </c>
      <c r="F64">
        <v>0</v>
      </c>
      <c r="G64">
        <v>59.67</v>
      </c>
      <c r="H64">
        <v>0</v>
      </c>
      <c r="I64">
        <v>0</v>
      </c>
      <c r="J64">
        <v>74.03</v>
      </c>
      <c r="K64">
        <v>686.07</v>
      </c>
      <c r="L64">
        <v>413.81</v>
      </c>
      <c r="M64">
        <v>84.36</v>
      </c>
      <c r="N64">
        <v>121.71</v>
      </c>
      <c r="O64">
        <v>127.6</v>
      </c>
      <c r="P64">
        <v>93.48</v>
      </c>
      <c r="Q64">
        <v>20.96</v>
      </c>
      <c r="R64">
        <v>43.71</v>
      </c>
      <c r="S64">
        <v>27.05</v>
      </c>
      <c r="T64">
        <v>1.62</v>
      </c>
      <c r="U64">
        <v>390.94</v>
      </c>
      <c r="V64">
        <v>14.3</v>
      </c>
      <c r="W64">
        <v>44.31</v>
      </c>
      <c r="X64">
        <v>148.30000000000001</v>
      </c>
      <c r="Y64">
        <v>0</v>
      </c>
      <c r="Z64">
        <v>6.52</v>
      </c>
      <c r="AA64">
        <v>42.15</v>
      </c>
      <c r="AB64">
        <v>44.22</v>
      </c>
      <c r="AC64">
        <v>32.08</v>
      </c>
      <c r="AD64">
        <v>40.4</v>
      </c>
      <c r="AE64">
        <v>53.79</v>
      </c>
      <c r="AF64">
        <v>19.32</v>
      </c>
      <c r="AG64">
        <v>45.34</v>
      </c>
      <c r="AH64">
        <v>167.1</v>
      </c>
      <c r="AI64">
        <v>7.03</v>
      </c>
      <c r="AJ64">
        <v>0</v>
      </c>
      <c r="AK64">
        <v>60.68</v>
      </c>
      <c r="AL64">
        <v>77.849999999999994</v>
      </c>
      <c r="AM64">
        <v>5.71</v>
      </c>
      <c r="AN64">
        <v>0.5</v>
      </c>
      <c r="AO64">
        <v>8.02</v>
      </c>
      <c r="AP64">
        <v>11.53</v>
      </c>
      <c r="AQ64">
        <v>53.16</v>
      </c>
      <c r="AR64">
        <v>35.33</v>
      </c>
      <c r="AS64">
        <v>27.34</v>
      </c>
      <c r="AT64">
        <v>20.010000000000002</v>
      </c>
      <c r="AU64">
        <v>0</v>
      </c>
      <c r="AV64">
        <v>0</v>
      </c>
      <c r="AW64">
        <v>0</v>
      </c>
      <c r="AX64">
        <v>0</v>
      </c>
      <c r="AY64">
        <v>2.88</v>
      </c>
      <c r="AZ64">
        <v>5.35</v>
      </c>
      <c r="BA64">
        <v>3.54</v>
      </c>
      <c r="BB64">
        <v>2.89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3155.3</v>
      </c>
    </row>
    <row r="65" spans="1:117">
      <c r="A65" t="s">
        <v>107</v>
      </c>
      <c r="B65">
        <v>0</v>
      </c>
      <c r="C65">
        <v>0</v>
      </c>
      <c r="D65">
        <v>30.64</v>
      </c>
      <c r="E65">
        <v>0</v>
      </c>
      <c r="F65">
        <v>0</v>
      </c>
      <c r="G65">
        <v>59.67</v>
      </c>
      <c r="H65">
        <v>0</v>
      </c>
      <c r="I65">
        <v>0</v>
      </c>
      <c r="J65">
        <v>74.03</v>
      </c>
      <c r="K65">
        <v>686.07</v>
      </c>
      <c r="L65">
        <v>413.81</v>
      </c>
      <c r="M65">
        <v>84.36</v>
      </c>
      <c r="N65">
        <v>121.71</v>
      </c>
      <c r="O65">
        <v>127.6</v>
      </c>
      <c r="P65">
        <v>93.48</v>
      </c>
      <c r="Q65">
        <v>20.96</v>
      </c>
      <c r="R65">
        <v>43.71</v>
      </c>
      <c r="S65">
        <v>27.05</v>
      </c>
      <c r="T65">
        <v>1.62</v>
      </c>
      <c r="U65">
        <v>390.94</v>
      </c>
      <c r="V65">
        <v>14.3</v>
      </c>
      <c r="W65">
        <v>44.31</v>
      </c>
      <c r="X65">
        <v>148.30000000000001</v>
      </c>
      <c r="Y65">
        <v>0</v>
      </c>
      <c r="Z65">
        <v>6.52</v>
      </c>
      <c r="AA65">
        <v>42.15</v>
      </c>
      <c r="AB65">
        <v>44.22</v>
      </c>
      <c r="AC65">
        <v>32.08</v>
      </c>
      <c r="AD65">
        <v>40.4</v>
      </c>
      <c r="AE65">
        <v>53.79</v>
      </c>
      <c r="AF65">
        <v>19.32</v>
      </c>
      <c r="AG65">
        <v>45.34</v>
      </c>
      <c r="AH65">
        <v>167.1</v>
      </c>
      <c r="AI65">
        <v>21.08</v>
      </c>
      <c r="AJ65">
        <v>0</v>
      </c>
      <c r="AK65">
        <v>60.68</v>
      </c>
      <c r="AL65">
        <v>77.849999999999994</v>
      </c>
      <c r="AM65">
        <v>9.67</v>
      </c>
      <c r="AN65">
        <v>0.5</v>
      </c>
      <c r="AO65">
        <v>8.02</v>
      </c>
      <c r="AP65">
        <v>11.78</v>
      </c>
      <c r="AQ65">
        <v>53.16</v>
      </c>
      <c r="AR65">
        <v>35.33</v>
      </c>
      <c r="AS65">
        <v>27.34</v>
      </c>
      <c r="AT65">
        <v>20.000017</v>
      </c>
      <c r="AU65">
        <v>0</v>
      </c>
      <c r="AV65">
        <v>0</v>
      </c>
      <c r="AW65">
        <v>0</v>
      </c>
      <c r="AX65">
        <v>0</v>
      </c>
      <c r="AY65">
        <v>2.88</v>
      </c>
      <c r="AZ65">
        <v>5.35</v>
      </c>
      <c r="BA65">
        <v>3.54</v>
      </c>
      <c r="BB65">
        <v>2.89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3173.5500169999996</v>
      </c>
    </row>
    <row r="66" spans="1:117">
      <c r="A66" t="s">
        <v>108</v>
      </c>
      <c r="B66">
        <v>0</v>
      </c>
      <c r="C66">
        <v>0</v>
      </c>
      <c r="D66">
        <v>30.64</v>
      </c>
      <c r="E66">
        <v>0</v>
      </c>
      <c r="F66">
        <v>0</v>
      </c>
      <c r="G66">
        <v>59.67</v>
      </c>
      <c r="H66">
        <v>0</v>
      </c>
      <c r="I66">
        <v>0</v>
      </c>
      <c r="J66">
        <v>74.03</v>
      </c>
      <c r="K66">
        <v>686.07</v>
      </c>
      <c r="L66">
        <v>413.81</v>
      </c>
      <c r="M66">
        <v>84.36</v>
      </c>
      <c r="N66">
        <v>121.71</v>
      </c>
      <c r="O66">
        <v>127.6</v>
      </c>
      <c r="P66">
        <v>93.48</v>
      </c>
      <c r="Q66">
        <v>20.96</v>
      </c>
      <c r="R66">
        <v>43.71</v>
      </c>
      <c r="S66">
        <v>27.05</v>
      </c>
      <c r="T66">
        <v>1.62</v>
      </c>
      <c r="U66">
        <v>390.94</v>
      </c>
      <c r="V66">
        <v>14.3</v>
      </c>
      <c r="W66">
        <v>44.31</v>
      </c>
      <c r="X66">
        <v>148.30000000000001</v>
      </c>
      <c r="Y66">
        <v>0</v>
      </c>
      <c r="Z66">
        <v>6.52</v>
      </c>
      <c r="AA66">
        <v>42.15</v>
      </c>
      <c r="AB66">
        <v>44.22</v>
      </c>
      <c r="AC66">
        <v>32.08</v>
      </c>
      <c r="AD66">
        <v>40.4</v>
      </c>
      <c r="AE66">
        <v>53.79</v>
      </c>
      <c r="AF66">
        <v>19.32</v>
      </c>
      <c r="AG66">
        <v>45.34</v>
      </c>
      <c r="AH66">
        <v>167.1</v>
      </c>
      <c r="AI66">
        <v>21.08</v>
      </c>
      <c r="AJ66">
        <v>0</v>
      </c>
      <c r="AK66">
        <v>60.68</v>
      </c>
      <c r="AL66">
        <v>77.849999999999994</v>
      </c>
      <c r="AM66">
        <v>10.26</v>
      </c>
      <c r="AN66">
        <v>0.5</v>
      </c>
      <c r="AO66">
        <v>8.02</v>
      </c>
      <c r="AP66">
        <v>11.78</v>
      </c>
      <c r="AQ66">
        <v>53.16</v>
      </c>
      <c r="AR66">
        <v>35.33</v>
      </c>
      <c r="AS66">
        <v>26.6</v>
      </c>
      <c r="AT66">
        <v>20.000017</v>
      </c>
      <c r="AU66">
        <v>0</v>
      </c>
      <c r="AV66">
        <v>0</v>
      </c>
      <c r="AW66">
        <v>0</v>
      </c>
      <c r="AX66">
        <v>0</v>
      </c>
      <c r="AY66">
        <v>2.88</v>
      </c>
      <c r="AZ66">
        <v>5.35</v>
      </c>
      <c r="BA66">
        <v>3.54</v>
      </c>
      <c r="BB66">
        <v>2.89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3173.4000169999995</v>
      </c>
    </row>
    <row r="67" spans="1:117">
      <c r="A67" t="s">
        <v>109</v>
      </c>
      <c r="B67">
        <v>0</v>
      </c>
      <c r="C67">
        <v>0</v>
      </c>
      <c r="D67">
        <v>30.64</v>
      </c>
      <c r="E67">
        <v>0</v>
      </c>
      <c r="F67">
        <v>0</v>
      </c>
      <c r="G67">
        <v>59.67</v>
      </c>
      <c r="H67">
        <v>0</v>
      </c>
      <c r="I67">
        <v>0</v>
      </c>
      <c r="J67">
        <v>74.03</v>
      </c>
      <c r="K67">
        <v>686.07</v>
      </c>
      <c r="L67">
        <v>413.81</v>
      </c>
      <c r="M67">
        <v>84.36</v>
      </c>
      <c r="N67">
        <v>121.71</v>
      </c>
      <c r="O67">
        <v>127.6</v>
      </c>
      <c r="P67">
        <v>93.48</v>
      </c>
      <c r="Q67">
        <v>20.96</v>
      </c>
      <c r="R67">
        <v>43.71</v>
      </c>
      <c r="S67">
        <v>27.05</v>
      </c>
      <c r="T67">
        <v>1.62</v>
      </c>
      <c r="U67">
        <v>390.94</v>
      </c>
      <c r="V67">
        <v>14.3</v>
      </c>
      <c r="W67">
        <v>44.31</v>
      </c>
      <c r="X67">
        <v>148.30000000000001</v>
      </c>
      <c r="Y67">
        <v>0</v>
      </c>
      <c r="Z67">
        <v>6.52</v>
      </c>
      <c r="AA67">
        <v>42.15</v>
      </c>
      <c r="AB67">
        <v>44.22</v>
      </c>
      <c r="AC67">
        <v>32.08</v>
      </c>
      <c r="AD67">
        <v>40.4</v>
      </c>
      <c r="AE67">
        <v>53.79</v>
      </c>
      <c r="AF67">
        <v>19.32</v>
      </c>
      <c r="AG67">
        <v>45.34</v>
      </c>
      <c r="AH67">
        <v>167.1</v>
      </c>
      <c r="AI67">
        <v>3.94</v>
      </c>
      <c r="AJ67">
        <v>0</v>
      </c>
      <c r="AK67">
        <v>60.53</v>
      </c>
      <c r="AL67">
        <v>77.849999999999994</v>
      </c>
      <c r="AM67">
        <v>11.57</v>
      </c>
      <c r="AN67">
        <v>0.5</v>
      </c>
      <c r="AO67">
        <v>7.9</v>
      </c>
      <c r="AP67">
        <v>11.78</v>
      </c>
      <c r="AQ67">
        <v>53.16</v>
      </c>
      <c r="AR67">
        <v>35.33</v>
      </c>
      <c r="AS67">
        <v>29.56</v>
      </c>
      <c r="AT67">
        <v>20.000018000000001</v>
      </c>
      <c r="AU67">
        <v>0</v>
      </c>
      <c r="AV67">
        <v>0</v>
      </c>
      <c r="AW67">
        <v>0</v>
      </c>
      <c r="AX67">
        <v>0</v>
      </c>
      <c r="AY67">
        <v>2.88</v>
      </c>
      <c r="AZ67">
        <v>5.35</v>
      </c>
      <c r="BA67">
        <v>3.54</v>
      </c>
      <c r="BB67">
        <v>2.89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3160.2600180000004</v>
      </c>
    </row>
    <row r="68" spans="1:117">
      <c r="A68" t="s">
        <v>110</v>
      </c>
      <c r="B68">
        <v>0</v>
      </c>
      <c r="C68">
        <v>0</v>
      </c>
      <c r="D68">
        <v>30.64</v>
      </c>
      <c r="E68">
        <v>0</v>
      </c>
      <c r="F68">
        <v>0</v>
      </c>
      <c r="G68">
        <v>59.67</v>
      </c>
      <c r="H68">
        <v>0</v>
      </c>
      <c r="I68">
        <v>0</v>
      </c>
      <c r="J68">
        <v>74.03</v>
      </c>
      <c r="K68">
        <v>686.07</v>
      </c>
      <c r="L68">
        <v>413.81</v>
      </c>
      <c r="M68">
        <v>84.36</v>
      </c>
      <c r="N68">
        <v>121.71</v>
      </c>
      <c r="O68">
        <v>127.6</v>
      </c>
      <c r="P68">
        <v>93.48</v>
      </c>
      <c r="Q68">
        <v>20.96</v>
      </c>
      <c r="R68">
        <v>43.71</v>
      </c>
      <c r="S68">
        <v>27.05</v>
      </c>
      <c r="T68">
        <v>1.62</v>
      </c>
      <c r="U68">
        <v>390.94</v>
      </c>
      <c r="V68">
        <v>14.3</v>
      </c>
      <c r="W68">
        <v>44.31</v>
      </c>
      <c r="X68">
        <v>148.30000000000001</v>
      </c>
      <c r="Y68">
        <v>0</v>
      </c>
      <c r="Z68">
        <v>6.52</v>
      </c>
      <c r="AA68">
        <v>42.15</v>
      </c>
      <c r="AB68">
        <v>44.22</v>
      </c>
      <c r="AC68">
        <v>32.08</v>
      </c>
      <c r="AD68">
        <v>40.4</v>
      </c>
      <c r="AE68">
        <v>53.79</v>
      </c>
      <c r="AF68">
        <v>19.32</v>
      </c>
      <c r="AG68">
        <v>45.34</v>
      </c>
      <c r="AH68">
        <v>167.1</v>
      </c>
      <c r="AI68">
        <v>3.94</v>
      </c>
      <c r="AJ68">
        <v>0</v>
      </c>
      <c r="AK68">
        <v>60.53</v>
      </c>
      <c r="AL68">
        <v>77.849999999999994</v>
      </c>
      <c r="AM68">
        <v>11.57</v>
      </c>
      <c r="AN68">
        <v>0.5</v>
      </c>
      <c r="AO68">
        <v>7.79</v>
      </c>
      <c r="AP68">
        <v>11.78</v>
      </c>
      <c r="AQ68">
        <v>53.16</v>
      </c>
      <c r="AR68">
        <v>35.33</v>
      </c>
      <c r="AS68">
        <v>29.56</v>
      </c>
      <c r="AT68">
        <v>20.000012999999999</v>
      </c>
      <c r="AU68">
        <v>0</v>
      </c>
      <c r="AV68">
        <v>0</v>
      </c>
      <c r="AW68">
        <v>0</v>
      </c>
      <c r="AX68">
        <v>0</v>
      </c>
      <c r="AY68">
        <v>2.88</v>
      </c>
      <c r="AZ68">
        <v>5.35</v>
      </c>
      <c r="BA68">
        <v>3.54</v>
      </c>
      <c r="BB68">
        <v>2.89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3160.1500129999999</v>
      </c>
    </row>
    <row r="69" spans="1:117">
      <c r="A69" t="s">
        <v>111</v>
      </c>
      <c r="B69">
        <v>0</v>
      </c>
      <c r="C69">
        <v>0</v>
      </c>
      <c r="D69">
        <v>30.64</v>
      </c>
      <c r="E69">
        <v>0</v>
      </c>
      <c r="F69">
        <v>0</v>
      </c>
      <c r="G69">
        <v>59.67</v>
      </c>
      <c r="H69">
        <v>0</v>
      </c>
      <c r="I69">
        <v>0</v>
      </c>
      <c r="J69">
        <v>74.03</v>
      </c>
      <c r="K69">
        <v>686.07</v>
      </c>
      <c r="L69">
        <v>413.81</v>
      </c>
      <c r="M69">
        <v>84.36</v>
      </c>
      <c r="N69">
        <v>121.71</v>
      </c>
      <c r="O69">
        <v>127.6</v>
      </c>
      <c r="P69">
        <v>93.48</v>
      </c>
      <c r="Q69">
        <v>20.96</v>
      </c>
      <c r="R69">
        <v>43.71</v>
      </c>
      <c r="S69">
        <v>27.05</v>
      </c>
      <c r="T69">
        <v>1.62</v>
      </c>
      <c r="U69">
        <v>390.94</v>
      </c>
      <c r="V69">
        <v>14.3</v>
      </c>
      <c r="W69">
        <v>44.31</v>
      </c>
      <c r="X69">
        <v>148.30000000000001</v>
      </c>
      <c r="Y69">
        <v>0</v>
      </c>
      <c r="Z69">
        <v>6.52</v>
      </c>
      <c r="AA69">
        <v>42.15</v>
      </c>
      <c r="AB69">
        <v>44.22</v>
      </c>
      <c r="AC69">
        <v>32.08</v>
      </c>
      <c r="AD69">
        <v>40.4</v>
      </c>
      <c r="AE69">
        <v>53.79</v>
      </c>
      <c r="AF69">
        <v>19.32</v>
      </c>
      <c r="AG69">
        <v>45.34</v>
      </c>
      <c r="AH69">
        <v>167.1</v>
      </c>
      <c r="AI69">
        <v>3.94</v>
      </c>
      <c r="AJ69">
        <v>0</v>
      </c>
      <c r="AK69">
        <v>60.53</v>
      </c>
      <c r="AL69">
        <v>77.849999999999994</v>
      </c>
      <c r="AM69">
        <v>11.57</v>
      </c>
      <c r="AN69">
        <v>0.5</v>
      </c>
      <c r="AO69">
        <v>7.67</v>
      </c>
      <c r="AP69">
        <v>11.78</v>
      </c>
      <c r="AQ69">
        <v>53.16</v>
      </c>
      <c r="AR69">
        <v>35.33</v>
      </c>
      <c r="AS69">
        <v>23.65</v>
      </c>
      <c r="AT69">
        <v>20.000012999999999</v>
      </c>
      <c r="AU69">
        <v>0</v>
      </c>
      <c r="AV69">
        <v>0</v>
      </c>
      <c r="AW69">
        <v>0</v>
      </c>
      <c r="AX69">
        <v>0</v>
      </c>
      <c r="AY69">
        <v>2.88</v>
      </c>
      <c r="AZ69">
        <v>5.35</v>
      </c>
      <c r="BA69">
        <v>3.54</v>
      </c>
      <c r="BB69">
        <v>2.89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3154.1200130000002</v>
      </c>
    </row>
    <row r="70" spans="1:117">
      <c r="A70" t="s">
        <v>112</v>
      </c>
      <c r="B70">
        <v>0</v>
      </c>
      <c r="C70">
        <v>0</v>
      </c>
      <c r="D70">
        <v>30.64</v>
      </c>
      <c r="E70">
        <v>0</v>
      </c>
      <c r="F70">
        <v>0</v>
      </c>
      <c r="G70">
        <v>59.67</v>
      </c>
      <c r="H70">
        <v>0</v>
      </c>
      <c r="I70">
        <v>0</v>
      </c>
      <c r="J70">
        <v>74.03</v>
      </c>
      <c r="K70">
        <v>686.07</v>
      </c>
      <c r="L70">
        <v>413.81</v>
      </c>
      <c r="M70">
        <v>84.36</v>
      </c>
      <c r="N70">
        <v>121.71</v>
      </c>
      <c r="O70">
        <v>127.6</v>
      </c>
      <c r="P70">
        <v>93.48</v>
      </c>
      <c r="Q70">
        <v>20.96</v>
      </c>
      <c r="R70">
        <v>43.71</v>
      </c>
      <c r="S70">
        <v>27.05</v>
      </c>
      <c r="T70">
        <v>1.62</v>
      </c>
      <c r="U70">
        <v>390.94</v>
      </c>
      <c r="V70">
        <v>14.3</v>
      </c>
      <c r="W70">
        <v>44.31</v>
      </c>
      <c r="X70">
        <v>148.30000000000001</v>
      </c>
      <c r="Y70">
        <v>0</v>
      </c>
      <c r="Z70">
        <v>6.52</v>
      </c>
      <c r="AA70">
        <v>42.15</v>
      </c>
      <c r="AB70">
        <v>44.22</v>
      </c>
      <c r="AC70">
        <v>32.08</v>
      </c>
      <c r="AD70">
        <v>40.4</v>
      </c>
      <c r="AE70">
        <v>53.79</v>
      </c>
      <c r="AF70">
        <v>19.32</v>
      </c>
      <c r="AG70">
        <v>45.34</v>
      </c>
      <c r="AH70">
        <v>167.1</v>
      </c>
      <c r="AI70">
        <v>3.94</v>
      </c>
      <c r="AJ70">
        <v>0</v>
      </c>
      <c r="AK70">
        <v>60.53</v>
      </c>
      <c r="AL70">
        <v>77.849999999999994</v>
      </c>
      <c r="AM70">
        <v>11.57</v>
      </c>
      <c r="AN70">
        <v>0.5</v>
      </c>
      <c r="AO70">
        <v>7.53</v>
      </c>
      <c r="AP70">
        <v>11.78</v>
      </c>
      <c r="AQ70">
        <v>53.16</v>
      </c>
      <c r="AR70">
        <v>35.33</v>
      </c>
      <c r="AS70">
        <v>23.65</v>
      </c>
      <c r="AT70">
        <v>20.000012999999999</v>
      </c>
      <c r="AU70">
        <v>0</v>
      </c>
      <c r="AV70">
        <v>0</v>
      </c>
      <c r="AW70">
        <v>0</v>
      </c>
      <c r="AX70">
        <v>0</v>
      </c>
      <c r="AY70">
        <v>2.88</v>
      </c>
      <c r="AZ70">
        <v>5.35</v>
      </c>
      <c r="BA70">
        <v>3.54</v>
      </c>
      <c r="BB70">
        <v>2.89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3153.9800130000003</v>
      </c>
    </row>
    <row r="71" spans="1:117">
      <c r="A71" t="s">
        <v>113</v>
      </c>
      <c r="B71">
        <v>0</v>
      </c>
      <c r="C71">
        <v>0</v>
      </c>
      <c r="D71">
        <v>30.64</v>
      </c>
      <c r="E71">
        <v>0</v>
      </c>
      <c r="F71">
        <v>0</v>
      </c>
      <c r="G71">
        <v>59.67</v>
      </c>
      <c r="H71">
        <v>0</v>
      </c>
      <c r="I71">
        <v>0</v>
      </c>
      <c r="J71">
        <v>74.03</v>
      </c>
      <c r="K71">
        <v>686.07</v>
      </c>
      <c r="L71">
        <v>413.81</v>
      </c>
      <c r="M71">
        <v>84.36</v>
      </c>
      <c r="N71">
        <v>121.71</v>
      </c>
      <c r="O71">
        <v>127.6</v>
      </c>
      <c r="P71">
        <v>93.48</v>
      </c>
      <c r="Q71">
        <v>20.96</v>
      </c>
      <c r="R71">
        <v>43.71</v>
      </c>
      <c r="S71">
        <v>27.05</v>
      </c>
      <c r="T71">
        <v>1.62</v>
      </c>
      <c r="U71">
        <v>390.94</v>
      </c>
      <c r="V71">
        <v>14.3</v>
      </c>
      <c r="W71">
        <v>44.31</v>
      </c>
      <c r="X71">
        <v>148.30000000000001</v>
      </c>
      <c r="Y71">
        <v>0</v>
      </c>
      <c r="Z71">
        <v>1.1000000000000001</v>
      </c>
      <c r="AA71">
        <v>42.15</v>
      </c>
      <c r="AB71">
        <v>44.22</v>
      </c>
      <c r="AC71">
        <v>32.08</v>
      </c>
      <c r="AD71">
        <v>40.4</v>
      </c>
      <c r="AE71">
        <v>53.79</v>
      </c>
      <c r="AF71">
        <v>19.32</v>
      </c>
      <c r="AG71">
        <v>45.34</v>
      </c>
      <c r="AH71">
        <v>167.1</v>
      </c>
      <c r="AI71">
        <v>15.46</v>
      </c>
      <c r="AJ71">
        <v>0</v>
      </c>
      <c r="AK71">
        <v>60.53</v>
      </c>
      <c r="AL71">
        <v>77.849999999999994</v>
      </c>
      <c r="AM71">
        <v>11.57</v>
      </c>
      <c r="AN71">
        <v>0.5</v>
      </c>
      <c r="AO71">
        <v>7.41</v>
      </c>
      <c r="AP71">
        <v>11.78</v>
      </c>
      <c r="AQ71">
        <v>53.16</v>
      </c>
      <c r="AR71">
        <v>28.71</v>
      </c>
      <c r="AS71">
        <v>20.68</v>
      </c>
      <c r="AT71">
        <v>20.000012999999999</v>
      </c>
      <c r="AU71">
        <v>0</v>
      </c>
      <c r="AV71">
        <v>0</v>
      </c>
      <c r="AW71">
        <v>0</v>
      </c>
      <c r="AX71">
        <v>0</v>
      </c>
      <c r="AY71">
        <v>2.88</v>
      </c>
      <c r="AZ71">
        <v>5.35</v>
      </c>
      <c r="BA71">
        <v>3.54</v>
      </c>
      <c r="BB71">
        <v>2.89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3150.3700129999997</v>
      </c>
    </row>
    <row r="72" spans="1:117">
      <c r="A72" t="s">
        <v>114</v>
      </c>
      <c r="B72">
        <v>0</v>
      </c>
      <c r="C72">
        <v>0</v>
      </c>
      <c r="D72">
        <v>30.64</v>
      </c>
      <c r="E72">
        <v>0</v>
      </c>
      <c r="F72">
        <v>0</v>
      </c>
      <c r="G72">
        <v>59.67</v>
      </c>
      <c r="H72">
        <v>0</v>
      </c>
      <c r="I72">
        <v>0</v>
      </c>
      <c r="J72">
        <v>76.88</v>
      </c>
      <c r="K72">
        <v>686.07</v>
      </c>
      <c r="L72">
        <v>413.81</v>
      </c>
      <c r="M72">
        <v>84.36</v>
      </c>
      <c r="N72">
        <v>121.71</v>
      </c>
      <c r="O72">
        <v>127.6</v>
      </c>
      <c r="P72">
        <v>93.48</v>
      </c>
      <c r="Q72">
        <v>20.96</v>
      </c>
      <c r="R72">
        <v>43.71</v>
      </c>
      <c r="S72">
        <v>27.05</v>
      </c>
      <c r="T72">
        <v>1.62</v>
      </c>
      <c r="U72">
        <v>390.94</v>
      </c>
      <c r="V72">
        <v>14.3</v>
      </c>
      <c r="W72">
        <v>44.31</v>
      </c>
      <c r="X72">
        <v>148.30000000000001</v>
      </c>
      <c r="Y72">
        <v>0</v>
      </c>
      <c r="Z72">
        <v>1.1000000000000001</v>
      </c>
      <c r="AA72">
        <v>42.15</v>
      </c>
      <c r="AB72">
        <v>44.22</v>
      </c>
      <c r="AC72">
        <v>32.08</v>
      </c>
      <c r="AD72">
        <v>40.4</v>
      </c>
      <c r="AE72">
        <v>53.79</v>
      </c>
      <c r="AF72">
        <v>19.32</v>
      </c>
      <c r="AG72">
        <v>45.34</v>
      </c>
      <c r="AH72">
        <v>167.1</v>
      </c>
      <c r="AI72">
        <v>15.46</v>
      </c>
      <c r="AJ72">
        <v>0</v>
      </c>
      <c r="AK72">
        <v>60.53</v>
      </c>
      <c r="AL72">
        <v>77.849999999999994</v>
      </c>
      <c r="AM72">
        <v>11.57</v>
      </c>
      <c r="AN72">
        <v>0.5</v>
      </c>
      <c r="AO72">
        <v>7.38</v>
      </c>
      <c r="AP72">
        <v>11.78</v>
      </c>
      <c r="AQ72">
        <v>53.16</v>
      </c>
      <c r="AR72">
        <v>28.71</v>
      </c>
      <c r="AS72">
        <v>20.68</v>
      </c>
      <c r="AT72">
        <v>20.000012999999999</v>
      </c>
      <c r="AU72">
        <v>0</v>
      </c>
      <c r="AV72">
        <v>0</v>
      </c>
      <c r="AW72">
        <v>0</v>
      </c>
      <c r="AX72">
        <v>0</v>
      </c>
      <c r="AY72">
        <v>2.88</v>
      </c>
      <c r="AZ72">
        <v>5.35</v>
      </c>
      <c r="BA72">
        <v>3.54</v>
      </c>
      <c r="BB72">
        <v>2.89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3153.1900129999999</v>
      </c>
    </row>
    <row r="73" spans="1:117">
      <c r="A73" t="s">
        <v>115</v>
      </c>
      <c r="B73">
        <v>0</v>
      </c>
      <c r="C73">
        <v>0</v>
      </c>
      <c r="D73">
        <v>30.75</v>
      </c>
      <c r="E73">
        <v>0</v>
      </c>
      <c r="F73">
        <v>0</v>
      </c>
      <c r="G73">
        <v>59.67</v>
      </c>
      <c r="H73">
        <v>0</v>
      </c>
      <c r="I73">
        <v>0</v>
      </c>
      <c r="J73">
        <v>76.88</v>
      </c>
      <c r="K73">
        <v>686.07</v>
      </c>
      <c r="L73">
        <v>413.81</v>
      </c>
      <c r="M73">
        <v>84.36</v>
      </c>
      <c r="N73">
        <v>121.71</v>
      </c>
      <c r="O73">
        <v>127.6</v>
      </c>
      <c r="P73">
        <v>93.48</v>
      </c>
      <c r="Q73">
        <v>20.96</v>
      </c>
      <c r="R73">
        <v>43.71</v>
      </c>
      <c r="S73">
        <v>27.05</v>
      </c>
      <c r="T73">
        <v>1.62</v>
      </c>
      <c r="U73">
        <v>390.94</v>
      </c>
      <c r="V73">
        <v>14.3</v>
      </c>
      <c r="W73">
        <v>44.31</v>
      </c>
      <c r="X73">
        <v>148.30000000000001</v>
      </c>
      <c r="Y73">
        <v>0</v>
      </c>
      <c r="Z73">
        <v>1.1000000000000001</v>
      </c>
      <c r="AA73">
        <v>42.15</v>
      </c>
      <c r="AB73">
        <v>44.22</v>
      </c>
      <c r="AC73">
        <v>32.08</v>
      </c>
      <c r="AD73">
        <v>40.4</v>
      </c>
      <c r="AE73">
        <v>53.79</v>
      </c>
      <c r="AF73">
        <v>28.98</v>
      </c>
      <c r="AG73">
        <v>45.34</v>
      </c>
      <c r="AH73">
        <v>167.1</v>
      </c>
      <c r="AI73">
        <v>15.46</v>
      </c>
      <c r="AJ73">
        <v>0</v>
      </c>
      <c r="AK73">
        <v>60.53</v>
      </c>
      <c r="AL73">
        <v>77.849999999999994</v>
      </c>
      <c r="AM73">
        <v>11.57</v>
      </c>
      <c r="AN73">
        <v>0.5</v>
      </c>
      <c r="AO73">
        <v>7.23</v>
      </c>
      <c r="AP73">
        <v>11.78</v>
      </c>
      <c r="AQ73">
        <v>53.16</v>
      </c>
      <c r="AR73">
        <v>28.71</v>
      </c>
      <c r="AS73">
        <v>20.68</v>
      </c>
      <c r="AT73">
        <v>20.000012999999999</v>
      </c>
      <c r="AU73">
        <v>0</v>
      </c>
      <c r="AV73">
        <v>0</v>
      </c>
      <c r="AW73">
        <v>0</v>
      </c>
      <c r="AX73">
        <v>0</v>
      </c>
      <c r="AY73">
        <v>2.88</v>
      </c>
      <c r="AZ73">
        <v>5.35</v>
      </c>
      <c r="BA73">
        <v>3.54</v>
      </c>
      <c r="BB73">
        <v>2.89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3162.8100129999998</v>
      </c>
    </row>
    <row r="74" spans="1:117">
      <c r="A74" t="s">
        <v>116</v>
      </c>
      <c r="B74">
        <v>0</v>
      </c>
      <c r="C74">
        <v>0</v>
      </c>
      <c r="D74">
        <v>30.75</v>
      </c>
      <c r="E74">
        <v>0</v>
      </c>
      <c r="F74">
        <v>0</v>
      </c>
      <c r="G74">
        <v>59.67</v>
      </c>
      <c r="H74">
        <v>0</v>
      </c>
      <c r="I74">
        <v>0</v>
      </c>
      <c r="J74">
        <v>76.88</v>
      </c>
      <c r="K74">
        <v>686.07</v>
      </c>
      <c r="L74">
        <v>413.81</v>
      </c>
      <c r="M74">
        <v>84.36</v>
      </c>
      <c r="N74">
        <v>121.71</v>
      </c>
      <c r="O74">
        <v>127.6</v>
      </c>
      <c r="P74">
        <v>93.48</v>
      </c>
      <c r="Q74">
        <v>20.96</v>
      </c>
      <c r="R74">
        <v>43.71</v>
      </c>
      <c r="S74">
        <v>27.05</v>
      </c>
      <c r="T74">
        <v>1.62</v>
      </c>
      <c r="U74">
        <v>390.94</v>
      </c>
      <c r="V74">
        <v>14.3</v>
      </c>
      <c r="W74">
        <v>44.31</v>
      </c>
      <c r="X74">
        <v>148.30000000000001</v>
      </c>
      <c r="Y74">
        <v>0</v>
      </c>
      <c r="Z74">
        <v>1.1000000000000001</v>
      </c>
      <c r="AA74">
        <v>42.15</v>
      </c>
      <c r="AB74">
        <v>44.22</v>
      </c>
      <c r="AC74">
        <v>32.08</v>
      </c>
      <c r="AD74">
        <v>40.4</v>
      </c>
      <c r="AE74">
        <v>53.79</v>
      </c>
      <c r="AF74">
        <v>28.98</v>
      </c>
      <c r="AG74">
        <v>45.34</v>
      </c>
      <c r="AH74">
        <v>167.1</v>
      </c>
      <c r="AI74">
        <v>15.46</v>
      </c>
      <c r="AJ74">
        <v>0</v>
      </c>
      <c r="AK74">
        <v>60.53</v>
      </c>
      <c r="AL74">
        <v>77.849999999999994</v>
      </c>
      <c r="AM74">
        <v>11.57</v>
      </c>
      <c r="AN74">
        <v>0.5</v>
      </c>
      <c r="AO74">
        <v>7.17</v>
      </c>
      <c r="AP74">
        <v>11.78</v>
      </c>
      <c r="AQ74">
        <v>70.87</v>
      </c>
      <c r="AR74">
        <v>28.71</v>
      </c>
      <c r="AS74">
        <v>20.68</v>
      </c>
      <c r="AT74">
        <v>20.000012999999999</v>
      </c>
      <c r="AU74">
        <v>0</v>
      </c>
      <c r="AV74">
        <v>0</v>
      </c>
      <c r="AW74">
        <v>0</v>
      </c>
      <c r="AX74">
        <v>0</v>
      </c>
      <c r="AY74">
        <v>2.88</v>
      </c>
      <c r="AZ74">
        <v>5.35</v>
      </c>
      <c r="BA74">
        <v>3.54</v>
      </c>
      <c r="BB74">
        <v>2.89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3180.4600129999999</v>
      </c>
    </row>
    <row r="75" spans="1:117">
      <c r="A75" t="s">
        <v>117</v>
      </c>
      <c r="B75">
        <v>0</v>
      </c>
      <c r="C75">
        <v>0</v>
      </c>
      <c r="D75">
        <v>30.75</v>
      </c>
      <c r="E75">
        <v>0</v>
      </c>
      <c r="F75">
        <v>0</v>
      </c>
      <c r="G75">
        <v>59.67</v>
      </c>
      <c r="H75">
        <v>0</v>
      </c>
      <c r="I75">
        <v>0</v>
      </c>
      <c r="J75">
        <v>76.88</v>
      </c>
      <c r="K75">
        <v>686.07</v>
      </c>
      <c r="L75">
        <v>413.81</v>
      </c>
      <c r="M75">
        <v>84.36</v>
      </c>
      <c r="N75">
        <v>121.71</v>
      </c>
      <c r="O75">
        <v>127.6</v>
      </c>
      <c r="P75">
        <v>93.48</v>
      </c>
      <c r="Q75">
        <v>20.96</v>
      </c>
      <c r="R75">
        <v>43.14</v>
      </c>
      <c r="S75">
        <v>27.05</v>
      </c>
      <c r="T75">
        <v>1.62</v>
      </c>
      <c r="U75">
        <v>390.94</v>
      </c>
      <c r="V75">
        <v>14.3</v>
      </c>
      <c r="W75">
        <v>44.31</v>
      </c>
      <c r="X75">
        <v>148.30000000000001</v>
      </c>
      <c r="Y75">
        <v>0</v>
      </c>
      <c r="Z75">
        <v>6.52</v>
      </c>
      <c r="AA75">
        <v>42.15</v>
      </c>
      <c r="AB75">
        <v>44.22</v>
      </c>
      <c r="AC75">
        <v>32.08</v>
      </c>
      <c r="AD75">
        <v>40.4</v>
      </c>
      <c r="AE75">
        <v>53.79</v>
      </c>
      <c r="AF75">
        <v>38.64</v>
      </c>
      <c r="AG75">
        <v>45.34</v>
      </c>
      <c r="AH75">
        <v>167.1</v>
      </c>
      <c r="AI75">
        <v>8.43</v>
      </c>
      <c r="AJ75">
        <v>0</v>
      </c>
      <c r="AK75">
        <v>60.53</v>
      </c>
      <c r="AL75">
        <v>77.849999999999994</v>
      </c>
      <c r="AM75">
        <v>17.37</v>
      </c>
      <c r="AN75">
        <v>0.5</v>
      </c>
      <c r="AO75">
        <v>6.94</v>
      </c>
      <c r="AP75">
        <v>9.74</v>
      </c>
      <c r="AQ75">
        <v>70.87</v>
      </c>
      <c r="AR75">
        <v>35.33</v>
      </c>
      <c r="AS75">
        <v>20.68</v>
      </c>
      <c r="AT75">
        <v>20.000012999999999</v>
      </c>
      <c r="AU75">
        <v>0</v>
      </c>
      <c r="AV75">
        <v>0</v>
      </c>
      <c r="AW75">
        <v>0</v>
      </c>
      <c r="AX75">
        <v>0</v>
      </c>
      <c r="AY75">
        <v>2.88</v>
      </c>
      <c r="AZ75">
        <v>5.35</v>
      </c>
      <c r="BA75">
        <v>3.54</v>
      </c>
      <c r="BB75">
        <v>2.89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3198.0900129999991</v>
      </c>
    </row>
    <row r="76" spans="1:117">
      <c r="A76" t="s">
        <v>118</v>
      </c>
      <c r="B76">
        <v>0</v>
      </c>
      <c r="C76">
        <v>0</v>
      </c>
      <c r="D76">
        <v>30.87</v>
      </c>
      <c r="E76">
        <v>0</v>
      </c>
      <c r="F76">
        <v>0</v>
      </c>
      <c r="G76">
        <v>59.67</v>
      </c>
      <c r="H76">
        <v>0</v>
      </c>
      <c r="I76">
        <v>0</v>
      </c>
      <c r="J76">
        <v>76.88</v>
      </c>
      <c r="K76">
        <v>682.81899999999996</v>
      </c>
      <c r="L76">
        <v>413.81</v>
      </c>
      <c r="M76">
        <v>84.36</v>
      </c>
      <c r="N76">
        <v>121.71</v>
      </c>
      <c r="O76">
        <v>127.6</v>
      </c>
      <c r="P76">
        <v>93.48</v>
      </c>
      <c r="Q76">
        <v>20.56</v>
      </c>
      <c r="R76">
        <v>42.41</v>
      </c>
      <c r="S76">
        <v>26.45</v>
      </c>
      <c r="T76">
        <v>1.6E-2</v>
      </c>
      <c r="U76">
        <v>390.94</v>
      </c>
      <c r="V76">
        <v>14.3</v>
      </c>
      <c r="W76">
        <v>44.31</v>
      </c>
      <c r="X76">
        <v>148.30000000000001</v>
      </c>
      <c r="Y76">
        <v>0</v>
      </c>
      <c r="Z76">
        <v>6.52</v>
      </c>
      <c r="AA76">
        <v>42.15</v>
      </c>
      <c r="AB76">
        <v>44.22</v>
      </c>
      <c r="AC76">
        <v>32.08</v>
      </c>
      <c r="AD76">
        <v>40.4</v>
      </c>
      <c r="AE76">
        <v>53.79</v>
      </c>
      <c r="AF76">
        <v>38.64</v>
      </c>
      <c r="AG76">
        <v>45.34</v>
      </c>
      <c r="AH76">
        <v>167.1</v>
      </c>
      <c r="AI76">
        <v>36.54</v>
      </c>
      <c r="AJ76">
        <v>0</v>
      </c>
      <c r="AK76">
        <v>60.53</v>
      </c>
      <c r="AL76">
        <v>77.849999999999994</v>
      </c>
      <c r="AM76">
        <v>17.37</v>
      </c>
      <c r="AN76">
        <v>0.5</v>
      </c>
      <c r="AO76">
        <v>6.73</v>
      </c>
      <c r="AP76">
        <v>9.74</v>
      </c>
      <c r="AQ76">
        <v>70.87</v>
      </c>
      <c r="AR76">
        <v>35.33</v>
      </c>
      <c r="AS76">
        <v>20.68</v>
      </c>
      <c r="AT76">
        <v>20.000012999999999</v>
      </c>
      <c r="AU76">
        <v>0</v>
      </c>
      <c r="AV76">
        <v>0</v>
      </c>
      <c r="AW76">
        <v>0</v>
      </c>
      <c r="AX76">
        <v>0</v>
      </c>
      <c r="AY76">
        <v>2.88</v>
      </c>
      <c r="AZ76">
        <v>5.35</v>
      </c>
      <c r="BA76">
        <v>3.54</v>
      </c>
      <c r="BB76">
        <v>2.89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3219.525012999999</v>
      </c>
    </row>
    <row r="77" spans="1:117">
      <c r="A77" t="s">
        <v>119</v>
      </c>
      <c r="B77">
        <v>0</v>
      </c>
      <c r="C77">
        <v>0</v>
      </c>
      <c r="D77">
        <v>30.99</v>
      </c>
      <c r="E77">
        <v>0</v>
      </c>
      <c r="F77">
        <v>0</v>
      </c>
      <c r="G77">
        <v>59.67</v>
      </c>
      <c r="H77">
        <v>0</v>
      </c>
      <c r="I77">
        <v>0</v>
      </c>
      <c r="J77">
        <v>76.88</v>
      </c>
      <c r="K77">
        <v>682.81899999999996</v>
      </c>
      <c r="L77">
        <v>406.41</v>
      </c>
      <c r="M77">
        <v>84.36</v>
      </c>
      <c r="N77">
        <v>121.71</v>
      </c>
      <c r="O77">
        <v>127.6</v>
      </c>
      <c r="P77">
        <v>93.48</v>
      </c>
      <c r="Q77">
        <v>20.56</v>
      </c>
      <c r="R77">
        <v>42.41</v>
      </c>
      <c r="S77">
        <v>26.45</v>
      </c>
      <c r="T77">
        <v>1.6E-2</v>
      </c>
      <c r="U77">
        <v>390.94</v>
      </c>
      <c r="V77">
        <v>14.3</v>
      </c>
      <c r="W77">
        <v>44.31</v>
      </c>
      <c r="X77">
        <v>148.30000000000001</v>
      </c>
      <c r="Y77">
        <v>0</v>
      </c>
      <c r="Z77">
        <v>6.52</v>
      </c>
      <c r="AA77">
        <v>42.15</v>
      </c>
      <c r="AB77">
        <v>44.22</v>
      </c>
      <c r="AC77">
        <v>32.08</v>
      </c>
      <c r="AD77">
        <v>40.4</v>
      </c>
      <c r="AE77">
        <v>53.79</v>
      </c>
      <c r="AF77">
        <v>38.64</v>
      </c>
      <c r="AG77">
        <v>45.34</v>
      </c>
      <c r="AH77">
        <v>167.1</v>
      </c>
      <c r="AI77">
        <v>36.54</v>
      </c>
      <c r="AJ77">
        <v>0</v>
      </c>
      <c r="AK77">
        <v>60.53</v>
      </c>
      <c r="AL77">
        <v>77.849999999999994</v>
      </c>
      <c r="AM77">
        <v>17.37</v>
      </c>
      <c r="AN77">
        <v>0.5</v>
      </c>
      <c r="AO77">
        <v>7.15</v>
      </c>
      <c r="AP77">
        <v>9.74</v>
      </c>
      <c r="AQ77">
        <v>70.87</v>
      </c>
      <c r="AR77">
        <v>28.71</v>
      </c>
      <c r="AS77">
        <v>20.68</v>
      </c>
      <c r="AT77">
        <v>20.000012999999999</v>
      </c>
      <c r="AU77">
        <v>0</v>
      </c>
      <c r="AV77">
        <v>0</v>
      </c>
      <c r="AW77">
        <v>0</v>
      </c>
      <c r="AX77">
        <v>0</v>
      </c>
      <c r="AY77">
        <v>4.32</v>
      </c>
      <c r="AZ77">
        <v>5.35</v>
      </c>
      <c r="BA77">
        <v>3.54</v>
      </c>
      <c r="BB77">
        <v>2.89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3207.4850129999995</v>
      </c>
    </row>
    <row r="78" spans="1:117">
      <c r="A78" t="s">
        <v>120</v>
      </c>
      <c r="B78">
        <v>0</v>
      </c>
      <c r="C78">
        <v>0</v>
      </c>
      <c r="D78">
        <v>30.99</v>
      </c>
      <c r="E78">
        <v>0</v>
      </c>
      <c r="F78">
        <v>0</v>
      </c>
      <c r="G78">
        <v>59.67</v>
      </c>
      <c r="H78">
        <v>0</v>
      </c>
      <c r="I78">
        <v>0</v>
      </c>
      <c r="J78">
        <v>76.88</v>
      </c>
      <c r="K78">
        <v>682.81899999999996</v>
      </c>
      <c r="L78">
        <v>406.41</v>
      </c>
      <c r="M78">
        <v>84.36</v>
      </c>
      <c r="N78">
        <v>121.71</v>
      </c>
      <c r="O78">
        <v>127.6</v>
      </c>
      <c r="P78">
        <v>93.48</v>
      </c>
      <c r="Q78">
        <v>20.56</v>
      </c>
      <c r="R78">
        <v>42.41</v>
      </c>
      <c r="S78">
        <v>26.45</v>
      </c>
      <c r="T78">
        <v>0</v>
      </c>
      <c r="U78">
        <v>390.94</v>
      </c>
      <c r="V78">
        <v>14.3</v>
      </c>
      <c r="W78">
        <v>44.31</v>
      </c>
      <c r="X78">
        <v>148.30000000000001</v>
      </c>
      <c r="Y78">
        <v>0</v>
      </c>
      <c r="Z78">
        <v>20.21</v>
      </c>
      <c r="AA78">
        <v>42.15</v>
      </c>
      <c r="AB78">
        <v>45.65</v>
      </c>
      <c r="AC78">
        <v>33.74</v>
      </c>
      <c r="AD78">
        <v>41.42</v>
      </c>
      <c r="AE78">
        <v>56.89</v>
      </c>
      <c r="AF78">
        <v>42.51</v>
      </c>
      <c r="AG78">
        <v>45.34</v>
      </c>
      <c r="AH78">
        <v>168.66</v>
      </c>
      <c r="AI78">
        <v>36.54</v>
      </c>
      <c r="AJ78">
        <v>0</v>
      </c>
      <c r="AK78">
        <v>60.53</v>
      </c>
      <c r="AL78">
        <v>77.849999999999994</v>
      </c>
      <c r="AM78">
        <v>17.37</v>
      </c>
      <c r="AN78">
        <v>0.5</v>
      </c>
      <c r="AO78">
        <v>7.08</v>
      </c>
      <c r="AP78">
        <v>10.37</v>
      </c>
      <c r="AQ78">
        <v>70.87</v>
      </c>
      <c r="AR78">
        <v>46.37</v>
      </c>
      <c r="AS78">
        <v>20.68</v>
      </c>
      <c r="AT78">
        <v>20.000074000000001</v>
      </c>
      <c r="AU78">
        <v>0</v>
      </c>
      <c r="AV78">
        <v>0</v>
      </c>
      <c r="AW78">
        <v>0</v>
      </c>
      <c r="AX78">
        <v>0</v>
      </c>
      <c r="AY78">
        <v>4.32</v>
      </c>
      <c r="AZ78">
        <v>5.35</v>
      </c>
      <c r="BA78">
        <v>3.62</v>
      </c>
      <c r="BB78">
        <v>2.89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3252.0990739999997</v>
      </c>
    </row>
    <row r="79" spans="1:117">
      <c r="A79" t="s">
        <v>121</v>
      </c>
      <c r="B79">
        <v>0</v>
      </c>
      <c r="C79">
        <v>0</v>
      </c>
      <c r="D79">
        <v>19.52</v>
      </c>
      <c r="E79">
        <v>0</v>
      </c>
      <c r="F79">
        <v>0</v>
      </c>
      <c r="G79">
        <v>38.97</v>
      </c>
      <c r="H79">
        <v>0</v>
      </c>
      <c r="I79">
        <v>0</v>
      </c>
      <c r="J79">
        <v>44.4</v>
      </c>
      <c r="K79">
        <v>682.81899999999996</v>
      </c>
      <c r="L79">
        <v>406.41</v>
      </c>
      <c r="M79">
        <v>84.36</v>
      </c>
      <c r="N79">
        <v>121.71</v>
      </c>
      <c r="O79">
        <v>127.6</v>
      </c>
      <c r="P79">
        <v>93.48</v>
      </c>
      <c r="Q79">
        <v>20.56</v>
      </c>
      <c r="R79">
        <v>42.41</v>
      </c>
      <c r="S79">
        <v>26.45</v>
      </c>
      <c r="T79">
        <v>0</v>
      </c>
      <c r="U79">
        <v>390.94</v>
      </c>
      <c r="V79">
        <v>14.3</v>
      </c>
      <c r="W79">
        <v>44.31</v>
      </c>
      <c r="X79">
        <v>148.30000000000001</v>
      </c>
      <c r="Y79">
        <v>0</v>
      </c>
      <c r="Z79">
        <v>20.21</v>
      </c>
      <c r="AA79">
        <v>42.15</v>
      </c>
      <c r="AB79">
        <v>45.65</v>
      </c>
      <c r="AC79">
        <v>33.74</v>
      </c>
      <c r="AD79">
        <v>41.42</v>
      </c>
      <c r="AE79">
        <v>56.89</v>
      </c>
      <c r="AF79">
        <v>42.51</v>
      </c>
      <c r="AG79">
        <v>45.34</v>
      </c>
      <c r="AH79">
        <v>168.66</v>
      </c>
      <c r="AI79">
        <v>36.54</v>
      </c>
      <c r="AJ79">
        <v>0</v>
      </c>
      <c r="AK79">
        <v>60.53</v>
      </c>
      <c r="AL79">
        <v>77.849999999999994</v>
      </c>
      <c r="AM79">
        <v>17.37</v>
      </c>
      <c r="AN79">
        <v>0.5</v>
      </c>
      <c r="AO79">
        <v>7.15</v>
      </c>
      <c r="AP79">
        <v>10.37</v>
      </c>
      <c r="AQ79">
        <v>70.87</v>
      </c>
      <c r="AR79">
        <v>17.670000000000002</v>
      </c>
      <c r="AS79">
        <v>20.68</v>
      </c>
      <c r="AT79">
        <v>20.000019999999999</v>
      </c>
      <c r="AU79">
        <v>0</v>
      </c>
      <c r="AV79">
        <v>0</v>
      </c>
      <c r="AW79">
        <v>0</v>
      </c>
      <c r="AX79">
        <v>0</v>
      </c>
      <c r="AY79">
        <v>4.32</v>
      </c>
      <c r="AZ79">
        <v>5.35</v>
      </c>
      <c r="BA79">
        <v>3.62</v>
      </c>
      <c r="BB79">
        <v>2.89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3158.8190199999999</v>
      </c>
    </row>
    <row r="80" spans="1:117">
      <c r="A80" t="s">
        <v>122</v>
      </c>
      <c r="B80">
        <v>0</v>
      </c>
      <c r="C80">
        <v>0</v>
      </c>
      <c r="D80">
        <v>19.63</v>
      </c>
      <c r="E80">
        <v>0</v>
      </c>
      <c r="F80">
        <v>0</v>
      </c>
      <c r="G80">
        <v>38.97</v>
      </c>
      <c r="H80">
        <v>0</v>
      </c>
      <c r="I80">
        <v>0</v>
      </c>
      <c r="J80">
        <v>44.4</v>
      </c>
      <c r="K80">
        <v>682.81899999999996</v>
      </c>
      <c r="L80">
        <v>406.41</v>
      </c>
      <c r="M80">
        <v>84.36</v>
      </c>
      <c r="N80">
        <v>121.71</v>
      </c>
      <c r="O80">
        <v>127.6</v>
      </c>
      <c r="P80">
        <v>93.48</v>
      </c>
      <c r="Q80">
        <v>20.56</v>
      </c>
      <c r="R80">
        <v>42.41</v>
      </c>
      <c r="S80">
        <v>26.45</v>
      </c>
      <c r="T80">
        <v>0</v>
      </c>
      <c r="U80">
        <v>390.94</v>
      </c>
      <c r="V80">
        <v>14.3</v>
      </c>
      <c r="W80">
        <v>44.31</v>
      </c>
      <c r="X80">
        <v>148.30000000000001</v>
      </c>
      <c r="Y80">
        <v>0</v>
      </c>
      <c r="Z80">
        <v>20.21</v>
      </c>
      <c r="AA80">
        <v>42.15</v>
      </c>
      <c r="AB80">
        <v>45.65</v>
      </c>
      <c r="AC80">
        <v>33.74</v>
      </c>
      <c r="AD80">
        <v>41.42</v>
      </c>
      <c r="AE80">
        <v>56.89</v>
      </c>
      <c r="AF80">
        <v>42.51</v>
      </c>
      <c r="AG80">
        <v>45.34</v>
      </c>
      <c r="AH80">
        <v>168.66</v>
      </c>
      <c r="AI80">
        <v>36.54</v>
      </c>
      <c r="AJ80">
        <v>0</v>
      </c>
      <c r="AK80">
        <v>60.53</v>
      </c>
      <c r="AL80">
        <v>77.849999999999994</v>
      </c>
      <c r="AM80">
        <v>17.37</v>
      </c>
      <c r="AN80">
        <v>0.5</v>
      </c>
      <c r="AO80">
        <v>7.32</v>
      </c>
      <c r="AP80">
        <v>10.37</v>
      </c>
      <c r="AQ80">
        <v>70.87</v>
      </c>
      <c r="AR80">
        <v>17.670000000000002</v>
      </c>
      <c r="AS80">
        <v>20.68</v>
      </c>
      <c r="AT80">
        <v>20.000019999999999</v>
      </c>
      <c r="AU80">
        <v>0</v>
      </c>
      <c r="AV80">
        <v>0</v>
      </c>
      <c r="AW80">
        <v>0</v>
      </c>
      <c r="AX80">
        <v>0</v>
      </c>
      <c r="AY80">
        <v>4.32</v>
      </c>
      <c r="AZ80">
        <v>5.35</v>
      </c>
      <c r="BA80">
        <v>3.62</v>
      </c>
      <c r="BB80">
        <v>2.89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3159.0990200000001</v>
      </c>
    </row>
    <row r="81" spans="1:117">
      <c r="A81" t="s">
        <v>123</v>
      </c>
      <c r="B81">
        <v>0</v>
      </c>
      <c r="C81">
        <v>0</v>
      </c>
      <c r="D81">
        <v>19.75</v>
      </c>
      <c r="E81">
        <v>0</v>
      </c>
      <c r="F81">
        <v>0</v>
      </c>
      <c r="G81">
        <v>38.97</v>
      </c>
      <c r="H81">
        <v>0</v>
      </c>
      <c r="I81">
        <v>0</v>
      </c>
      <c r="J81">
        <v>44.4</v>
      </c>
      <c r="K81">
        <v>682.81899999999996</v>
      </c>
      <c r="L81">
        <v>406.41</v>
      </c>
      <c r="M81">
        <v>84.36</v>
      </c>
      <c r="N81">
        <v>121.71</v>
      </c>
      <c r="O81">
        <v>127.6</v>
      </c>
      <c r="P81">
        <v>93.48</v>
      </c>
      <c r="Q81">
        <v>20.56</v>
      </c>
      <c r="R81">
        <v>42.41</v>
      </c>
      <c r="S81">
        <v>26.45</v>
      </c>
      <c r="T81">
        <v>0</v>
      </c>
      <c r="U81">
        <v>390.94</v>
      </c>
      <c r="V81">
        <v>14.3</v>
      </c>
      <c r="W81">
        <v>44.31</v>
      </c>
      <c r="X81">
        <v>148.30000000000001</v>
      </c>
      <c r="Y81">
        <v>0</v>
      </c>
      <c r="Z81">
        <v>20.21</v>
      </c>
      <c r="AA81">
        <v>42.15</v>
      </c>
      <c r="AB81">
        <v>45.65</v>
      </c>
      <c r="AC81">
        <v>33.74</v>
      </c>
      <c r="AD81">
        <v>41.42</v>
      </c>
      <c r="AE81">
        <v>56.89</v>
      </c>
      <c r="AF81">
        <v>42.51</v>
      </c>
      <c r="AG81">
        <v>45.34</v>
      </c>
      <c r="AH81">
        <v>168.66</v>
      </c>
      <c r="AI81">
        <v>36.54</v>
      </c>
      <c r="AJ81">
        <v>0</v>
      </c>
      <c r="AK81">
        <v>60.53</v>
      </c>
      <c r="AL81">
        <v>77.849999999999994</v>
      </c>
      <c r="AM81">
        <v>17.37</v>
      </c>
      <c r="AN81">
        <v>0.5</v>
      </c>
      <c r="AO81">
        <v>8.33</v>
      </c>
      <c r="AP81">
        <v>10.37</v>
      </c>
      <c r="AQ81">
        <v>70.87</v>
      </c>
      <c r="AR81">
        <v>35.33</v>
      </c>
      <c r="AS81">
        <v>20.68</v>
      </c>
      <c r="AT81">
        <v>20.000019999999999</v>
      </c>
      <c r="AU81">
        <v>0</v>
      </c>
      <c r="AV81">
        <v>0</v>
      </c>
      <c r="AW81">
        <v>0</v>
      </c>
      <c r="AX81">
        <v>0</v>
      </c>
      <c r="AY81">
        <v>4.32</v>
      </c>
      <c r="AZ81">
        <v>5.35</v>
      </c>
      <c r="BA81">
        <v>3.62</v>
      </c>
      <c r="BB81">
        <v>2.89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3177.8890199999996</v>
      </c>
    </row>
    <row r="82" spans="1:117">
      <c r="A82" t="s">
        <v>124</v>
      </c>
      <c r="B82">
        <v>0</v>
      </c>
      <c r="C82">
        <v>0</v>
      </c>
      <c r="D82">
        <v>19.75</v>
      </c>
      <c r="E82">
        <v>0</v>
      </c>
      <c r="F82">
        <v>0</v>
      </c>
      <c r="G82">
        <v>38.97</v>
      </c>
      <c r="H82">
        <v>0</v>
      </c>
      <c r="I82">
        <v>0</v>
      </c>
      <c r="J82">
        <v>44.4</v>
      </c>
      <c r="K82">
        <v>682.81899999999996</v>
      </c>
      <c r="L82">
        <v>406.41</v>
      </c>
      <c r="M82">
        <v>84.36</v>
      </c>
      <c r="N82">
        <v>121.71</v>
      </c>
      <c r="O82">
        <v>127.6</v>
      </c>
      <c r="P82">
        <v>93.48</v>
      </c>
      <c r="Q82">
        <v>20.56</v>
      </c>
      <c r="R82">
        <v>42.41</v>
      </c>
      <c r="S82">
        <v>26.45</v>
      </c>
      <c r="T82">
        <v>0</v>
      </c>
      <c r="U82">
        <v>390.94</v>
      </c>
      <c r="V82">
        <v>14.3</v>
      </c>
      <c r="W82">
        <v>44.31</v>
      </c>
      <c r="X82">
        <v>148.30000000000001</v>
      </c>
      <c r="Y82">
        <v>0</v>
      </c>
      <c r="Z82">
        <v>20.21</v>
      </c>
      <c r="AA82">
        <v>42.15</v>
      </c>
      <c r="AB82">
        <v>45.65</v>
      </c>
      <c r="AC82">
        <v>33.74</v>
      </c>
      <c r="AD82">
        <v>41.42</v>
      </c>
      <c r="AE82">
        <v>56.89</v>
      </c>
      <c r="AF82">
        <v>42.51</v>
      </c>
      <c r="AG82">
        <v>45.34</v>
      </c>
      <c r="AH82">
        <v>168.66</v>
      </c>
      <c r="AI82">
        <v>7.03</v>
      </c>
      <c r="AJ82">
        <v>0</v>
      </c>
      <c r="AK82">
        <v>60.53</v>
      </c>
      <c r="AL82">
        <v>77.849999999999994</v>
      </c>
      <c r="AM82">
        <v>17.37</v>
      </c>
      <c r="AN82">
        <v>0.5</v>
      </c>
      <c r="AO82">
        <v>8.4700000000000006</v>
      </c>
      <c r="AP82">
        <v>10.37</v>
      </c>
      <c r="AQ82">
        <v>70.87</v>
      </c>
      <c r="AR82">
        <v>35.33</v>
      </c>
      <c r="AS82">
        <v>20.68</v>
      </c>
      <c r="AT82">
        <v>20.000019999999999</v>
      </c>
      <c r="AU82">
        <v>0</v>
      </c>
      <c r="AV82">
        <v>0</v>
      </c>
      <c r="AW82">
        <v>0</v>
      </c>
      <c r="AX82">
        <v>0</v>
      </c>
      <c r="AY82">
        <v>4.32</v>
      </c>
      <c r="AZ82">
        <v>5.35</v>
      </c>
      <c r="BA82">
        <v>3.62</v>
      </c>
      <c r="BB82">
        <v>2.89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3148.5190199999997</v>
      </c>
    </row>
    <row r="83" spans="1:117">
      <c r="A83" t="s">
        <v>125</v>
      </c>
      <c r="B83">
        <v>0</v>
      </c>
      <c r="C83">
        <v>0</v>
      </c>
      <c r="D83">
        <v>19.75</v>
      </c>
      <c r="E83">
        <v>0</v>
      </c>
      <c r="F83">
        <v>0</v>
      </c>
      <c r="G83">
        <v>38.97</v>
      </c>
      <c r="H83">
        <v>0</v>
      </c>
      <c r="I83">
        <v>0</v>
      </c>
      <c r="J83">
        <v>44.4</v>
      </c>
      <c r="K83">
        <v>682.81899999999996</v>
      </c>
      <c r="L83">
        <v>406.41</v>
      </c>
      <c r="M83">
        <v>84.36</v>
      </c>
      <c r="N83">
        <v>121.71</v>
      </c>
      <c r="O83">
        <v>127.6</v>
      </c>
      <c r="P83">
        <v>93.48</v>
      </c>
      <c r="Q83">
        <v>20.56</v>
      </c>
      <c r="R83">
        <v>42.41</v>
      </c>
      <c r="S83">
        <v>26.45</v>
      </c>
      <c r="T83">
        <v>0</v>
      </c>
      <c r="U83">
        <v>390.94</v>
      </c>
      <c r="V83">
        <v>14.3</v>
      </c>
      <c r="W83">
        <v>44.31</v>
      </c>
      <c r="X83">
        <v>148.30000000000001</v>
      </c>
      <c r="Y83">
        <v>0</v>
      </c>
      <c r="Z83">
        <v>20.21</v>
      </c>
      <c r="AA83">
        <v>42.15</v>
      </c>
      <c r="AB83">
        <v>45.65</v>
      </c>
      <c r="AC83">
        <v>33.74</v>
      </c>
      <c r="AD83">
        <v>41.42</v>
      </c>
      <c r="AE83">
        <v>56.89</v>
      </c>
      <c r="AF83">
        <v>42.51</v>
      </c>
      <c r="AG83">
        <v>45.34</v>
      </c>
      <c r="AH83">
        <v>168.66</v>
      </c>
      <c r="AI83">
        <v>30.92</v>
      </c>
      <c r="AJ83">
        <v>0</v>
      </c>
      <c r="AK83">
        <v>60.53</v>
      </c>
      <c r="AL83">
        <v>77.849999999999994</v>
      </c>
      <c r="AM83">
        <v>17.37</v>
      </c>
      <c r="AN83">
        <v>0.5</v>
      </c>
      <c r="AO83">
        <v>8.6999999999999993</v>
      </c>
      <c r="AP83">
        <v>10.37</v>
      </c>
      <c r="AQ83">
        <v>70.87</v>
      </c>
      <c r="AR83">
        <v>46.37</v>
      </c>
      <c r="AS83">
        <v>23.65</v>
      </c>
      <c r="AT83">
        <v>20.000019999999999</v>
      </c>
      <c r="AU83">
        <v>0</v>
      </c>
      <c r="AV83">
        <v>0</v>
      </c>
      <c r="AW83">
        <v>0</v>
      </c>
      <c r="AX83">
        <v>0</v>
      </c>
      <c r="AY83">
        <v>4.32</v>
      </c>
      <c r="AZ83">
        <v>5.35</v>
      </c>
      <c r="BA83">
        <v>3.62</v>
      </c>
      <c r="BB83">
        <v>2.89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3186.6490199999998</v>
      </c>
    </row>
    <row r="84" spans="1:117">
      <c r="A84" t="s">
        <v>126</v>
      </c>
      <c r="B84">
        <v>0</v>
      </c>
      <c r="C84">
        <v>0</v>
      </c>
      <c r="D84">
        <v>19.75</v>
      </c>
      <c r="E84">
        <v>0</v>
      </c>
      <c r="F84">
        <v>0</v>
      </c>
      <c r="G84">
        <v>38.97</v>
      </c>
      <c r="H84">
        <v>0</v>
      </c>
      <c r="I84">
        <v>0</v>
      </c>
      <c r="J84">
        <v>44.4</v>
      </c>
      <c r="K84">
        <v>682.81899999999996</v>
      </c>
      <c r="L84">
        <v>406.41</v>
      </c>
      <c r="M84">
        <v>84.36</v>
      </c>
      <c r="N84">
        <v>121.71</v>
      </c>
      <c r="O84">
        <v>127.6</v>
      </c>
      <c r="P84">
        <v>93.48</v>
      </c>
      <c r="Q84">
        <v>20.56</v>
      </c>
      <c r="R84">
        <v>42.41</v>
      </c>
      <c r="S84">
        <v>26.45</v>
      </c>
      <c r="T84">
        <v>0</v>
      </c>
      <c r="U84">
        <v>390.94</v>
      </c>
      <c r="V84">
        <v>14.3</v>
      </c>
      <c r="W84">
        <v>44.31</v>
      </c>
      <c r="X84">
        <v>148.30000000000001</v>
      </c>
      <c r="Y84">
        <v>0</v>
      </c>
      <c r="Z84">
        <v>20.21</v>
      </c>
      <c r="AA84">
        <v>42.15</v>
      </c>
      <c r="AB84">
        <v>45.65</v>
      </c>
      <c r="AC84">
        <v>33.74</v>
      </c>
      <c r="AD84">
        <v>41.42</v>
      </c>
      <c r="AE84">
        <v>56.89</v>
      </c>
      <c r="AF84">
        <v>42.51</v>
      </c>
      <c r="AG84">
        <v>45.34</v>
      </c>
      <c r="AH84">
        <v>168.66</v>
      </c>
      <c r="AI84">
        <v>30.92</v>
      </c>
      <c r="AJ84">
        <v>0</v>
      </c>
      <c r="AK84">
        <v>60.53</v>
      </c>
      <c r="AL84">
        <v>77.849999999999994</v>
      </c>
      <c r="AM84">
        <v>17.37</v>
      </c>
      <c r="AN84">
        <v>0.5</v>
      </c>
      <c r="AO84">
        <v>8.82</v>
      </c>
      <c r="AP84">
        <v>10.37</v>
      </c>
      <c r="AQ84">
        <v>70.87</v>
      </c>
      <c r="AR84">
        <v>35.33</v>
      </c>
      <c r="AS84">
        <v>23.65</v>
      </c>
      <c r="AT84">
        <v>20.000019999999999</v>
      </c>
      <c r="AU84">
        <v>0</v>
      </c>
      <c r="AV84">
        <v>0</v>
      </c>
      <c r="AW84">
        <v>0</v>
      </c>
      <c r="AX84">
        <v>0</v>
      </c>
      <c r="AY84">
        <v>4.32</v>
      </c>
      <c r="AZ84">
        <v>5.35</v>
      </c>
      <c r="BA84">
        <v>3.62</v>
      </c>
      <c r="BB84">
        <v>2.89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3175.7290200000002</v>
      </c>
    </row>
    <row r="85" spans="1:117">
      <c r="A85" t="s">
        <v>127</v>
      </c>
      <c r="B85">
        <v>0</v>
      </c>
      <c r="C85">
        <v>0</v>
      </c>
      <c r="D85">
        <v>19.75</v>
      </c>
      <c r="E85">
        <v>0</v>
      </c>
      <c r="F85">
        <v>0</v>
      </c>
      <c r="G85">
        <v>38.97</v>
      </c>
      <c r="H85">
        <v>0</v>
      </c>
      <c r="I85">
        <v>0</v>
      </c>
      <c r="J85">
        <v>44.4</v>
      </c>
      <c r="K85">
        <v>682.81899999999996</v>
      </c>
      <c r="L85">
        <v>406.41</v>
      </c>
      <c r="M85">
        <v>84.36</v>
      </c>
      <c r="N85">
        <v>121.71</v>
      </c>
      <c r="O85">
        <v>127.6</v>
      </c>
      <c r="P85">
        <v>93.48</v>
      </c>
      <c r="Q85">
        <v>20.56</v>
      </c>
      <c r="R85">
        <v>38.5</v>
      </c>
      <c r="S85">
        <v>26.45</v>
      </c>
      <c r="T85">
        <v>0</v>
      </c>
      <c r="U85">
        <v>390.94</v>
      </c>
      <c r="V85">
        <v>14.3</v>
      </c>
      <c r="W85">
        <v>44.31</v>
      </c>
      <c r="X85">
        <v>148.30000000000001</v>
      </c>
      <c r="Y85">
        <v>0</v>
      </c>
      <c r="Z85">
        <v>20.21</v>
      </c>
      <c r="AA85">
        <v>42.15</v>
      </c>
      <c r="AB85">
        <v>45.65</v>
      </c>
      <c r="AC85">
        <v>33.74</v>
      </c>
      <c r="AD85">
        <v>41.42</v>
      </c>
      <c r="AE85">
        <v>56.89</v>
      </c>
      <c r="AF85">
        <v>42.51</v>
      </c>
      <c r="AG85">
        <v>45.34</v>
      </c>
      <c r="AH85">
        <v>168.66</v>
      </c>
      <c r="AI85">
        <v>30.92</v>
      </c>
      <c r="AJ85">
        <v>0</v>
      </c>
      <c r="AK85">
        <v>60.53</v>
      </c>
      <c r="AL85">
        <v>77.849999999999994</v>
      </c>
      <c r="AM85">
        <v>17.37</v>
      </c>
      <c r="AN85">
        <v>0.45</v>
      </c>
      <c r="AO85">
        <v>8.8800000000000008</v>
      </c>
      <c r="AP85">
        <v>10.37</v>
      </c>
      <c r="AQ85">
        <v>53.16</v>
      </c>
      <c r="AR85">
        <v>35.33</v>
      </c>
      <c r="AS85">
        <v>26.6</v>
      </c>
      <c r="AT85">
        <v>20.000019999999999</v>
      </c>
      <c r="AU85">
        <v>0</v>
      </c>
      <c r="AV85">
        <v>0</v>
      </c>
      <c r="AW85">
        <v>0</v>
      </c>
      <c r="AX85">
        <v>0</v>
      </c>
      <c r="AY85">
        <v>4.32</v>
      </c>
      <c r="AZ85">
        <v>5.35</v>
      </c>
      <c r="BA85">
        <v>3.62</v>
      </c>
      <c r="BB85">
        <v>2.89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3157.0690199999995</v>
      </c>
    </row>
    <row r="86" spans="1:117">
      <c r="A86" t="s">
        <v>128</v>
      </c>
      <c r="B86">
        <v>0</v>
      </c>
      <c r="C86">
        <v>0</v>
      </c>
      <c r="D86">
        <v>19.75</v>
      </c>
      <c r="E86">
        <v>0</v>
      </c>
      <c r="F86">
        <v>0</v>
      </c>
      <c r="G86">
        <v>38.97</v>
      </c>
      <c r="H86">
        <v>0</v>
      </c>
      <c r="I86">
        <v>0</v>
      </c>
      <c r="J86">
        <v>44.4</v>
      </c>
      <c r="K86">
        <v>682.81899999999996</v>
      </c>
      <c r="L86">
        <v>406.41</v>
      </c>
      <c r="M86">
        <v>84.36</v>
      </c>
      <c r="N86">
        <v>121.71</v>
      </c>
      <c r="O86">
        <v>127.6</v>
      </c>
      <c r="P86">
        <v>93.48</v>
      </c>
      <c r="Q86">
        <v>20.56</v>
      </c>
      <c r="R86">
        <v>38.5</v>
      </c>
      <c r="S86">
        <v>26.45</v>
      </c>
      <c r="T86">
        <v>0</v>
      </c>
      <c r="U86">
        <v>390.94</v>
      </c>
      <c r="V86">
        <v>14.3</v>
      </c>
      <c r="W86">
        <v>44.31</v>
      </c>
      <c r="X86">
        <v>148.30000000000001</v>
      </c>
      <c r="Y86">
        <v>0</v>
      </c>
      <c r="Z86">
        <v>6.52</v>
      </c>
      <c r="AA86">
        <v>42.15</v>
      </c>
      <c r="AB86">
        <v>44.22</v>
      </c>
      <c r="AC86">
        <v>32.08</v>
      </c>
      <c r="AD86">
        <v>40.4</v>
      </c>
      <c r="AE86">
        <v>53.79</v>
      </c>
      <c r="AF86">
        <v>38.64</v>
      </c>
      <c r="AG86">
        <v>45.34</v>
      </c>
      <c r="AH86">
        <v>167.1</v>
      </c>
      <c r="AI86">
        <v>30.92</v>
      </c>
      <c r="AJ86">
        <v>0</v>
      </c>
      <c r="AK86">
        <v>60.53</v>
      </c>
      <c r="AL86">
        <v>77.849999999999994</v>
      </c>
      <c r="AM86">
        <v>17.37</v>
      </c>
      <c r="AN86">
        <v>0.45</v>
      </c>
      <c r="AO86">
        <v>9.0299999999999994</v>
      </c>
      <c r="AP86">
        <v>9.74</v>
      </c>
      <c r="AQ86">
        <v>53.16</v>
      </c>
      <c r="AR86">
        <v>35.33</v>
      </c>
      <c r="AS86">
        <v>26.6</v>
      </c>
      <c r="AT86">
        <v>20.000019999999999</v>
      </c>
      <c r="AU86">
        <v>0</v>
      </c>
      <c r="AV86">
        <v>0</v>
      </c>
      <c r="AW86">
        <v>0</v>
      </c>
      <c r="AX86">
        <v>0</v>
      </c>
      <c r="AY86">
        <v>4.32</v>
      </c>
      <c r="AZ86">
        <v>5.35</v>
      </c>
      <c r="BA86">
        <v>3.54</v>
      </c>
      <c r="BB86">
        <v>2.89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3130.1790199999991</v>
      </c>
    </row>
    <row r="87" spans="1:117">
      <c r="A87" t="s">
        <v>129</v>
      </c>
      <c r="B87">
        <v>0</v>
      </c>
      <c r="C87">
        <v>0</v>
      </c>
      <c r="D87">
        <v>19.87</v>
      </c>
      <c r="E87">
        <v>0</v>
      </c>
      <c r="F87">
        <v>0</v>
      </c>
      <c r="G87">
        <v>38.97</v>
      </c>
      <c r="H87">
        <v>0</v>
      </c>
      <c r="I87">
        <v>0</v>
      </c>
      <c r="J87">
        <v>44.4</v>
      </c>
      <c r="K87">
        <v>682.81899999999996</v>
      </c>
      <c r="L87">
        <v>406.41</v>
      </c>
      <c r="M87">
        <v>84.36</v>
      </c>
      <c r="N87">
        <v>121.71</v>
      </c>
      <c r="O87">
        <v>127.6</v>
      </c>
      <c r="P87">
        <v>93.48</v>
      </c>
      <c r="Q87">
        <v>20.56</v>
      </c>
      <c r="R87">
        <v>38.5</v>
      </c>
      <c r="S87">
        <v>26.45</v>
      </c>
      <c r="T87">
        <v>0</v>
      </c>
      <c r="U87">
        <v>390.94</v>
      </c>
      <c r="V87">
        <v>14.3</v>
      </c>
      <c r="W87">
        <v>44.31</v>
      </c>
      <c r="X87">
        <v>148.30000000000001</v>
      </c>
      <c r="Y87">
        <v>0</v>
      </c>
      <c r="Z87">
        <v>6.52</v>
      </c>
      <c r="AA87">
        <v>42.15</v>
      </c>
      <c r="AB87">
        <v>44.22</v>
      </c>
      <c r="AC87">
        <v>32.08</v>
      </c>
      <c r="AD87">
        <v>40.4</v>
      </c>
      <c r="AE87">
        <v>53.79</v>
      </c>
      <c r="AF87">
        <v>38.64</v>
      </c>
      <c r="AG87">
        <v>45.34</v>
      </c>
      <c r="AH87">
        <v>167.1</v>
      </c>
      <c r="AI87">
        <v>30.92</v>
      </c>
      <c r="AJ87">
        <v>0</v>
      </c>
      <c r="AK87">
        <v>60.53</v>
      </c>
      <c r="AL87">
        <v>77.849999999999994</v>
      </c>
      <c r="AM87">
        <v>17.37</v>
      </c>
      <c r="AN87">
        <v>0.45</v>
      </c>
      <c r="AO87">
        <v>9.11</v>
      </c>
      <c r="AP87">
        <v>9.74</v>
      </c>
      <c r="AQ87">
        <v>53.16</v>
      </c>
      <c r="AR87">
        <v>35.33</v>
      </c>
      <c r="AS87">
        <v>26.6</v>
      </c>
      <c r="AT87">
        <v>20.000019999999999</v>
      </c>
      <c r="AU87">
        <v>0</v>
      </c>
      <c r="AV87">
        <v>0</v>
      </c>
      <c r="AW87">
        <v>0</v>
      </c>
      <c r="AX87">
        <v>0</v>
      </c>
      <c r="AY87">
        <v>4.32</v>
      </c>
      <c r="AZ87">
        <v>5.35</v>
      </c>
      <c r="BA87">
        <v>3.54</v>
      </c>
      <c r="BB87">
        <v>2.89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3130.3790199999994</v>
      </c>
    </row>
    <row r="88" spans="1:117">
      <c r="A88" t="s">
        <v>130</v>
      </c>
      <c r="B88">
        <v>0</v>
      </c>
      <c r="C88">
        <v>0</v>
      </c>
      <c r="D88">
        <v>19.87</v>
      </c>
      <c r="E88">
        <v>0</v>
      </c>
      <c r="F88">
        <v>0</v>
      </c>
      <c r="G88">
        <v>38.97</v>
      </c>
      <c r="H88">
        <v>0</v>
      </c>
      <c r="I88">
        <v>0</v>
      </c>
      <c r="J88">
        <v>44.4</v>
      </c>
      <c r="K88">
        <v>682.81899999999996</v>
      </c>
      <c r="L88">
        <v>406.41</v>
      </c>
      <c r="M88">
        <v>84.36</v>
      </c>
      <c r="N88">
        <v>121.71</v>
      </c>
      <c r="O88">
        <v>127.6</v>
      </c>
      <c r="P88">
        <v>93.48</v>
      </c>
      <c r="Q88">
        <v>20.56</v>
      </c>
      <c r="R88">
        <v>38.5</v>
      </c>
      <c r="S88">
        <v>26.45</v>
      </c>
      <c r="T88">
        <v>0</v>
      </c>
      <c r="U88">
        <v>390.94</v>
      </c>
      <c r="V88">
        <v>14.3</v>
      </c>
      <c r="W88">
        <v>44.31</v>
      </c>
      <c r="X88">
        <v>148.30000000000001</v>
      </c>
      <c r="Y88">
        <v>0</v>
      </c>
      <c r="Z88">
        <v>6.52</v>
      </c>
      <c r="AA88">
        <v>42.15</v>
      </c>
      <c r="AB88">
        <v>44.22</v>
      </c>
      <c r="AC88">
        <v>32.08</v>
      </c>
      <c r="AD88">
        <v>40.4</v>
      </c>
      <c r="AE88">
        <v>53.79</v>
      </c>
      <c r="AF88">
        <v>38.64</v>
      </c>
      <c r="AG88">
        <v>45.34</v>
      </c>
      <c r="AH88">
        <v>167.1</v>
      </c>
      <c r="AI88">
        <v>21.08</v>
      </c>
      <c r="AJ88">
        <v>0</v>
      </c>
      <c r="AK88">
        <v>60.53</v>
      </c>
      <c r="AL88">
        <v>77.849999999999994</v>
      </c>
      <c r="AM88">
        <v>17.37</v>
      </c>
      <c r="AN88">
        <v>0.45</v>
      </c>
      <c r="AO88">
        <v>9.17</v>
      </c>
      <c r="AP88">
        <v>9.74</v>
      </c>
      <c r="AQ88">
        <v>53.16</v>
      </c>
      <c r="AR88">
        <v>35.33</v>
      </c>
      <c r="AS88">
        <v>26.6</v>
      </c>
      <c r="AT88">
        <v>20.000019999999999</v>
      </c>
      <c r="AU88">
        <v>0</v>
      </c>
      <c r="AV88">
        <v>0</v>
      </c>
      <c r="AW88">
        <v>0</v>
      </c>
      <c r="AX88">
        <v>0</v>
      </c>
      <c r="AY88">
        <v>4.32</v>
      </c>
      <c r="AZ88">
        <v>5.35</v>
      </c>
      <c r="BA88">
        <v>3.54</v>
      </c>
      <c r="BB88">
        <v>2.89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3120.5990199999992</v>
      </c>
    </row>
    <row r="89" spans="1:117">
      <c r="A89" t="s">
        <v>131</v>
      </c>
      <c r="B89">
        <v>0</v>
      </c>
      <c r="C89">
        <v>0</v>
      </c>
      <c r="D89">
        <v>19.87</v>
      </c>
      <c r="E89">
        <v>0</v>
      </c>
      <c r="F89">
        <v>0</v>
      </c>
      <c r="G89">
        <v>38.97</v>
      </c>
      <c r="H89">
        <v>0</v>
      </c>
      <c r="I89">
        <v>0</v>
      </c>
      <c r="J89">
        <v>44.4</v>
      </c>
      <c r="K89">
        <v>682.81899999999996</v>
      </c>
      <c r="L89">
        <v>406.41</v>
      </c>
      <c r="M89">
        <v>84.36</v>
      </c>
      <c r="N89">
        <v>121.71</v>
      </c>
      <c r="O89">
        <v>127.6</v>
      </c>
      <c r="P89">
        <v>93.48</v>
      </c>
      <c r="Q89">
        <v>20.56</v>
      </c>
      <c r="R89">
        <v>38.5</v>
      </c>
      <c r="S89">
        <v>26.45</v>
      </c>
      <c r="T89">
        <v>0</v>
      </c>
      <c r="U89">
        <v>390.94</v>
      </c>
      <c r="V89">
        <v>14.3</v>
      </c>
      <c r="W89">
        <v>44.31</v>
      </c>
      <c r="X89">
        <v>148.30000000000001</v>
      </c>
      <c r="Y89">
        <v>0</v>
      </c>
      <c r="Z89">
        <v>6.52</v>
      </c>
      <c r="AA89">
        <v>42.15</v>
      </c>
      <c r="AB89">
        <v>44.22</v>
      </c>
      <c r="AC89">
        <v>32.08</v>
      </c>
      <c r="AD89">
        <v>40.4</v>
      </c>
      <c r="AE89">
        <v>53.79</v>
      </c>
      <c r="AF89">
        <v>38.64</v>
      </c>
      <c r="AG89">
        <v>45.34</v>
      </c>
      <c r="AH89">
        <v>167.1</v>
      </c>
      <c r="AI89">
        <v>21.08</v>
      </c>
      <c r="AJ89">
        <v>0</v>
      </c>
      <c r="AK89">
        <v>60.53</v>
      </c>
      <c r="AL89">
        <v>77.849999999999994</v>
      </c>
      <c r="AM89">
        <v>17.37</v>
      </c>
      <c r="AN89">
        <v>0.45</v>
      </c>
      <c r="AO89">
        <v>9.41</v>
      </c>
      <c r="AP89">
        <v>9.74</v>
      </c>
      <c r="AQ89">
        <v>53.16</v>
      </c>
      <c r="AR89">
        <v>38.64</v>
      </c>
      <c r="AS89">
        <v>26.6</v>
      </c>
      <c r="AT89">
        <v>20.000019999999999</v>
      </c>
      <c r="AU89">
        <v>0</v>
      </c>
      <c r="AV89">
        <v>0</v>
      </c>
      <c r="AW89">
        <v>0</v>
      </c>
      <c r="AX89">
        <v>0</v>
      </c>
      <c r="AY89">
        <v>4.32</v>
      </c>
      <c r="AZ89">
        <v>5.35</v>
      </c>
      <c r="BA89">
        <v>3.54</v>
      </c>
      <c r="BB89">
        <v>2.89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3124.1490199999989</v>
      </c>
    </row>
    <row r="90" spans="1:117">
      <c r="A90" t="s">
        <v>132</v>
      </c>
      <c r="B90">
        <v>0</v>
      </c>
      <c r="C90">
        <v>0</v>
      </c>
      <c r="D90">
        <v>19.87</v>
      </c>
      <c r="E90">
        <v>0</v>
      </c>
      <c r="F90">
        <v>0</v>
      </c>
      <c r="G90">
        <v>38.97</v>
      </c>
      <c r="H90">
        <v>0</v>
      </c>
      <c r="I90">
        <v>0</v>
      </c>
      <c r="J90">
        <v>44.4</v>
      </c>
      <c r="K90">
        <v>682.81899999999996</v>
      </c>
      <c r="L90">
        <v>406.41</v>
      </c>
      <c r="M90">
        <v>84.36</v>
      </c>
      <c r="N90">
        <v>121.71</v>
      </c>
      <c r="O90">
        <v>127.6</v>
      </c>
      <c r="P90">
        <v>93.48</v>
      </c>
      <c r="Q90">
        <v>20.56</v>
      </c>
      <c r="R90">
        <v>38.5</v>
      </c>
      <c r="S90">
        <v>26.45</v>
      </c>
      <c r="T90">
        <v>0</v>
      </c>
      <c r="U90">
        <v>390.94</v>
      </c>
      <c r="V90">
        <v>14.3</v>
      </c>
      <c r="W90">
        <v>44.31</v>
      </c>
      <c r="X90">
        <v>148.30000000000001</v>
      </c>
      <c r="Y90">
        <v>0</v>
      </c>
      <c r="Z90">
        <v>20.21</v>
      </c>
      <c r="AA90">
        <v>42.15</v>
      </c>
      <c r="AB90">
        <v>45.65</v>
      </c>
      <c r="AC90">
        <v>33.74</v>
      </c>
      <c r="AD90">
        <v>41.42</v>
      </c>
      <c r="AE90">
        <v>56.89</v>
      </c>
      <c r="AF90">
        <v>42.51</v>
      </c>
      <c r="AG90">
        <v>45.34</v>
      </c>
      <c r="AH90">
        <v>168.66</v>
      </c>
      <c r="AI90">
        <v>21.08</v>
      </c>
      <c r="AJ90">
        <v>0</v>
      </c>
      <c r="AK90">
        <v>60.53</v>
      </c>
      <c r="AL90">
        <v>77.849999999999994</v>
      </c>
      <c r="AM90">
        <v>17.37</v>
      </c>
      <c r="AN90">
        <v>0.45</v>
      </c>
      <c r="AO90">
        <v>9.5500000000000007</v>
      </c>
      <c r="AP90">
        <v>10.37</v>
      </c>
      <c r="AQ90">
        <v>70.87</v>
      </c>
      <c r="AR90">
        <v>38.64</v>
      </c>
      <c r="AS90">
        <v>26.6</v>
      </c>
      <c r="AT90">
        <v>20.000019999999999</v>
      </c>
      <c r="AU90">
        <v>0</v>
      </c>
      <c r="AV90">
        <v>0</v>
      </c>
      <c r="AW90">
        <v>0</v>
      </c>
      <c r="AX90">
        <v>0</v>
      </c>
      <c r="AY90">
        <v>4.32</v>
      </c>
      <c r="AZ90">
        <v>5.35</v>
      </c>
      <c r="BA90">
        <v>3.62</v>
      </c>
      <c r="BB90">
        <v>2.89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3169.0390199999997</v>
      </c>
    </row>
    <row r="91" spans="1:117">
      <c r="A91" t="s">
        <v>133</v>
      </c>
      <c r="B91">
        <v>0</v>
      </c>
      <c r="C91">
        <v>0</v>
      </c>
      <c r="D91">
        <v>19.87</v>
      </c>
      <c r="E91">
        <v>0</v>
      </c>
      <c r="F91">
        <v>0</v>
      </c>
      <c r="G91">
        <v>38.97</v>
      </c>
      <c r="H91">
        <v>0</v>
      </c>
      <c r="I91">
        <v>0</v>
      </c>
      <c r="J91">
        <v>44.4</v>
      </c>
      <c r="K91">
        <v>682.81899999999996</v>
      </c>
      <c r="L91">
        <v>406.41</v>
      </c>
      <c r="M91">
        <v>72.010000000000005</v>
      </c>
      <c r="N91">
        <v>121.71</v>
      </c>
      <c r="O91">
        <v>127.6</v>
      </c>
      <c r="P91">
        <v>93.48</v>
      </c>
      <c r="Q91">
        <v>20.56</v>
      </c>
      <c r="R91">
        <v>38.5</v>
      </c>
      <c r="S91">
        <v>26.45</v>
      </c>
      <c r="T91">
        <v>0</v>
      </c>
      <c r="U91">
        <v>390.94</v>
      </c>
      <c r="V91">
        <v>14.3</v>
      </c>
      <c r="W91">
        <v>44.31</v>
      </c>
      <c r="X91">
        <v>148.30000000000001</v>
      </c>
      <c r="Y91">
        <v>0</v>
      </c>
      <c r="Z91">
        <v>20.21</v>
      </c>
      <c r="AA91">
        <v>42.15</v>
      </c>
      <c r="AB91">
        <v>45.65</v>
      </c>
      <c r="AC91">
        <v>33.74</v>
      </c>
      <c r="AD91">
        <v>41.42</v>
      </c>
      <c r="AE91">
        <v>56.89</v>
      </c>
      <c r="AF91">
        <v>42.51</v>
      </c>
      <c r="AG91">
        <v>45.34</v>
      </c>
      <c r="AH91">
        <v>168.66</v>
      </c>
      <c r="AI91">
        <v>21.08</v>
      </c>
      <c r="AJ91">
        <v>0</v>
      </c>
      <c r="AK91">
        <v>60.53</v>
      </c>
      <c r="AL91">
        <v>77.849999999999994</v>
      </c>
      <c r="AM91">
        <v>17.37</v>
      </c>
      <c r="AN91">
        <v>0.45</v>
      </c>
      <c r="AO91">
        <v>9.67</v>
      </c>
      <c r="AP91">
        <v>10.37</v>
      </c>
      <c r="AQ91">
        <v>70.87</v>
      </c>
      <c r="AR91">
        <v>38.64</v>
      </c>
      <c r="AS91">
        <v>26.6</v>
      </c>
      <c r="AT91">
        <v>20.000019999999999</v>
      </c>
      <c r="AU91">
        <v>0</v>
      </c>
      <c r="AV91">
        <v>0</v>
      </c>
      <c r="AW91">
        <v>0</v>
      </c>
      <c r="AX91">
        <v>0</v>
      </c>
      <c r="AY91">
        <v>4.32</v>
      </c>
      <c r="AZ91">
        <v>5.35</v>
      </c>
      <c r="BA91">
        <v>3.62</v>
      </c>
      <c r="BB91">
        <v>2.89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3156.8090199999997</v>
      </c>
    </row>
    <row r="92" spans="1:117">
      <c r="A92" t="s">
        <v>134</v>
      </c>
      <c r="B92">
        <v>0</v>
      </c>
      <c r="C92">
        <v>0</v>
      </c>
      <c r="D92">
        <v>19.87</v>
      </c>
      <c r="E92">
        <v>0</v>
      </c>
      <c r="F92">
        <v>0</v>
      </c>
      <c r="G92">
        <v>38.97</v>
      </c>
      <c r="H92">
        <v>0</v>
      </c>
      <c r="I92">
        <v>0</v>
      </c>
      <c r="J92">
        <v>44.4</v>
      </c>
      <c r="K92">
        <v>682.81899999999996</v>
      </c>
      <c r="L92">
        <v>406.41</v>
      </c>
      <c r="M92">
        <v>72.010000000000005</v>
      </c>
      <c r="N92">
        <v>121.71</v>
      </c>
      <c r="O92">
        <v>127.6</v>
      </c>
      <c r="P92">
        <v>93.48</v>
      </c>
      <c r="Q92">
        <v>20.56</v>
      </c>
      <c r="R92">
        <v>38.5</v>
      </c>
      <c r="S92">
        <v>26.45</v>
      </c>
      <c r="T92">
        <v>0</v>
      </c>
      <c r="U92">
        <v>390.94</v>
      </c>
      <c r="V92">
        <v>14.3</v>
      </c>
      <c r="W92">
        <v>44.31</v>
      </c>
      <c r="X92">
        <v>148.30000000000001</v>
      </c>
      <c r="Y92">
        <v>0</v>
      </c>
      <c r="Z92">
        <v>20.21</v>
      </c>
      <c r="AA92">
        <v>42.15</v>
      </c>
      <c r="AB92">
        <v>45.65</v>
      </c>
      <c r="AC92">
        <v>33.74</v>
      </c>
      <c r="AD92">
        <v>41.42</v>
      </c>
      <c r="AE92">
        <v>56.89</v>
      </c>
      <c r="AF92">
        <v>42.51</v>
      </c>
      <c r="AG92">
        <v>45.34</v>
      </c>
      <c r="AH92">
        <v>168.66</v>
      </c>
      <c r="AI92">
        <v>21.08</v>
      </c>
      <c r="AJ92">
        <v>0</v>
      </c>
      <c r="AK92">
        <v>60.53</v>
      </c>
      <c r="AL92">
        <v>77.849999999999994</v>
      </c>
      <c r="AM92">
        <v>17.37</v>
      </c>
      <c r="AN92">
        <v>0.45</v>
      </c>
      <c r="AO92">
        <v>9.76</v>
      </c>
      <c r="AP92">
        <v>10.37</v>
      </c>
      <c r="AQ92">
        <v>70.87</v>
      </c>
      <c r="AR92">
        <v>38.64</v>
      </c>
      <c r="AS92">
        <v>26.6</v>
      </c>
      <c r="AT92">
        <v>20.000019999999999</v>
      </c>
      <c r="AU92">
        <v>0</v>
      </c>
      <c r="AV92">
        <v>0</v>
      </c>
      <c r="AW92">
        <v>0</v>
      </c>
      <c r="AX92">
        <v>0</v>
      </c>
      <c r="AY92">
        <v>4.32</v>
      </c>
      <c r="AZ92">
        <v>5.35</v>
      </c>
      <c r="BA92">
        <v>3.62</v>
      </c>
      <c r="BB92">
        <v>2.89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3156.8990199999998</v>
      </c>
    </row>
    <row r="93" spans="1:117">
      <c r="A93" t="s">
        <v>135</v>
      </c>
      <c r="B93">
        <v>0</v>
      </c>
      <c r="C93">
        <v>0</v>
      </c>
      <c r="D93">
        <v>19.989999999999998</v>
      </c>
      <c r="E93">
        <v>0</v>
      </c>
      <c r="F93">
        <v>0</v>
      </c>
      <c r="G93">
        <v>38.97</v>
      </c>
      <c r="H93">
        <v>0</v>
      </c>
      <c r="I93">
        <v>0</v>
      </c>
      <c r="J93">
        <v>44.4</v>
      </c>
      <c r="K93">
        <v>682.81899999999996</v>
      </c>
      <c r="L93">
        <v>406.41</v>
      </c>
      <c r="M93">
        <v>72.010000000000005</v>
      </c>
      <c r="N93">
        <v>121.71</v>
      </c>
      <c r="O93">
        <v>127.6</v>
      </c>
      <c r="P93">
        <v>93.48</v>
      </c>
      <c r="Q93">
        <v>20.56</v>
      </c>
      <c r="R93">
        <v>38.5</v>
      </c>
      <c r="S93">
        <v>26.45</v>
      </c>
      <c r="T93">
        <v>0</v>
      </c>
      <c r="U93">
        <v>390.94</v>
      </c>
      <c r="V93">
        <v>14.3</v>
      </c>
      <c r="W93">
        <v>44.31</v>
      </c>
      <c r="X93">
        <v>148.30000000000001</v>
      </c>
      <c r="Y93">
        <v>0</v>
      </c>
      <c r="Z93">
        <v>20.21</v>
      </c>
      <c r="AA93">
        <v>42.15</v>
      </c>
      <c r="AB93">
        <v>45.65</v>
      </c>
      <c r="AC93">
        <v>33.74</v>
      </c>
      <c r="AD93">
        <v>41.42</v>
      </c>
      <c r="AE93">
        <v>56.89</v>
      </c>
      <c r="AF93">
        <v>42.51</v>
      </c>
      <c r="AG93">
        <v>45.34</v>
      </c>
      <c r="AH93">
        <v>168.66</v>
      </c>
      <c r="AI93">
        <v>21.08</v>
      </c>
      <c r="AJ93">
        <v>0</v>
      </c>
      <c r="AK93">
        <v>60.53</v>
      </c>
      <c r="AL93">
        <v>77.849999999999994</v>
      </c>
      <c r="AM93">
        <v>17.37</v>
      </c>
      <c r="AN93">
        <v>0.45</v>
      </c>
      <c r="AO93">
        <v>9.6199999999999992</v>
      </c>
      <c r="AP93">
        <v>10.37</v>
      </c>
      <c r="AQ93">
        <v>70.87</v>
      </c>
      <c r="AR93">
        <v>38.64</v>
      </c>
      <c r="AS93">
        <v>29.56</v>
      </c>
      <c r="AT93">
        <v>20.000019999999999</v>
      </c>
      <c r="AU93">
        <v>0</v>
      </c>
      <c r="AV93">
        <v>0</v>
      </c>
      <c r="AW93">
        <v>0</v>
      </c>
      <c r="AX93">
        <v>0</v>
      </c>
      <c r="AY93">
        <v>4.32</v>
      </c>
      <c r="AZ93">
        <v>5.35</v>
      </c>
      <c r="BA93">
        <v>3.62</v>
      </c>
      <c r="BB93">
        <v>2.89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3159.8390199999994</v>
      </c>
    </row>
    <row r="94" spans="1:117">
      <c r="A94" t="s">
        <v>136</v>
      </c>
      <c r="B94">
        <v>0</v>
      </c>
      <c r="C94">
        <v>0</v>
      </c>
      <c r="D94">
        <v>19.989999999999998</v>
      </c>
      <c r="E94">
        <v>0</v>
      </c>
      <c r="F94">
        <v>0</v>
      </c>
      <c r="G94">
        <v>38.97</v>
      </c>
      <c r="H94">
        <v>0</v>
      </c>
      <c r="I94">
        <v>0</v>
      </c>
      <c r="J94">
        <v>44.4</v>
      </c>
      <c r="K94">
        <v>682.81899999999996</v>
      </c>
      <c r="L94">
        <v>406.41</v>
      </c>
      <c r="M94">
        <v>72.010000000000005</v>
      </c>
      <c r="N94">
        <v>121.71</v>
      </c>
      <c r="O94">
        <v>127.6</v>
      </c>
      <c r="P94">
        <v>93.48</v>
      </c>
      <c r="Q94">
        <v>20.56</v>
      </c>
      <c r="R94">
        <v>38.5</v>
      </c>
      <c r="S94">
        <v>26.45</v>
      </c>
      <c r="T94">
        <v>0</v>
      </c>
      <c r="U94">
        <v>390.94</v>
      </c>
      <c r="V94">
        <v>14.3</v>
      </c>
      <c r="W94">
        <v>44.31</v>
      </c>
      <c r="X94">
        <v>148.30000000000001</v>
      </c>
      <c r="Y94">
        <v>0</v>
      </c>
      <c r="Z94">
        <v>13.04</v>
      </c>
      <c r="AA94">
        <v>42.15</v>
      </c>
      <c r="AB94">
        <v>44.22</v>
      </c>
      <c r="AC94">
        <v>32.08</v>
      </c>
      <c r="AD94">
        <v>40.4</v>
      </c>
      <c r="AE94">
        <v>53.79</v>
      </c>
      <c r="AF94">
        <v>38.64</v>
      </c>
      <c r="AG94">
        <v>45.34</v>
      </c>
      <c r="AH94">
        <v>167.1</v>
      </c>
      <c r="AI94">
        <v>21.08</v>
      </c>
      <c r="AJ94">
        <v>0</v>
      </c>
      <c r="AK94">
        <v>60.53</v>
      </c>
      <c r="AL94">
        <v>77.849999999999994</v>
      </c>
      <c r="AM94">
        <v>17.37</v>
      </c>
      <c r="AN94">
        <v>0.45</v>
      </c>
      <c r="AO94">
        <v>9.6999999999999993</v>
      </c>
      <c r="AP94">
        <v>9.74</v>
      </c>
      <c r="AQ94">
        <v>53.16</v>
      </c>
      <c r="AR94">
        <v>38.64</v>
      </c>
      <c r="AS94">
        <v>29.56</v>
      </c>
      <c r="AT94">
        <v>20.000015000000001</v>
      </c>
      <c r="AU94">
        <v>0</v>
      </c>
      <c r="AV94">
        <v>0</v>
      </c>
      <c r="AW94">
        <v>0</v>
      </c>
      <c r="AX94">
        <v>0</v>
      </c>
      <c r="AY94">
        <v>2.88</v>
      </c>
      <c r="AZ94">
        <v>5.35</v>
      </c>
      <c r="BA94">
        <v>3.54</v>
      </c>
      <c r="BB94">
        <v>2.89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3120.249014999999</v>
      </c>
    </row>
    <row r="95" spans="1:117">
      <c r="A95" t="s">
        <v>137</v>
      </c>
      <c r="B95">
        <v>0</v>
      </c>
      <c r="C95">
        <v>0</v>
      </c>
      <c r="D95">
        <v>19.989999999999998</v>
      </c>
      <c r="E95">
        <v>0</v>
      </c>
      <c r="F95">
        <v>0</v>
      </c>
      <c r="G95">
        <v>38.97</v>
      </c>
      <c r="H95">
        <v>0</v>
      </c>
      <c r="I95">
        <v>0</v>
      </c>
      <c r="J95">
        <v>44.4</v>
      </c>
      <c r="K95">
        <v>682.81899999999996</v>
      </c>
      <c r="L95">
        <v>406.41</v>
      </c>
      <c r="M95">
        <v>72.010000000000005</v>
      </c>
      <c r="N95">
        <v>121.71</v>
      </c>
      <c r="O95">
        <v>127.6</v>
      </c>
      <c r="P95">
        <v>93.48</v>
      </c>
      <c r="Q95">
        <v>19.97</v>
      </c>
      <c r="R95">
        <v>38.5</v>
      </c>
      <c r="S95">
        <v>26.45</v>
      </c>
      <c r="T95">
        <v>0</v>
      </c>
      <c r="U95">
        <v>390.94</v>
      </c>
      <c r="V95">
        <v>14.3</v>
      </c>
      <c r="W95">
        <v>44.31</v>
      </c>
      <c r="X95">
        <v>148.30000000000001</v>
      </c>
      <c r="Y95">
        <v>0</v>
      </c>
      <c r="Z95">
        <v>13.04</v>
      </c>
      <c r="AA95">
        <v>42.15</v>
      </c>
      <c r="AB95">
        <v>44.22</v>
      </c>
      <c r="AC95">
        <v>32.08</v>
      </c>
      <c r="AD95">
        <v>40.4</v>
      </c>
      <c r="AE95">
        <v>53.79</v>
      </c>
      <c r="AF95">
        <v>38.64</v>
      </c>
      <c r="AG95">
        <v>45.34</v>
      </c>
      <c r="AH95">
        <v>167.1</v>
      </c>
      <c r="AI95">
        <v>21.08</v>
      </c>
      <c r="AJ95">
        <v>0</v>
      </c>
      <c r="AK95">
        <v>60.53</v>
      </c>
      <c r="AL95">
        <v>77.849999999999994</v>
      </c>
      <c r="AM95">
        <v>17.37</v>
      </c>
      <c r="AN95">
        <v>0.45</v>
      </c>
      <c r="AO95">
        <v>9.85</v>
      </c>
      <c r="AP95">
        <v>9.74</v>
      </c>
      <c r="AQ95">
        <v>53.16</v>
      </c>
      <c r="AR95">
        <v>38.64</v>
      </c>
      <c r="AS95">
        <v>29.56</v>
      </c>
      <c r="AT95">
        <v>20.000008999999999</v>
      </c>
      <c r="AU95">
        <v>0</v>
      </c>
      <c r="AV95">
        <v>0</v>
      </c>
      <c r="AW95">
        <v>0</v>
      </c>
      <c r="AX95">
        <v>0</v>
      </c>
      <c r="AY95">
        <v>2.88</v>
      </c>
      <c r="AZ95">
        <v>5.35</v>
      </c>
      <c r="BA95">
        <v>3.54</v>
      </c>
      <c r="BB95">
        <v>2.89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3119.8090089999987</v>
      </c>
    </row>
    <row r="96" spans="1:117">
      <c r="A96" t="s">
        <v>138</v>
      </c>
      <c r="B96">
        <v>0</v>
      </c>
      <c r="C96">
        <v>0</v>
      </c>
      <c r="D96">
        <v>19.989999999999998</v>
      </c>
      <c r="E96">
        <v>0</v>
      </c>
      <c r="F96">
        <v>0</v>
      </c>
      <c r="G96">
        <v>38.97</v>
      </c>
      <c r="H96">
        <v>0</v>
      </c>
      <c r="I96">
        <v>0</v>
      </c>
      <c r="J96">
        <v>44.4</v>
      </c>
      <c r="K96">
        <v>682.81899999999996</v>
      </c>
      <c r="L96">
        <v>406.41</v>
      </c>
      <c r="M96">
        <v>72.010000000000005</v>
      </c>
      <c r="N96">
        <v>121.71</v>
      </c>
      <c r="O96">
        <v>127.6</v>
      </c>
      <c r="P96">
        <v>93.48</v>
      </c>
      <c r="Q96">
        <v>19.97</v>
      </c>
      <c r="R96">
        <v>38.5</v>
      </c>
      <c r="S96">
        <v>26.45</v>
      </c>
      <c r="T96">
        <v>0</v>
      </c>
      <c r="U96">
        <v>390.94</v>
      </c>
      <c r="V96">
        <v>14.3</v>
      </c>
      <c r="W96">
        <v>44.31</v>
      </c>
      <c r="X96">
        <v>148.30000000000001</v>
      </c>
      <c r="Y96">
        <v>0</v>
      </c>
      <c r="Z96">
        <v>13.04</v>
      </c>
      <c r="AA96">
        <v>42.15</v>
      </c>
      <c r="AB96">
        <v>44.22</v>
      </c>
      <c r="AC96">
        <v>32.08</v>
      </c>
      <c r="AD96">
        <v>40.4</v>
      </c>
      <c r="AE96">
        <v>53.79</v>
      </c>
      <c r="AF96">
        <v>38.64</v>
      </c>
      <c r="AG96">
        <v>45.34</v>
      </c>
      <c r="AH96">
        <v>167.1</v>
      </c>
      <c r="AI96">
        <v>21.08</v>
      </c>
      <c r="AJ96">
        <v>0</v>
      </c>
      <c r="AK96">
        <v>60.68</v>
      </c>
      <c r="AL96">
        <v>77.849999999999994</v>
      </c>
      <c r="AM96">
        <v>17.37</v>
      </c>
      <c r="AN96">
        <v>0.45</v>
      </c>
      <c r="AO96">
        <v>10</v>
      </c>
      <c r="AP96">
        <v>9.74</v>
      </c>
      <c r="AQ96">
        <v>53.16</v>
      </c>
      <c r="AR96">
        <v>38.64</v>
      </c>
      <c r="AS96">
        <v>29.56</v>
      </c>
      <c r="AT96">
        <v>20.000008999999999</v>
      </c>
      <c r="AU96">
        <v>0</v>
      </c>
      <c r="AV96">
        <v>0</v>
      </c>
      <c r="AW96">
        <v>0</v>
      </c>
      <c r="AX96">
        <v>0</v>
      </c>
      <c r="AY96">
        <v>2.88</v>
      </c>
      <c r="AZ96">
        <v>5.35</v>
      </c>
      <c r="BA96">
        <v>3.54</v>
      </c>
      <c r="BB96">
        <v>2.89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3120.1090089999984</v>
      </c>
    </row>
    <row r="97" spans="1:117">
      <c r="A97" t="s">
        <v>139</v>
      </c>
      <c r="B97">
        <v>0</v>
      </c>
      <c r="C97">
        <v>0</v>
      </c>
      <c r="D97">
        <v>19.989999999999998</v>
      </c>
      <c r="E97">
        <v>0</v>
      </c>
      <c r="F97">
        <v>0</v>
      </c>
      <c r="G97">
        <v>38.97</v>
      </c>
      <c r="H97">
        <v>0</v>
      </c>
      <c r="I97">
        <v>0</v>
      </c>
      <c r="J97">
        <v>44.4</v>
      </c>
      <c r="K97">
        <v>682.81899999999996</v>
      </c>
      <c r="L97">
        <v>406.41</v>
      </c>
      <c r="M97">
        <v>72.010000000000005</v>
      </c>
      <c r="N97">
        <v>121.71</v>
      </c>
      <c r="O97">
        <v>127.6</v>
      </c>
      <c r="P97">
        <v>93.48</v>
      </c>
      <c r="Q97">
        <v>19.97</v>
      </c>
      <c r="R97">
        <v>38.5</v>
      </c>
      <c r="S97">
        <v>26.45</v>
      </c>
      <c r="T97">
        <v>0</v>
      </c>
      <c r="U97">
        <v>390.94</v>
      </c>
      <c r="V97">
        <v>14.3</v>
      </c>
      <c r="W97">
        <v>44.31</v>
      </c>
      <c r="X97">
        <v>148.30000000000001</v>
      </c>
      <c r="Y97">
        <v>0</v>
      </c>
      <c r="Z97">
        <v>13.04</v>
      </c>
      <c r="AA97">
        <v>42.15</v>
      </c>
      <c r="AB97">
        <v>44.22</v>
      </c>
      <c r="AC97">
        <v>32.08</v>
      </c>
      <c r="AD97">
        <v>40.4</v>
      </c>
      <c r="AE97">
        <v>53.79</v>
      </c>
      <c r="AF97">
        <v>38.64</v>
      </c>
      <c r="AG97">
        <v>45.34</v>
      </c>
      <c r="AH97">
        <v>167.1</v>
      </c>
      <c r="AI97">
        <v>21.08</v>
      </c>
      <c r="AJ97">
        <v>0</v>
      </c>
      <c r="AK97">
        <v>60.68</v>
      </c>
      <c r="AL97">
        <v>77.849999999999994</v>
      </c>
      <c r="AM97">
        <v>17.37</v>
      </c>
      <c r="AN97">
        <v>0.45</v>
      </c>
      <c r="AO97">
        <v>10</v>
      </c>
      <c r="AP97">
        <v>9.74</v>
      </c>
      <c r="AQ97">
        <v>53.16</v>
      </c>
      <c r="AR97">
        <v>38.64</v>
      </c>
      <c r="AS97">
        <v>26.6</v>
      </c>
      <c r="AT97">
        <v>20.000008999999999</v>
      </c>
      <c r="AU97">
        <v>0</v>
      </c>
      <c r="AV97">
        <v>0</v>
      </c>
      <c r="AW97">
        <v>0</v>
      </c>
      <c r="AX97">
        <v>0</v>
      </c>
      <c r="AY97">
        <v>2.88</v>
      </c>
      <c r="AZ97">
        <v>5.35</v>
      </c>
      <c r="BA97">
        <v>3.54</v>
      </c>
      <c r="BB97">
        <v>2.89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3117.1490089999984</v>
      </c>
    </row>
    <row r="98" spans="1:117">
      <c r="A98" t="s">
        <v>140</v>
      </c>
      <c r="B98">
        <v>0</v>
      </c>
      <c r="C98">
        <v>0</v>
      </c>
      <c r="D98">
        <v>19.989999999999998</v>
      </c>
      <c r="E98">
        <v>0</v>
      </c>
      <c r="F98">
        <v>0</v>
      </c>
      <c r="G98">
        <v>38.97</v>
      </c>
      <c r="H98">
        <v>0</v>
      </c>
      <c r="I98">
        <v>0</v>
      </c>
      <c r="J98">
        <v>44.4</v>
      </c>
      <c r="K98">
        <v>682.81899999999996</v>
      </c>
      <c r="L98">
        <v>406.41</v>
      </c>
      <c r="M98">
        <v>72.010000000000005</v>
      </c>
      <c r="N98">
        <v>121.71</v>
      </c>
      <c r="O98">
        <v>127.6</v>
      </c>
      <c r="P98">
        <v>93.48</v>
      </c>
      <c r="Q98">
        <v>19.97</v>
      </c>
      <c r="R98">
        <v>38.5</v>
      </c>
      <c r="S98">
        <v>26.45</v>
      </c>
      <c r="T98">
        <v>0</v>
      </c>
      <c r="U98">
        <v>390.94</v>
      </c>
      <c r="V98">
        <v>14.3</v>
      </c>
      <c r="W98">
        <v>44.31</v>
      </c>
      <c r="X98">
        <v>148.30000000000001</v>
      </c>
      <c r="Y98">
        <v>0</v>
      </c>
      <c r="Z98">
        <v>13.04</v>
      </c>
      <c r="AA98">
        <v>42.15</v>
      </c>
      <c r="AB98">
        <v>44.22</v>
      </c>
      <c r="AC98">
        <v>32.08</v>
      </c>
      <c r="AD98">
        <v>40.4</v>
      </c>
      <c r="AE98">
        <v>53.79</v>
      </c>
      <c r="AF98">
        <v>38.64</v>
      </c>
      <c r="AG98">
        <v>45.34</v>
      </c>
      <c r="AH98">
        <v>167.1</v>
      </c>
      <c r="AI98">
        <v>21.08</v>
      </c>
      <c r="AJ98">
        <v>0</v>
      </c>
      <c r="AK98">
        <v>60.68</v>
      </c>
      <c r="AL98">
        <v>77.849999999999994</v>
      </c>
      <c r="AM98">
        <v>17.37</v>
      </c>
      <c r="AN98">
        <v>0.45</v>
      </c>
      <c r="AO98">
        <v>10.14</v>
      </c>
      <c r="AP98">
        <v>9.74</v>
      </c>
      <c r="AQ98">
        <v>53.16</v>
      </c>
      <c r="AR98">
        <v>38.64</v>
      </c>
      <c r="AS98">
        <v>26.6</v>
      </c>
      <c r="AT98">
        <v>20.000008000000001</v>
      </c>
      <c r="AU98">
        <v>0</v>
      </c>
      <c r="AV98">
        <v>0</v>
      </c>
      <c r="AW98">
        <v>0</v>
      </c>
      <c r="AX98">
        <v>0</v>
      </c>
      <c r="AY98">
        <v>2.88</v>
      </c>
      <c r="AZ98">
        <v>5.35</v>
      </c>
      <c r="BA98">
        <v>3.54</v>
      </c>
      <c r="BB98">
        <v>2.89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3117.2890079999984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0.68627749999999954</v>
      </c>
      <c r="E99">
        <f t="shared" si="2"/>
        <v>0</v>
      </c>
      <c r="F99">
        <f t="shared" si="2"/>
        <v>0</v>
      </c>
      <c r="G99">
        <f t="shared" si="2"/>
        <v>1.3377300000000023</v>
      </c>
      <c r="H99">
        <f t="shared" si="2"/>
        <v>0</v>
      </c>
      <c r="I99">
        <f t="shared" si="2"/>
        <v>0</v>
      </c>
      <c r="J99">
        <f t="shared" si="2"/>
        <v>1.6791574999999985</v>
      </c>
      <c r="K99">
        <f t="shared" si="2"/>
        <v>16.441287750000015</v>
      </c>
      <c r="L99">
        <f t="shared" si="2"/>
        <v>9.8777900000000241</v>
      </c>
      <c r="M99">
        <f t="shared" si="2"/>
        <v>1.9999399999999978</v>
      </c>
      <c r="N99">
        <f t="shared" si="2"/>
        <v>2.9210399999999939</v>
      </c>
      <c r="O99">
        <f t="shared" si="2"/>
        <v>3.0624000000000051</v>
      </c>
      <c r="P99">
        <f t="shared" si="2"/>
        <v>2.4609074999999963</v>
      </c>
      <c r="Q99">
        <f t="shared" si="2"/>
        <v>0.49937875000000015</v>
      </c>
      <c r="R99">
        <f t="shared" si="2"/>
        <v>1.0222125000000002</v>
      </c>
      <c r="S99">
        <f t="shared" si="2"/>
        <v>0.64454999999999851</v>
      </c>
      <c r="T99">
        <f t="shared" si="2"/>
        <v>2.3168000000000015E-2</v>
      </c>
      <c r="U99">
        <f t="shared" si="2"/>
        <v>9.4873049999999974</v>
      </c>
      <c r="V99">
        <f t="shared" si="2"/>
        <v>0.33942499999999942</v>
      </c>
      <c r="W99">
        <f t="shared" si="2"/>
        <v>1.0634399999999993</v>
      </c>
      <c r="X99">
        <f t="shared" si="2"/>
        <v>3.5591999999999944</v>
      </c>
      <c r="Y99">
        <f t="shared" si="2"/>
        <v>0</v>
      </c>
      <c r="Z99">
        <f t="shared" si="2"/>
        <v>0.29481999999999992</v>
      </c>
      <c r="AA99">
        <f t="shared" si="2"/>
        <v>1.0116000000000016</v>
      </c>
      <c r="AB99">
        <f t="shared" si="2"/>
        <v>1.065569999999999</v>
      </c>
      <c r="AC99">
        <f t="shared" si="2"/>
        <v>0.77489999999999848</v>
      </c>
      <c r="AD99">
        <f t="shared" si="2"/>
        <v>0.97266000000000141</v>
      </c>
      <c r="AE99">
        <f t="shared" si="2"/>
        <v>1.3002600000000002</v>
      </c>
      <c r="AF99">
        <f t="shared" si="2"/>
        <v>0.74093999999999982</v>
      </c>
      <c r="AG99">
        <f t="shared" si="2"/>
        <v>1.0881600000000013</v>
      </c>
      <c r="AH99">
        <f t="shared" si="2"/>
        <v>4.0150800000000046</v>
      </c>
      <c r="AI99">
        <f t="shared" si="2"/>
        <v>0.47965999999999986</v>
      </c>
      <c r="AJ99">
        <f t="shared" si="2"/>
        <v>0</v>
      </c>
      <c r="AK99">
        <f t="shared" si="2"/>
        <v>1.4540324999999974</v>
      </c>
      <c r="AL99">
        <f t="shared" si="2"/>
        <v>1.8359000000000034</v>
      </c>
      <c r="AM99">
        <f t="shared" si="2"/>
        <v>0.16993749999999999</v>
      </c>
      <c r="AN99">
        <f t="shared" si="2"/>
        <v>1.1575000000000011E-2</v>
      </c>
      <c r="AO99">
        <f t="shared" si="2"/>
        <v>0.20440749999999988</v>
      </c>
      <c r="AP99">
        <f t="shared" si="2"/>
        <v>0.25763749999999974</v>
      </c>
      <c r="AQ99">
        <f t="shared" si="2"/>
        <v>1.3573149999999989</v>
      </c>
      <c r="AR99">
        <f t="shared" si="2"/>
        <v>0.88873749999999951</v>
      </c>
      <c r="AS99">
        <f t="shared" si="2"/>
        <v>0.62737999999999972</v>
      </c>
      <c r="AT99">
        <f t="shared" si="2"/>
        <v>0.48006781450000019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7.5239999999999918E-2</v>
      </c>
      <c r="AZ99">
        <f t="shared" si="3"/>
        <v>0.12840000000000024</v>
      </c>
      <c r="BA99">
        <f t="shared" si="3"/>
        <v>8.5200000000000026E-2</v>
      </c>
      <c r="BB99">
        <f t="shared" si="3"/>
        <v>6.9359999999999825E-2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76.49404981450003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45517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H3" sqref="H3:H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62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653.84</v>
      </c>
      <c r="L3">
        <v>381.95</v>
      </c>
      <c r="M3">
        <v>81.13</v>
      </c>
      <c r="N3">
        <v>117.05</v>
      </c>
      <c r="O3">
        <v>122.71</v>
      </c>
      <c r="P3">
        <v>112.37</v>
      </c>
      <c r="Q3">
        <v>19.399999999999999</v>
      </c>
      <c r="R3">
        <v>39.554000000000002</v>
      </c>
      <c r="S3">
        <v>24.82</v>
      </c>
      <c r="T3">
        <v>0</v>
      </c>
      <c r="U3">
        <v>397.61</v>
      </c>
      <c r="V3">
        <v>13.75</v>
      </c>
      <c r="W3">
        <v>42.61</v>
      </c>
      <c r="X3">
        <v>142.62</v>
      </c>
      <c r="Y3">
        <v>0</v>
      </c>
      <c r="Z3">
        <v>12.54</v>
      </c>
      <c r="AA3">
        <v>40.54</v>
      </c>
      <c r="AB3">
        <v>42.53</v>
      </c>
      <c r="AC3">
        <v>30.85</v>
      </c>
      <c r="AD3">
        <v>38.85</v>
      </c>
      <c r="AE3">
        <v>51.73</v>
      </c>
      <c r="AF3">
        <v>37.159999999999997</v>
      </c>
      <c r="AG3">
        <v>43.6</v>
      </c>
      <c r="AH3">
        <v>160.69999999999999</v>
      </c>
      <c r="AI3">
        <v>29.74</v>
      </c>
      <c r="AJ3">
        <v>0</v>
      </c>
      <c r="AK3">
        <v>58.21</v>
      </c>
      <c r="AL3">
        <v>62.58</v>
      </c>
      <c r="AM3">
        <v>16.7</v>
      </c>
      <c r="AN3">
        <v>0</v>
      </c>
      <c r="AO3">
        <v>8.0500000000000007</v>
      </c>
      <c r="AP3">
        <v>10.47</v>
      </c>
      <c r="AQ3">
        <v>65.41</v>
      </c>
      <c r="AR3">
        <v>37.159999999999997</v>
      </c>
      <c r="AS3">
        <v>34.67</v>
      </c>
      <c r="AT3">
        <v>19.23</v>
      </c>
      <c r="AU3">
        <v>0</v>
      </c>
      <c r="AV3">
        <v>0</v>
      </c>
      <c r="AW3">
        <v>0</v>
      </c>
      <c r="AX3">
        <v>0</v>
      </c>
      <c r="AY3">
        <v>2.77</v>
      </c>
      <c r="AZ3">
        <v>5.15</v>
      </c>
      <c r="BA3">
        <v>3.4</v>
      </c>
      <c r="BB3">
        <v>2.41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2963.8639999999991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653.84</v>
      </c>
      <c r="L4">
        <v>381.95</v>
      </c>
      <c r="M4">
        <v>81.13</v>
      </c>
      <c r="N4">
        <v>117.05</v>
      </c>
      <c r="O4">
        <v>122.71</v>
      </c>
      <c r="P4">
        <v>112.37</v>
      </c>
      <c r="Q4">
        <v>19.399999999999999</v>
      </c>
      <c r="R4">
        <v>39.554000000000002</v>
      </c>
      <c r="S4">
        <v>24.82</v>
      </c>
      <c r="T4">
        <v>0</v>
      </c>
      <c r="U4">
        <v>397.61</v>
      </c>
      <c r="V4">
        <v>13.75</v>
      </c>
      <c r="W4">
        <v>42.61</v>
      </c>
      <c r="X4">
        <v>142.62</v>
      </c>
      <c r="Y4">
        <v>0</v>
      </c>
      <c r="Z4">
        <v>12.54</v>
      </c>
      <c r="AA4">
        <v>40.54</v>
      </c>
      <c r="AB4">
        <v>42.53</v>
      </c>
      <c r="AC4">
        <v>30.85</v>
      </c>
      <c r="AD4">
        <v>38.85</v>
      </c>
      <c r="AE4">
        <v>51.73</v>
      </c>
      <c r="AF4">
        <v>37.159999999999997</v>
      </c>
      <c r="AG4">
        <v>43.6</v>
      </c>
      <c r="AH4">
        <v>160.69999999999999</v>
      </c>
      <c r="AI4">
        <v>29.74</v>
      </c>
      <c r="AJ4">
        <v>0</v>
      </c>
      <c r="AK4">
        <v>58.21</v>
      </c>
      <c r="AL4">
        <v>62.58</v>
      </c>
      <c r="AM4">
        <v>16.7</v>
      </c>
      <c r="AN4">
        <v>0</v>
      </c>
      <c r="AO4">
        <v>8.0500000000000007</v>
      </c>
      <c r="AP4">
        <v>10.47</v>
      </c>
      <c r="AQ4">
        <v>65.41</v>
      </c>
      <c r="AR4">
        <v>37.159999999999997</v>
      </c>
      <c r="AS4">
        <v>34.67</v>
      </c>
      <c r="AT4">
        <v>19.23</v>
      </c>
      <c r="AU4">
        <v>0</v>
      </c>
      <c r="AV4">
        <v>0</v>
      </c>
      <c r="AW4">
        <v>0</v>
      </c>
      <c r="AX4">
        <v>0</v>
      </c>
      <c r="AY4">
        <v>2.77</v>
      </c>
      <c r="AZ4">
        <v>5.15</v>
      </c>
      <c r="BA4">
        <v>3.4</v>
      </c>
      <c r="BB4">
        <v>1.87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2963.3239999999992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653.84</v>
      </c>
      <c r="L5">
        <v>381.95</v>
      </c>
      <c r="M5">
        <v>81.13</v>
      </c>
      <c r="N5">
        <v>117.05</v>
      </c>
      <c r="O5">
        <v>122.71</v>
      </c>
      <c r="P5">
        <v>112.37</v>
      </c>
      <c r="Q5">
        <v>19.399999999999999</v>
      </c>
      <c r="R5">
        <v>39.554000000000002</v>
      </c>
      <c r="S5">
        <v>24.82</v>
      </c>
      <c r="T5">
        <v>0</v>
      </c>
      <c r="U5">
        <v>397.61</v>
      </c>
      <c r="V5">
        <v>13.75</v>
      </c>
      <c r="W5">
        <v>42.61</v>
      </c>
      <c r="X5">
        <v>142.62</v>
      </c>
      <c r="Y5">
        <v>0</v>
      </c>
      <c r="Z5">
        <v>12.54</v>
      </c>
      <c r="AA5">
        <v>40.54</v>
      </c>
      <c r="AB5">
        <v>42.53</v>
      </c>
      <c r="AC5">
        <v>30.85</v>
      </c>
      <c r="AD5">
        <v>38.85</v>
      </c>
      <c r="AE5">
        <v>51.73</v>
      </c>
      <c r="AF5">
        <v>37.159999999999997</v>
      </c>
      <c r="AG5">
        <v>43.6</v>
      </c>
      <c r="AH5">
        <v>160.69999999999999</v>
      </c>
      <c r="AI5">
        <v>29.74</v>
      </c>
      <c r="AJ5">
        <v>0</v>
      </c>
      <c r="AK5">
        <v>58.21</v>
      </c>
      <c r="AL5">
        <v>62.58</v>
      </c>
      <c r="AM5">
        <v>11.14</v>
      </c>
      <c r="AN5">
        <v>0.48</v>
      </c>
      <c r="AO5">
        <v>8.0500000000000007</v>
      </c>
      <c r="AP5">
        <v>10.47</v>
      </c>
      <c r="AQ5">
        <v>65.41</v>
      </c>
      <c r="AR5">
        <v>37.159999999999997</v>
      </c>
      <c r="AS5">
        <v>34.67</v>
      </c>
      <c r="AT5">
        <v>19.23</v>
      </c>
      <c r="AU5">
        <v>0</v>
      </c>
      <c r="AV5">
        <v>0</v>
      </c>
      <c r="AW5">
        <v>0</v>
      </c>
      <c r="AX5">
        <v>0</v>
      </c>
      <c r="AY5">
        <v>2.77</v>
      </c>
      <c r="AZ5">
        <v>5.15</v>
      </c>
      <c r="BA5">
        <v>3.4</v>
      </c>
      <c r="BB5">
        <v>1.48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2957.8539999999994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653.84</v>
      </c>
      <c r="L6">
        <v>381.95</v>
      </c>
      <c r="M6">
        <v>81.13</v>
      </c>
      <c r="N6">
        <v>117.05</v>
      </c>
      <c r="O6">
        <v>122.71</v>
      </c>
      <c r="P6">
        <v>112.37</v>
      </c>
      <c r="Q6">
        <v>19.399999999999999</v>
      </c>
      <c r="R6">
        <v>39.554000000000002</v>
      </c>
      <c r="S6">
        <v>24.82</v>
      </c>
      <c r="T6">
        <v>0</v>
      </c>
      <c r="U6">
        <v>397.61</v>
      </c>
      <c r="V6">
        <v>13.75</v>
      </c>
      <c r="W6">
        <v>42.61</v>
      </c>
      <c r="X6">
        <v>142.62</v>
      </c>
      <c r="Y6">
        <v>0</v>
      </c>
      <c r="Z6">
        <v>12.54</v>
      </c>
      <c r="AA6">
        <v>40.54</v>
      </c>
      <c r="AB6">
        <v>42.53</v>
      </c>
      <c r="AC6">
        <v>30.85</v>
      </c>
      <c r="AD6">
        <v>38.85</v>
      </c>
      <c r="AE6">
        <v>51.73</v>
      </c>
      <c r="AF6">
        <v>37.159999999999997</v>
      </c>
      <c r="AG6">
        <v>43.6</v>
      </c>
      <c r="AH6">
        <v>160.69999999999999</v>
      </c>
      <c r="AI6">
        <v>29.74</v>
      </c>
      <c r="AJ6">
        <v>0</v>
      </c>
      <c r="AK6">
        <v>58.21</v>
      </c>
      <c r="AL6">
        <v>62.58</v>
      </c>
      <c r="AM6">
        <v>11.14</v>
      </c>
      <c r="AN6">
        <v>0.48</v>
      </c>
      <c r="AO6">
        <v>8.0500000000000007</v>
      </c>
      <c r="AP6">
        <v>10.47</v>
      </c>
      <c r="AQ6">
        <v>65.41</v>
      </c>
      <c r="AR6">
        <v>37.159999999999997</v>
      </c>
      <c r="AS6">
        <v>34.67</v>
      </c>
      <c r="AT6">
        <v>19.23</v>
      </c>
      <c r="AU6">
        <v>0</v>
      </c>
      <c r="AV6">
        <v>0</v>
      </c>
      <c r="AW6">
        <v>0</v>
      </c>
      <c r="AX6">
        <v>0</v>
      </c>
      <c r="AY6">
        <v>2.77</v>
      </c>
      <c r="AZ6">
        <v>5.15</v>
      </c>
      <c r="BA6">
        <v>3.4</v>
      </c>
      <c r="BB6">
        <v>1.48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2957.8539999999994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598.84</v>
      </c>
      <c r="L7">
        <v>376.23</v>
      </c>
      <c r="M7">
        <v>81.13</v>
      </c>
      <c r="N7">
        <v>117.05</v>
      </c>
      <c r="O7">
        <v>122.71</v>
      </c>
      <c r="P7">
        <v>112.37</v>
      </c>
      <c r="Q7">
        <v>19.399999999999999</v>
      </c>
      <c r="R7">
        <v>39.554000000000002</v>
      </c>
      <c r="S7">
        <v>24.82</v>
      </c>
      <c r="T7">
        <v>0</v>
      </c>
      <c r="U7">
        <v>397.61</v>
      </c>
      <c r="V7">
        <v>13.75</v>
      </c>
      <c r="W7">
        <v>42.61</v>
      </c>
      <c r="X7">
        <v>142.62</v>
      </c>
      <c r="Y7">
        <v>0</v>
      </c>
      <c r="Z7">
        <v>12.54</v>
      </c>
      <c r="AA7">
        <v>40.54</v>
      </c>
      <c r="AB7">
        <v>42.53</v>
      </c>
      <c r="AC7">
        <v>30.85</v>
      </c>
      <c r="AD7">
        <v>38.85</v>
      </c>
      <c r="AE7">
        <v>51.73</v>
      </c>
      <c r="AF7">
        <v>37.159999999999997</v>
      </c>
      <c r="AG7">
        <v>43.6</v>
      </c>
      <c r="AH7">
        <v>160.69999999999999</v>
      </c>
      <c r="AI7">
        <v>20.27</v>
      </c>
      <c r="AJ7">
        <v>0</v>
      </c>
      <c r="AK7">
        <v>58.21</v>
      </c>
      <c r="AL7">
        <v>62.58</v>
      </c>
      <c r="AM7">
        <v>11.14</v>
      </c>
      <c r="AN7">
        <v>0.48</v>
      </c>
      <c r="AO7">
        <v>8.0500000000000007</v>
      </c>
      <c r="AP7">
        <v>10.47</v>
      </c>
      <c r="AQ7">
        <v>65.41</v>
      </c>
      <c r="AR7">
        <v>37.159999999999997</v>
      </c>
      <c r="AS7">
        <v>23.45</v>
      </c>
      <c r="AT7">
        <v>19.23</v>
      </c>
      <c r="AU7">
        <v>0</v>
      </c>
      <c r="AV7">
        <v>0</v>
      </c>
      <c r="AW7">
        <v>0</v>
      </c>
      <c r="AX7">
        <v>0</v>
      </c>
      <c r="AY7">
        <v>2.77</v>
      </c>
      <c r="AZ7">
        <v>5.15</v>
      </c>
      <c r="BA7">
        <v>3.4</v>
      </c>
      <c r="BB7">
        <v>1.48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2876.4439999999991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550.76</v>
      </c>
      <c r="L8">
        <v>376.23</v>
      </c>
      <c r="M8">
        <v>81.13</v>
      </c>
      <c r="N8">
        <v>117.05</v>
      </c>
      <c r="O8">
        <v>122.71</v>
      </c>
      <c r="P8">
        <v>112.37</v>
      </c>
      <c r="Q8">
        <v>19.399999999999999</v>
      </c>
      <c r="R8">
        <v>39.554000000000002</v>
      </c>
      <c r="S8">
        <v>24.82</v>
      </c>
      <c r="T8">
        <v>0</v>
      </c>
      <c r="U8">
        <v>397.61</v>
      </c>
      <c r="V8">
        <v>13.75</v>
      </c>
      <c r="W8">
        <v>42.61</v>
      </c>
      <c r="X8">
        <v>142.62</v>
      </c>
      <c r="Y8">
        <v>0</v>
      </c>
      <c r="Z8">
        <v>12.54</v>
      </c>
      <c r="AA8">
        <v>40.54</v>
      </c>
      <c r="AB8">
        <v>42.53</v>
      </c>
      <c r="AC8">
        <v>30.85</v>
      </c>
      <c r="AD8">
        <v>38.85</v>
      </c>
      <c r="AE8">
        <v>51.73</v>
      </c>
      <c r="AF8">
        <v>37.159999999999997</v>
      </c>
      <c r="AG8">
        <v>43.6</v>
      </c>
      <c r="AH8">
        <v>160.69999999999999</v>
      </c>
      <c r="AI8">
        <v>20.27</v>
      </c>
      <c r="AJ8">
        <v>0</v>
      </c>
      <c r="AK8">
        <v>58.21</v>
      </c>
      <c r="AL8">
        <v>62.58</v>
      </c>
      <c r="AM8">
        <v>11.14</v>
      </c>
      <c r="AN8">
        <v>0.48</v>
      </c>
      <c r="AO8">
        <v>8.0500000000000007</v>
      </c>
      <c r="AP8">
        <v>10.47</v>
      </c>
      <c r="AQ8">
        <v>65.41</v>
      </c>
      <c r="AR8">
        <v>37.159999999999997</v>
      </c>
      <c r="AS8">
        <v>23.45</v>
      </c>
      <c r="AT8">
        <v>19.23</v>
      </c>
      <c r="AU8">
        <v>0</v>
      </c>
      <c r="AV8">
        <v>0</v>
      </c>
      <c r="AW8">
        <v>0</v>
      </c>
      <c r="AX8">
        <v>0</v>
      </c>
      <c r="AY8">
        <v>2.77</v>
      </c>
      <c r="AZ8">
        <v>5.15</v>
      </c>
      <c r="BA8">
        <v>3.4</v>
      </c>
      <c r="BB8">
        <v>1.48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2828.3639999999991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452.69</v>
      </c>
      <c r="L9">
        <v>325</v>
      </c>
      <c r="M9">
        <v>81.13</v>
      </c>
      <c r="N9">
        <v>117.05</v>
      </c>
      <c r="O9">
        <v>122.71</v>
      </c>
      <c r="P9">
        <v>101.13</v>
      </c>
      <c r="Q9">
        <v>16.71</v>
      </c>
      <c r="R9">
        <v>35.591999999999999</v>
      </c>
      <c r="S9">
        <v>22.26</v>
      </c>
      <c r="T9">
        <v>0</v>
      </c>
      <c r="U9">
        <v>378.67</v>
      </c>
      <c r="V9">
        <v>11.85</v>
      </c>
      <c r="W9">
        <v>42.61</v>
      </c>
      <c r="X9">
        <v>142.62</v>
      </c>
      <c r="Y9">
        <v>0</v>
      </c>
      <c r="Z9">
        <v>12.54</v>
      </c>
      <c r="AA9">
        <v>40.54</v>
      </c>
      <c r="AB9">
        <v>42.53</v>
      </c>
      <c r="AC9">
        <v>30.85</v>
      </c>
      <c r="AD9">
        <v>38.85</v>
      </c>
      <c r="AE9">
        <v>51.73</v>
      </c>
      <c r="AF9">
        <v>37.159999999999997</v>
      </c>
      <c r="AG9">
        <v>43.6</v>
      </c>
      <c r="AH9">
        <v>160.69999999999999</v>
      </c>
      <c r="AI9">
        <v>20.27</v>
      </c>
      <c r="AJ9">
        <v>0</v>
      </c>
      <c r="AK9">
        <v>58.21</v>
      </c>
      <c r="AL9">
        <v>62.58</v>
      </c>
      <c r="AM9">
        <v>11.14</v>
      </c>
      <c r="AN9">
        <v>0.48</v>
      </c>
      <c r="AO9">
        <v>8.0500000000000007</v>
      </c>
      <c r="AP9">
        <v>9.1199999999999992</v>
      </c>
      <c r="AQ9">
        <v>65.41</v>
      </c>
      <c r="AR9">
        <v>37.159999999999997</v>
      </c>
      <c r="AS9">
        <v>23.45</v>
      </c>
      <c r="AT9">
        <v>10.58</v>
      </c>
      <c r="AU9">
        <v>0</v>
      </c>
      <c r="AV9">
        <v>0</v>
      </c>
      <c r="AW9">
        <v>0</v>
      </c>
      <c r="AX9">
        <v>0</v>
      </c>
      <c r="AY9">
        <v>2.77</v>
      </c>
      <c r="AZ9">
        <v>5.15</v>
      </c>
      <c r="BA9">
        <v>3.4</v>
      </c>
      <c r="BB9">
        <v>1.48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2627.7719999999986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380.96</v>
      </c>
      <c r="L10">
        <v>230.66</v>
      </c>
      <c r="M10">
        <v>81.13</v>
      </c>
      <c r="N10">
        <v>117.05</v>
      </c>
      <c r="O10">
        <v>122.71</v>
      </c>
      <c r="P10">
        <v>101.13</v>
      </c>
      <c r="Q10">
        <v>16.79</v>
      </c>
      <c r="R10">
        <v>34.091999999999999</v>
      </c>
      <c r="S10">
        <v>21.39</v>
      </c>
      <c r="T10">
        <v>0</v>
      </c>
      <c r="U10">
        <v>359.19</v>
      </c>
      <c r="V10">
        <v>11.85</v>
      </c>
      <c r="W10">
        <v>42.61</v>
      </c>
      <c r="X10">
        <v>142.62</v>
      </c>
      <c r="Y10">
        <v>0</v>
      </c>
      <c r="Z10">
        <v>12.54</v>
      </c>
      <c r="AA10">
        <v>40.54</v>
      </c>
      <c r="AB10">
        <v>42.53</v>
      </c>
      <c r="AC10">
        <v>30.85</v>
      </c>
      <c r="AD10">
        <v>38.85</v>
      </c>
      <c r="AE10">
        <v>51.73</v>
      </c>
      <c r="AF10">
        <v>37.159999999999997</v>
      </c>
      <c r="AG10">
        <v>43.6</v>
      </c>
      <c r="AH10">
        <v>160.69999999999999</v>
      </c>
      <c r="AI10">
        <v>20.27</v>
      </c>
      <c r="AJ10">
        <v>0</v>
      </c>
      <c r="AK10">
        <v>58.21</v>
      </c>
      <c r="AL10">
        <v>62.58</v>
      </c>
      <c r="AM10">
        <v>11.14</v>
      </c>
      <c r="AN10">
        <v>0.48</v>
      </c>
      <c r="AO10">
        <v>8.35</v>
      </c>
      <c r="AP10">
        <v>9.1199999999999992</v>
      </c>
      <c r="AQ10">
        <v>65.41</v>
      </c>
      <c r="AR10">
        <v>37.159999999999997</v>
      </c>
      <c r="AS10">
        <v>23.45</v>
      </c>
      <c r="AT10">
        <v>10.58</v>
      </c>
      <c r="AU10">
        <v>0</v>
      </c>
      <c r="AV10">
        <v>0</v>
      </c>
      <c r="AW10">
        <v>0</v>
      </c>
      <c r="AX10">
        <v>0</v>
      </c>
      <c r="AY10">
        <v>2.77</v>
      </c>
      <c r="AZ10">
        <v>5.15</v>
      </c>
      <c r="BA10">
        <v>3.4</v>
      </c>
      <c r="BB10">
        <v>1.48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2440.2319999999986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363.65</v>
      </c>
      <c r="L11">
        <v>210.83</v>
      </c>
      <c r="M11">
        <v>81.13</v>
      </c>
      <c r="N11">
        <v>117.05</v>
      </c>
      <c r="O11">
        <v>122.71</v>
      </c>
      <c r="P11">
        <v>101.13</v>
      </c>
      <c r="Q11">
        <v>11.77</v>
      </c>
      <c r="R11">
        <v>22.06</v>
      </c>
      <c r="S11">
        <v>14.31</v>
      </c>
      <c r="T11">
        <v>0</v>
      </c>
      <c r="U11">
        <v>354.33</v>
      </c>
      <c r="V11">
        <v>11.85</v>
      </c>
      <c r="W11">
        <v>42.61</v>
      </c>
      <c r="X11">
        <v>142.62</v>
      </c>
      <c r="Y11">
        <v>0</v>
      </c>
      <c r="Z11">
        <v>12.54</v>
      </c>
      <c r="AA11">
        <v>40.54</v>
      </c>
      <c r="AB11">
        <v>42.53</v>
      </c>
      <c r="AC11">
        <v>30.85</v>
      </c>
      <c r="AD11">
        <v>38.85</v>
      </c>
      <c r="AE11">
        <v>51.73</v>
      </c>
      <c r="AF11">
        <v>37.159999999999997</v>
      </c>
      <c r="AG11">
        <v>43.6</v>
      </c>
      <c r="AH11">
        <v>160.69999999999999</v>
      </c>
      <c r="AI11">
        <v>7.43</v>
      </c>
      <c r="AJ11">
        <v>0</v>
      </c>
      <c r="AK11">
        <v>58.21</v>
      </c>
      <c r="AL11">
        <v>62.58</v>
      </c>
      <c r="AM11">
        <v>5.57</v>
      </c>
      <c r="AN11">
        <v>0.48</v>
      </c>
      <c r="AO11">
        <v>8.76</v>
      </c>
      <c r="AP11">
        <v>9.1199999999999992</v>
      </c>
      <c r="AQ11">
        <v>65.41</v>
      </c>
      <c r="AR11">
        <v>37.159999999999997</v>
      </c>
      <c r="AS11">
        <v>23.45</v>
      </c>
      <c r="AT11">
        <v>10.74</v>
      </c>
      <c r="AU11">
        <v>0</v>
      </c>
      <c r="AV11">
        <v>0</v>
      </c>
      <c r="AW11">
        <v>0</v>
      </c>
      <c r="AX11">
        <v>0</v>
      </c>
      <c r="AY11">
        <v>2.77</v>
      </c>
      <c r="AZ11">
        <v>5.15</v>
      </c>
      <c r="BA11">
        <v>3.4</v>
      </c>
      <c r="BB11">
        <v>1.48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2356.2599999999989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363.65</v>
      </c>
      <c r="L12">
        <v>153.13</v>
      </c>
      <c r="M12">
        <v>81.13</v>
      </c>
      <c r="N12">
        <v>117.05</v>
      </c>
      <c r="O12">
        <v>122.71</v>
      </c>
      <c r="P12">
        <v>101.13</v>
      </c>
      <c r="Q12">
        <v>11.77</v>
      </c>
      <c r="R12">
        <v>22.06</v>
      </c>
      <c r="S12">
        <v>14.31</v>
      </c>
      <c r="T12">
        <v>0</v>
      </c>
      <c r="U12">
        <v>354.33</v>
      </c>
      <c r="V12">
        <v>11.85</v>
      </c>
      <c r="W12">
        <v>42.61</v>
      </c>
      <c r="X12">
        <v>142.62</v>
      </c>
      <c r="Y12">
        <v>0</v>
      </c>
      <c r="Z12">
        <v>12.54</v>
      </c>
      <c r="AA12">
        <v>40.54</v>
      </c>
      <c r="AB12">
        <v>42.53</v>
      </c>
      <c r="AC12">
        <v>30.85</v>
      </c>
      <c r="AD12">
        <v>38.85</v>
      </c>
      <c r="AE12">
        <v>51.73</v>
      </c>
      <c r="AF12">
        <v>37.159999999999997</v>
      </c>
      <c r="AG12">
        <v>43.6</v>
      </c>
      <c r="AH12">
        <v>160.69999999999999</v>
      </c>
      <c r="AI12">
        <v>7.43</v>
      </c>
      <c r="AJ12">
        <v>0</v>
      </c>
      <c r="AK12">
        <v>58.21</v>
      </c>
      <c r="AL12">
        <v>62.58</v>
      </c>
      <c r="AM12">
        <v>5.57</v>
      </c>
      <c r="AN12">
        <v>0.48</v>
      </c>
      <c r="AO12">
        <v>8.76</v>
      </c>
      <c r="AP12">
        <v>9.1199999999999992</v>
      </c>
      <c r="AQ12">
        <v>65.41</v>
      </c>
      <c r="AR12">
        <v>37.159999999999997</v>
      </c>
      <c r="AS12">
        <v>23.45</v>
      </c>
      <c r="AT12">
        <v>10.92</v>
      </c>
      <c r="AU12">
        <v>0</v>
      </c>
      <c r="AV12">
        <v>0</v>
      </c>
      <c r="AW12">
        <v>0</v>
      </c>
      <c r="AX12">
        <v>0</v>
      </c>
      <c r="AY12">
        <v>2.77</v>
      </c>
      <c r="AZ12">
        <v>5.15</v>
      </c>
      <c r="BA12">
        <v>3.4</v>
      </c>
      <c r="BB12">
        <v>1.48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2298.7399999999993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363.65</v>
      </c>
      <c r="L13">
        <v>110.69</v>
      </c>
      <c r="M13">
        <v>81.13</v>
      </c>
      <c r="N13">
        <v>117.05</v>
      </c>
      <c r="O13">
        <v>122.71</v>
      </c>
      <c r="P13">
        <v>101.13</v>
      </c>
      <c r="Q13">
        <v>11.77</v>
      </c>
      <c r="R13">
        <v>21.87</v>
      </c>
      <c r="S13">
        <v>14.31</v>
      </c>
      <c r="T13">
        <v>0</v>
      </c>
      <c r="U13">
        <v>354.33</v>
      </c>
      <c r="V13">
        <v>11.85</v>
      </c>
      <c r="W13">
        <v>42.61</v>
      </c>
      <c r="X13">
        <v>142.62</v>
      </c>
      <c r="Y13">
        <v>0</v>
      </c>
      <c r="Z13">
        <v>12.54</v>
      </c>
      <c r="AA13">
        <v>40.54</v>
      </c>
      <c r="AB13">
        <v>42.53</v>
      </c>
      <c r="AC13">
        <v>30.85</v>
      </c>
      <c r="AD13">
        <v>38.85</v>
      </c>
      <c r="AE13">
        <v>51.73</v>
      </c>
      <c r="AF13">
        <v>37.159999999999997</v>
      </c>
      <c r="AG13">
        <v>43.6</v>
      </c>
      <c r="AH13">
        <v>160.69999999999999</v>
      </c>
      <c r="AI13">
        <v>20.27</v>
      </c>
      <c r="AJ13">
        <v>0</v>
      </c>
      <c r="AK13">
        <v>58.21</v>
      </c>
      <c r="AL13">
        <v>62.58</v>
      </c>
      <c r="AM13">
        <v>5.57</v>
      </c>
      <c r="AN13">
        <v>0.48</v>
      </c>
      <c r="AO13">
        <v>8.76</v>
      </c>
      <c r="AP13">
        <v>9.1199999999999992</v>
      </c>
      <c r="AQ13">
        <v>65.41</v>
      </c>
      <c r="AR13">
        <v>37.159999999999997</v>
      </c>
      <c r="AS13">
        <v>23.45</v>
      </c>
      <c r="AT13">
        <v>13.23</v>
      </c>
      <c r="AU13">
        <v>0</v>
      </c>
      <c r="AV13">
        <v>0</v>
      </c>
      <c r="AW13">
        <v>0</v>
      </c>
      <c r="AX13">
        <v>0</v>
      </c>
      <c r="AY13">
        <v>2.77</v>
      </c>
      <c r="AZ13">
        <v>5.15</v>
      </c>
      <c r="BA13">
        <v>3.4</v>
      </c>
      <c r="BB13">
        <v>1.48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2271.2599999999998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363.65</v>
      </c>
      <c r="L14">
        <v>110.69</v>
      </c>
      <c r="M14">
        <v>81.13</v>
      </c>
      <c r="N14">
        <v>117.05</v>
      </c>
      <c r="O14">
        <v>122.71</v>
      </c>
      <c r="P14">
        <v>101.13</v>
      </c>
      <c r="Q14">
        <v>11.77</v>
      </c>
      <c r="R14">
        <v>21.87</v>
      </c>
      <c r="S14">
        <v>14.31</v>
      </c>
      <c r="T14">
        <v>0</v>
      </c>
      <c r="U14">
        <v>354.33</v>
      </c>
      <c r="V14">
        <v>11.85</v>
      </c>
      <c r="W14">
        <v>42.61</v>
      </c>
      <c r="X14">
        <v>142.62</v>
      </c>
      <c r="Y14">
        <v>0</v>
      </c>
      <c r="Z14">
        <v>12.54</v>
      </c>
      <c r="AA14">
        <v>40.54</v>
      </c>
      <c r="AB14">
        <v>42.53</v>
      </c>
      <c r="AC14">
        <v>30.85</v>
      </c>
      <c r="AD14">
        <v>38.85</v>
      </c>
      <c r="AE14">
        <v>51.73</v>
      </c>
      <c r="AF14">
        <v>37.159999999999997</v>
      </c>
      <c r="AG14">
        <v>43.6</v>
      </c>
      <c r="AH14">
        <v>160.69999999999999</v>
      </c>
      <c r="AI14">
        <v>20.27</v>
      </c>
      <c r="AJ14">
        <v>0</v>
      </c>
      <c r="AK14">
        <v>58.21</v>
      </c>
      <c r="AL14">
        <v>62.58</v>
      </c>
      <c r="AM14">
        <v>5.57</v>
      </c>
      <c r="AN14">
        <v>0.48</v>
      </c>
      <c r="AO14">
        <v>8.76</v>
      </c>
      <c r="AP14">
        <v>9.1199999999999992</v>
      </c>
      <c r="AQ14">
        <v>65.41</v>
      </c>
      <c r="AR14">
        <v>37.159999999999997</v>
      </c>
      <c r="AS14">
        <v>23.45</v>
      </c>
      <c r="AT14">
        <v>13.05</v>
      </c>
      <c r="AU14">
        <v>0</v>
      </c>
      <c r="AV14">
        <v>0</v>
      </c>
      <c r="AW14">
        <v>0</v>
      </c>
      <c r="AX14">
        <v>0</v>
      </c>
      <c r="AY14">
        <v>2.77</v>
      </c>
      <c r="AZ14">
        <v>5.15</v>
      </c>
      <c r="BA14">
        <v>3.4</v>
      </c>
      <c r="BB14">
        <v>1.48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2271.08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363.65</v>
      </c>
      <c r="L15">
        <v>110.69</v>
      </c>
      <c r="M15">
        <v>81.13</v>
      </c>
      <c r="N15">
        <v>117.05</v>
      </c>
      <c r="O15">
        <v>122.71</v>
      </c>
      <c r="P15">
        <v>101.13</v>
      </c>
      <c r="Q15">
        <v>11.77</v>
      </c>
      <c r="R15">
        <v>23.12</v>
      </c>
      <c r="S15">
        <v>14.31</v>
      </c>
      <c r="T15">
        <v>0</v>
      </c>
      <c r="U15">
        <v>354.33</v>
      </c>
      <c r="V15">
        <v>10.28</v>
      </c>
      <c r="W15">
        <v>42.61</v>
      </c>
      <c r="X15">
        <v>142.62</v>
      </c>
      <c r="Y15">
        <v>0</v>
      </c>
      <c r="Z15">
        <v>12.54</v>
      </c>
      <c r="AA15">
        <v>40.54</v>
      </c>
      <c r="AB15">
        <v>42.53</v>
      </c>
      <c r="AC15">
        <v>30.85</v>
      </c>
      <c r="AD15">
        <v>38.85</v>
      </c>
      <c r="AE15">
        <v>51.73</v>
      </c>
      <c r="AF15">
        <v>37.159999999999997</v>
      </c>
      <c r="AG15">
        <v>43.6</v>
      </c>
      <c r="AH15">
        <v>160.69999999999999</v>
      </c>
      <c r="AI15">
        <v>16.89</v>
      </c>
      <c r="AJ15">
        <v>0</v>
      </c>
      <c r="AK15">
        <v>58.21</v>
      </c>
      <c r="AL15">
        <v>62.58</v>
      </c>
      <c r="AM15">
        <v>5.57</v>
      </c>
      <c r="AN15">
        <v>0.48</v>
      </c>
      <c r="AO15">
        <v>8.48</v>
      </c>
      <c r="AP15">
        <v>9.1199999999999992</v>
      </c>
      <c r="AQ15">
        <v>65.41</v>
      </c>
      <c r="AR15">
        <v>33.979999999999997</v>
      </c>
      <c r="AS15">
        <v>23.45</v>
      </c>
      <c r="AT15">
        <v>13.17</v>
      </c>
      <c r="AU15">
        <v>0</v>
      </c>
      <c r="AV15">
        <v>0</v>
      </c>
      <c r="AW15">
        <v>0</v>
      </c>
      <c r="AX15">
        <v>0</v>
      </c>
      <c r="AY15">
        <v>2.77</v>
      </c>
      <c r="AZ15">
        <v>5.15</v>
      </c>
      <c r="BA15">
        <v>3.4</v>
      </c>
      <c r="BB15">
        <v>1.48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2264.0399999999995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363.65</v>
      </c>
      <c r="L16">
        <v>110.69</v>
      </c>
      <c r="M16">
        <v>81.13</v>
      </c>
      <c r="N16">
        <v>117.05</v>
      </c>
      <c r="O16">
        <v>122.71</v>
      </c>
      <c r="P16">
        <v>101.13</v>
      </c>
      <c r="Q16">
        <v>11.77</v>
      </c>
      <c r="R16">
        <v>23.12</v>
      </c>
      <c r="S16">
        <v>14.31</v>
      </c>
      <c r="T16">
        <v>0</v>
      </c>
      <c r="U16">
        <v>354.33</v>
      </c>
      <c r="V16">
        <v>10.28</v>
      </c>
      <c r="W16">
        <v>42.61</v>
      </c>
      <c r="X16">
        <v>142.62</v>
      </c>
      <c r="Y16">
        <v>0</v>
      </c>
      <c r="Z16">
        <v>12.54</v>
      </c>
      <c r="AA16">
        <v>40.54</v>
      </c>
      <c r="AB16">
        <v>42.53</v>
      </c>
      <c r="AC16">
        <v>30.85</v>
      </c>
      <c r="AD16">
        <v>38.85</v>
      </c>
      <c r="AE16">
        <v>51.73</v>
      </c>
      <c r="AF16">
        <v>37.159999999999997</v>
      </c>
      <c r="AG16">
        <v>43.6</v>
      </c>
      <c r="AH16">
        <v>160.69999999999999</v>
      </c>
      <c r="AI16">
        <v>16.89</v>
      </c>
      <c r="AJ16">
        <v>0</v>
      </c>
      <c r="AK16">
        <v>58.21</v>
      </c>
      <c r="AL16">
        <v>62.58</v>
      </c>
      <c r="AM16">
        <v>5.57</v>
      </c>
      <c r="AN16">
        <v>0.48</v>
      </c>
      <c r="AO16">
        <v>8.48</v>
      </c>
      <c r="AP16">
        <v>9.1199999999999992</v>
      </c>
      <c r="AQ16">
        <v>65.41</v>
      </c>
      <c r="AR16">
        <v>33.979999999999997</v>
      </c>
      <c r="AS16">
        <v>23.45</v>
      </c>
      <c r="AT16">
        <v>16.600000000000001</v>
      </c>
      <c r="AU16">
        <v>0</v>
      </c>
      <c r="AV16">
        <v>0</v>
      </c>
      <c r="AW16">
        <v>0</v>
      </c>
      <c r="AX16">
        <v>0</v>
      </c>
      <c r="AY16">
        <v>2.77</v>
      </c>
      <c r="AZ16">
        <v>5.15</v>
      </c>
      <c r="BA16">
        <v>3.4</v>
      </c>
      <c r="BB16">
        <v>1.48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2267.4699999999993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363.65</v>
      </c>
      <c r="L17">
        <v>110.69</v>
      </c>
      <c r="M17">
        <v>81.13</v>
      </c>
      <c r="N17">
        <v>117.05</v>
      </c>
      <c r="O17">
        <v>122.71</v>
      </c>
      <c r="P17">
        <v>101.13</v>
      </c>
      <c r="Q17">
        <v>11.77</v>
      </c>
      <c r="R17">
        <v>23.12</v>
      </c>
      <c r="S17">
        <v>14.31</v>
      </c>
      <c r="T17">
        <v>0</v>
      </c>
      <c r="U17">
        <v>354.33</v>
      </c>
      <c r="V17">
        <v>10.28</v>
      </c>
      <c r="W17">
        <v>42.61</v>
      </c>
      <c r="X17">
        <v>142.62</v>
      </c>
      <c r="Y17">
        <v>0</v>
      </c>
      <c r="Z17">
        <v>12.54</v>
      </c>
      <c r="AA17">
        <v>40.54</v>
      </c>
      <c r="AB17">
        <v>42.53</v>
      </c>
      <c r="AC17">
        <v>30.85</v>
      </c>
      <c r="AD17">
        <v>38.85</v>
      </c>
      <c r="AE17">
        <v>51.73</v>
      </c>
      <c r="AF17">
        <v>37.159999999999997</v>
      </c>
      <c r="AG17">
        <v>43.6</v>
      </c>
      <c r="AH17">
        <v>160.69999999999999</v>
      </c>
      <c r="AI17">
        <v>16.89</v>
      </c>
      <c r="AJ17">
        <v>0</v>
      </c>
      <c r="AK17">
        <v>58.21</v>
      </c>
      <c r="AL17">
        <v>62.58</v>
      </c>
      <c r="AM17">
        <v>0</v>
      </c>
      <c r="AN17">
        <v>0.48</v>
      </c>
      <c r="AO17">
        <v>8.48</v>
      </c>
      <c r="AP17">
        <v>9.1199999999999992</v>
      </c>
      <c r="AQ17">
        <v>65.41</v>
      </c>
      <c r="AR17">
        <v>33.979999999999997</v>
      </c>
      <c r="AS17">
        <v>23.45</v>
      </c>
      <c r="AT17">
        <v>17.829999999999998</v>
      </c>
      <c r="AU17">
        <v>0</v>
      </c>
      <c r="AV17">
        <v>0</v>
      </c>
      <c r="AW17">
        <v>0</v>
      </c>
      <c r="AX17">
        <v>0</v>
      </c>
      <c r="AY17">
        <v>2.77</v>
      </c>
      <c r="AZ17">
        <v>5.15</v>
      </c>
      <c r="BA17">
        <v>3.4</v>
      </c>
      <c r="BB17">
        <v>1.48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2263.1299999999992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363.65</v>
      </c>
      <c r="L18">
        <v>110.69</v>
      </c>
      <c r="M18">
        <v>81.13</v>
      </c>
      <c r="N18">
        <v>117.05</v>
      </c>
      <c r="O18">
        <v>122.71</v>
      </c>
      <c r="P18">
        <v>101.13</v>
      </c>
      <c r="Q18">
        <v>11.77</v>
      </c>
      <c r="R18">
        <v>23.12</v>
      </c>
      <c r="S18">
        <v>14.31</v>
      </c>
      <c r="T18">
        <v>0</v>
      </c>
      <c r="U18">
        <v>354.33</v>
      </c>
      <c r="V18">
        <v>10.28</v>
      </c>
      <c r="W18">
        <v>42.61</v>
      </c>
      <c r="X18">
        <v>142.62</v>
      </c>
      <c r="Y18">
        <v>0</v>
      </c>
      <c r="Z18">
        <v>12.54</v>
      </c>
      <c r="AA18">
        <v>40.54</v>
      </c>
      <c r="AB18">
        <v>42.53</v>
      </c>
      <c r="AC18">
        <v>30.85</v>
      </c>
      <c r="AD18">
        <v>38.85</v>
      </c>
      <c r="AE18">
        <v>51.73</v>
      </c>
      <c r="AF18">
        <v>37.159999999999997</v>
      </c>
      <c r="AG18">
        <v>43.6</v>
      </c>
      <c r="AH18">
        <v>160.69999999999999</v>
      </c>
      <c r="AI18">
        <v>16.89</v>
      </c>
      <c r="AJ18">
        <v>0</v>
      </c>
      <c r="AK18">
        <v>58.21</v>
      </c>
      <c r="AL18">
        <v>62.58</v>
      </c>
      <c r="AM18">
        <v>0</v>
      </c>
      <c r="AN18">
        <v>0.48</v>
      </c>
      <c r="AO18">
        <v>8.48</v>
      </c>
      <c r="AP18">
        <v>9.1199999999999992</v>
      </c>
      <c r="AQ18">
        <v>65.41</v>
      </c>
      <c r="AR18">
        <v>33.979999999999997</v>
      </c>
      <c r="AS18">
        <v>23.45</v>
      </c>
      <c r="AT18">
        <v>18.39</v>
      </c>
      <c r="AU18">
        <v>0</v>
      </c>
      <c r="AV18">
        <v>0</v>
      </c>
      <c r="AW18">
        <v>0</v>
      </c>
      <c r="AX18">
        <v>0</v>
      </c>
      <c r="AY18">
        <v>2.77</v>
      </c>
      <c r="AZ18">
        <v>5.15</v>
      </c>
      <c r="BA18">
        <v>3.4</v>
      </c>
      <c r="BB18">
        <v>1.48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2263.6899999999991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363.65</v>
      </c>
      <c r="L19">
        <v>110.69</v>
      </c>
      <c r="M19">
        <v>81.13</v>
      </c>
      <c r="N19">
        <v>117.05</v>
      </c>
      <c r="O19">
        <v>122.71</v>
      </c>
      <c r="P19">
        <v>101.13</v>
      </c>
      <c r="Q19">
        <v>11.77</v>
      </c>
      <c r="R19">
        <v>23.12</v>
      </c>
      <c r="S19">
        <v>14.31</v>
      </c>
      <c r="T19">
        <v>0</v>
      </c>
      <c r="U19">
        <v>354.33</v>
      </c>
      <c r="V19">
        <v>9.66</v>
      </c>
      <c r="W19">
        <v>34.479999999999997</v>
      </c>
      <c r="X19">
        <v>142.62</v>
      </c>
      <c r="Y19">
        <v>0</v>
      </c>
      <c r="Z19">
        <v>12.54</v>
      </c>
      <c r="AA19">
        <v>40.54</v>
      </c>
      <c r="AB19">
        <v>42.53</v>
      </c>
      <c r="AC19">
        <v>30.85</v>
      </c>
      <c r="AD19">
        <v>38.85</v>
      </c>
      <c r="AE19">
        <v>51.73</v>
      </c>
      <c r="AF19">
        <v>37.159999999999997</v>
      </c>
      <c r="AG19">
        <v>43.6</v>
      </c>
      <c r="AH19">
        <v>160.69999999999999</v>
      </c>
      <c r="AI19">
        <v>7.43</v>
      </c>
      <c r="AJ19">
        <v>0</v>
      </c>
      <c r="AK19">
        <v>58.21</v>
      </c>
      <c r="AL19">
        <v>75.98</v>
      </c>
      <c r="AM19">
        <v>0</v>
      </c>
      <c r="AN19">
        <v>0.48</v>
      </c>
      <c r="AO19">
        <v>8.48</v>
      </c>
      <c r="AP19">
        <v>11.09</v>
      </c>
      <c r="AQ19">
        <v>65.41</v>
      </c>
      <c r="AR19">
        <v>33.979999999999997</v>
      </c>
      <c r="AS19">
        <v>34.67</v>
      </c>
      <c r="AT19">
        <v>19.149999999999999</v>
      </c>
      <c r="AU19">
        <v>0</v>
      </c>
      <c r="AV19">
        <v>0</v>
      </c>
      <c r="AW19">
        <v>0</v>
      </c>
      <c r="AX19">
        <v>0</v>
      </c>
      <c r="AY19">
        <v>2.77</v>
      </c>
      <c r="AZ19">
        <v>5.15</v>
      </c>
      <c r="BA19">
        <v>3.4</v>
      </c>
      <c r="BB19">
        <v>1.48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2272.8300000000004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363.65</v>
      </c>
      <c r="L20">
        <v>110.69</v>
      </c>
      <c r="M20">
        <v>81.13</v>
      </c>
      <c r="N20">
        <v>117.05</v>
      </c>
      <c r="O20">
        <v>122.71</v>
      </c>
      <c r="P20">
        <v>101.13</v>
      </c>
      <c r="Q20">
        <v>11.77</v>
      </c>
      <c r="R20">
        <v>23.12</v>
      </c>
      <c r="S20">
        <v>14.31</v>
      </c>
      <c r="T20">
        <v>0</v>
      </c>
      <c r="U20">
        <v>354.33</v>
      </c>
      <c r="V20">
        <v>9.66</v>
      </c>
      <c r="W20">
        <v>34.479999999999997</v>
      </c>
      <c r="X20">
        <v>114.61</v>
      </c>
      <c r="Y20">
        <v>0</v>
      </c>
      <c r="Z20">
        <v>12.54</v>
      </c>
      <c r="AA20">
        <v>40.54</v>
      </c>
      <c r="AB20">
        <v>42.53</v>
      </c>
      <c r="AC20">
        <v>30.85</v>
      </c>
      <c r="AD20">
        <v>38.85</v>
      </c>
      <c r="AE20">
        <v>51.73</v>
      </c>
      <c r="AF20">
        <v>37.159999999999997</v>
      </c>
      <c r="AG20">
        <v>43.6</v>
      </c>
      <c r="AH20">
        <v>160.69999999999999</v>
      </c>
      <c r="AI20">
        <v>7.43</v>
      </c>
      <c r="AJ20">
        <v>0</v>
      </c>
      <c r="AK20">
        <v>58.21</v>
      </c>
      <c r="AL20">
        <v>75.98</v>
      </c>
      <c r="AM20">
        <v>0</v>
      </c>
      <c r="AN20">
        <v>0.48</v>
      </c>
      <c r="AO20">
        <v>8.48</v>
      </c>
      <c r="AP20">
        <v>11.09</v>
      </c>
      <c r="AQ20">
        <v>65.41</v>
      </c>
      <c r="AR20">
        <v>33.979999999999997</v>
      </c>
      <c r="AS20">
        <v>34.67</v>
      </c>
      <c r="AT20">
        <v>19.23</v>
      </c>
      <c r="AU20">
        <v>0</v>
      </c>
      <c r="AV20">
        <v>0</v>
      </c>
      <c r="AW20">
        <v>0</v>
      </c>
      <c r="AX20">
        <v>0</v>
      </c>
      <c r="AY20">
        <v>2.77</v>
      </c>
      <c r="AZ20">
        <v>5.15</v>
      </c>
      <c r="BA20">
        <v>3.4</v>
      </c>
      <c r="BB20">
        <v>1.48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2244.9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363.65</v>
      </c>
      <c r="L21">
        <v>110.69</v>
      </c>
      <c r="M21">
        <v>81.13</v>
      </c>
      <c r="N21">
        <v>117.05</v>
      </c>
      <c r="O21">
        <v>122.71</v>
      </c>
      <c r="P21">
        <v>101.13</v>
      </c>
      <c r="Q21">
        <v>11.77</v>
      </c>
      <c r="R21">
        <v>23.12</v>
      </c>
      <c r="S21">
        <v>14.31</v>
      </c>
      <c r="T21">
        <v>0</v>
      </c>
      <c r="U21">
        <v>354.33</v>
      </c>
      <c r="V21">
        <v>9.66</v>
      </c>
      <c r="W21">
        <v>34.479999999999997</v>
      </c>
      <c r="X21">
        <v>114.61</v>
      </c>
      <c r="Y21">
        <v>0</v>
      </c>
      <c r="Z21">
        <v>12.54</v>
      </c>
      <c r="AA21">
        <v>40.54</v>
      </c>
      <c r="AB21">
        <v>42.53</v>
      </c>
      <c r="AC21">
        <v>30.85</v>
      </c>
      <c r="AD21">
        <v>38.85</v>
      </c>
      <c r="AE21">
        <v>51.73</v>
      </c>
      <c r="AF21">
        <v>37.159999999999997</v>
      </c>
      <c r="AG21">
        <v>43.6</v>
      </c>
      <c r="AH21">
        <v>160.69999999999999</v>
      </c>
      <c r="AI21">
        <v>7.43</v>
      </c>
      <c r="AJ21">
        <v>0</v>
      </c>
      <c r="AK21">
        <v>58.21</v>
      </c>
      <c r="AL21">
        <v>80.47</v>
      </c>
      <c r="AM21">
        <v>0</v>
      </c>
      <c r="AN21">
        <v>0.48</v>
      </c>
      <c r="AO21">
        <v>8.35</v>
      </c>
      <c r="AP21">
        <v>11.09</v>
      </c>
      <c r="AQ21">
        <v>65.41</v>
      </c>
      <c r="AR21">
        <v>33.979999999999997</v>
      </c>
      <c r="AS21">
        <v>34.67</v>
      </c>
      <c r="AT21">
        <v>19.23</v>
      </c>
      <c r="AU21">
        <v>0</v>
      </c>
      <c r="AV21">
        <v>0</v>
      </c>
      <c r="AW21">
        <v>0</v>
      </c>
      <c r="AX21">
        <v>0</v>
      </c>
      <c r="AY21">
        <v>2.77</v>
      </c>
      <c r="AZ21">
        <v>5.15</v>
      </c>
      <c r="BA21">
        <v>3.4</v>
      </c>
      <c r="BB21">
        <v>1.48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2249.2599999999998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363.65</v>
      </c>
      <c r="L22">
        <v>110.69</v>
      </c>
      <c r="M22">
        <v>81.13</v>
      </c>
      <c r="N22">
        <v>117.05</v>
      </c>
      <c r="O22">
        <v>122.71</v>
      </c>
      <c r="P22">
        <v>101.13</v>
      </c>
      <c r="Q22">
        <v>11.77</v>
      </c>
      <c r="R22">
        <v>23.12</v>
      </c>
      <c r="S22">
        <v>14.31</v>
      </c>
      <c r="T22">
        <v>0</v>
      </c>
      <c r="U22">
        <v>354.33</v>
      </c>
      <c r="V22">
        <v>9.66</v>
      </c>
      <c r="W22">
        <v>34.479999999999997</v>
      </c>
      <c r="X22">
        <v>114.61</v>
      </c>
      <c r="Y22">
        <v>0</v>
      </c>
      <c r="Z22">
        <v>12.54</v>
      </c>
      <c r="AA22">
        <v>40.54</v>
      </c>
      <c r="AB22">
        <v>42.53</v>
      </c>
      <c r="AC22">
        <v>30.85</v>
      </c>
      <c r="AD22">
        <v>38.85</v>
      </c>
      <c r="AE22">
        <v>51.73</v>
      </c>
      <c r="AF22">
        <v>37.159999999999997</v>
      </c>
      <c r="AG22">
        <v>43.6</v>
      </c>
      <c r="AH22">
        <v>160.69999999999999</v>
      </c>
      <c r="AI22">
        <v>7.43</v>
      </c>
      <c r="AJ22">
        <v>0</v>
      </c>
      <c r="AK22">
        <v>58.21</v>
      </c>
      <c r="AL22">
        <v>80.47</v>
      </c>
      <c r="AM22">
        <v>0</v>
      </c>
      <c r="AN22">
        <v>0.48</v>
      </c>
      <c r="AO22">
        <v>8.35</v>
      </c>
      <c r="AP22">
        <v>11.09</v>
      </c>
      <c r="AQ22">
        <v>65.41</v>
      </c>
      <c r="AR22">
        <v>33.979999999999997</v>
      </c>
      <c r="AS22">
        <v>34.67</v>
      </c>
      <c r="AT22">
        <v>19.23</v>
      </c>
      <c r="AU22">
        <v>0</v>
      </c>
      <c r="AV22">
        <v>0</v>
      </c>
      <c r="AW22">
        <v>0</v>
      </c>
      <c r="AX22">
        <v>0</v>
      </c>
      <c r="AY22">
        <v>2.77</v>
      </c>
      <c r="AZ22">
        <v>5.15</v>
      </c>
      <c r="BA22">
        <v>3.4</v>
      </c>
      <c r="BB22">
        <v>1.48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2249.2599999999998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363.65</v>
      </c>
      <c r="L23">
        <v>110.69</v>
      </c>
      <c r="M23">
        <v>81.13</v>
      </c>
      <c r="N23">
        <v>117.05</v>
      </c>
      <c r="O23">
        <v>122.71</v>
      </c>
      <c r="P23">
        <v>101.13</v>
      </c>
      <c r="Q23">
        <v>11.77</v>
      </c>
      <c r="R23">
        <v>23.12</v>
      </c>
      <c r="S23">
        <v>14.31</v>
      </c>
      <c r="T23">
        <v>0</v>
      </c>
      <c r="U23">
        <v>364.07</v>
      </c>
      <c r="V23">
        <v>9.66</v>
      </c>
      <c r="W23">
        <v>34.479999999999997</v>
      </c>
      <c r="X23">
        <v>114.61</v>
      </c>
      <c r="Y23">
        <v>0</v>
      </c>
      <c r="Z23">
        <v>12.54</v>
      </c>
      <c r="AA23">
        <v>40.54</v>
      </c>
      <c r="AB23">
        <v>42.53</v>
      </c>
      <c r="AC23">
        <v>30.85</v>
      </c>
      <c r="AD23">
        <v>38.85</v>
      </c>
      <c r="AE23">
        <v>51.73</v>
      </c>
      <c r="AF23">
        <v>37.159999999999997</v>
      </c>
      <c r="AG23">
        <v>43.6</v>
      </c>
      <c r="AH23">
        <v>160.69999999999999</v>
      </c>
      <c r="AI23">
        <v>7.43</v>
      </c>
      <c r="AJ23">
        <v>0</v>
      </c>
      <c r="AK23">
        <v>58.21</v>
      </c>
      <c r="AL23">
        <v>80.47</v>
      </c>
      <c r="AM23">
        <v>0</v>
      </c>
      <c r="AN23">
        <v>0.48</v>
      </c>
      <c r="AO23">
        <v>8.1999999999999993</v>
      </c>
      <c r="AP23">
        <v>11.09</v>
      </c>
      <c r="AQ23">
        <v>65.41</v>
      </c>
      <c r="AR23">
        <v>29.73</v>
      </c>
      <c r="AS23">
        <v>25.58</v>
      </c>
      <c r="AT23">
        <v>19.23</v>
      </c>
      <c r="AU23">
        <v>0</v>
      </c>
      <c r="AV23">
        <v>0</v>
      </c>
      <c r="AW23">
        <v>0</v>
      </c>
      <c r="AX23">
        <v>0</v>
      </c>
      <c r="AY23">
        <v>2.77</v>
      </c>
      <c r="AZ23">
        <v>5.15</v>
      </c>
      <c r="BA23">
        <v>3.4</v>
      </c>
      <c r="BB23">
        <v>1.48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2245.5099999999998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363.65</v>
      </c>
      <c r="L24">
        <v>110.69</v>
      </c>
      <c r="M24">
        <v>81.13</v>
      </c>
      <c r="N24">
        <v>117.05</v>
      </c>
      <c r="O24">
        <v>122.71</v>
      </c>
      <c r="P24">
        <v>101.13</v>
      </c>
      <c r="Q24">
        <v>11.77</v>
      </c>
      <c r="R24">
        <v>23.12</v>
      </c>
      <c r="S24">
        <v>14.31</v>
      </c>
      <c r="T24">
        <v>0</v>
      </c>
      <c r="U24">
        <v>383.55</v>
      </c>
      <c r="V24">
        <v>9.66</v>
      </c>
      <c r="W24">
        <v>34.479999999999997</v>
      </c>
      <c r="X24">
        <v>114.61</v>
      </c>
      <c r="Y24">
        <v>0</v>
      </c>
      <c r="Z24">
        <v>12.54</v>
      </c>
      <c r="AA24">
        <v>40.54</v>
      </c>
      <c r="AB24">
        <v>42.53</v>
      </c>
      <c r="AC24">
        <v>30.85</v>
      </c>
      <c r="AD24">
        <v>38.85</v>
      </c>
      <c r="AE24">
        <v>51.73</v>
      </c>
      <c r="AF24">
        <v>37.159999999999997</v>
      </c>
      <c r="AG24">
        <v>43.6</v>
      </c>
      <c r="AH24">
        <v>160.69999999999999</v>
      </c>
      <c r="AI24">
        <v>7.43</v>
      </c>
      <c r="AJ24">
        <v>0</v>
      </c>
      <c r="AK24">
        <v>58.21</v>
      </c>
      <c r="AL24">
        <v>80.47</v>
      </c>
      <c r="AM24">
        <v>0</v>
      </c>
      <c r="AN24">
        <v>0.48</v>
      </c>
      <c r="AO24">
        <v>7.78</v>
      </c>
      <c r="AP24">
        <v>11.09</v>
      </c>
      <c r="AQ24">
        <v>65.41</v>
      </c>
      <c r="AR24">
        <v>29.73</v>
      </c>
      <c r="AS24">
        <v>25.58</v>
      </c>
      <c r="AT24">
        <v>19.23</v>
      </c>
      <c r="AU24">
        <v>0</v>
      </c>
      <c r="AV24">
        <v>0</v>
      </c>
      <c r="AW24">
        <v>0</v>
      </c>
      <c r="AX24">
        <v>0</v>
      </c>
      <c r="AY24">
        <v>2.77</v>
      </c>
      <c r="AZ24">
        <v>5.15</v>
      </c>
      <c r="BA24">
        <v>3.4</v>
      </c>
      <c r="BB24">
        <v>1.48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2264.5700000000002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363.65</v>
      </c>
      <c r="L25">
        <v>110.69</v>
      </c>
      <c r="M25">
        <v>81.13</v>
      </c>
      <c r="N25">
        <v>117.05</v>
      </c>
      <c r="O25">
        <v>122.71</v>
      </c>
      <c r="P25">
        <v>101.13</v>
      </c>
      <c r="Q25">
        <v>11.77</v>
      </c>
      <c r="R25">
        <v>23.12</v>
      </c>
      <c r="S25">
        <v>14.31</v>
      </c>
      <c r="T25">
        <v>0</v>
      </c>
      <c r="U25">
        <v>393.34</v>
      </c>
      <c r="V25">
        <v>9.66</v>
      </c>
      <c r="W25">
        <v>34.479999999999997</v>
      </c>
      <c r="X25">
        <v>114.61</v>
      </c>
      <c r="Y25">
        <v>0</v>
      </c>
      <c r="Z25">
        <v>12.54</v>
      </c>
      <c r="AA25">
        <v>40.54</v>
      </c>
      <c r="AB25">
        <v>42.53</v>
      </c>
      <c r="AC25">
        <v>30.85</v>
      </c>
      <c r="AD25">
        <v>38.85</v>
      </c>
      <c r="AE25">
        <v>51.73</v>
      </c>
      <c r="AF25">
        <v>27.87</v>
      </c>
      <c r="AG25">
        <v>43.6</v>
      </c>
      <c r="AH25">
        <v>160.69999999999999</v>
      </c>
      <c r="AI25">
        <v>12.17</v>
      </c>
      <c r="AJ25">
        <v>0</v>
      </c>
      <c r="AK25">
        <v>58.21</v>
      </c>
      <c r="AL25">
        <v>80.47</v>
      </c>
      <c r="AM25">
        <v>0</v>
      </c>
      <c r="AN25">
        <v>0.48</v>
      </c>
      <c r="AO25">
        <v>7.49</v>
      </c>
      <c r="AP25">
        <v>11.09</v>
      </c>
      <c r="AQ25">
        <v>65.41</v>
      </c>
      <c r="AR25">
        <v>29.73</v>
      </c>
      <c r="AS25">
        <v>25.58</v>
      </c>
      <c r="AT25">
        <v>19.23</v>
      </c>
      <c r="AU25">
        <v>0</v>
      </c>
      <c r="AV25">
        <v>0</v>
      </c>
      <c r="AW25">
        <v>0</v>
      </c>
      <c r="AX25">
        <v>0</v>
      </c>
      <c r="AY25">
        <v>2.77</v>
      </c>
      <c r="AZ25">
        <v>5.15</v>
      </c>
      <c r="BA25">
        <v>3.4</v>
      </c>
      <c r="BB25">
        <v>1.48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2269.5199999999995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363.65</v>
      </c>
      <c r="L26">
        <v>110.69</v>
      </c>
      <c r="M26">
        <v>81.13</v>
      </c>
      <c r="N26">
        <v>117.05</v>
      </c>
      <c r="O26">
        <v>122.71</v>
      </c>
      <c r="P26">
        <v>101.13</v>
      </c>
      <c r="Q26">
        <v>11.77</v>
      </c>
      <c r="R26">
        <v>23.12</v>
      </c>
      <c r="S26">
        <v>14.31</v>
      </c>
      <c r="T26">
        <v>0</v>
      </c>
      <c r="U26">
        <v>393.82</v>
      </c>
      <c r="V26">
        <v>9.66</v>
      </c>
      <c r="W26">
        <v>34.479999999999997</v>
      </c>
      <c r="X26">
        <v>114.61</v>
      </c>
      <c r="Y26">
        <v>0</v>
      </c>
      <c r="Z26">
        <v>12.54</v>
      </c>
      <c r="AA26">
        <v>40.54</v>
      </c>
      <c r="AB26">
        <v>42.53</v>
      </c>
      <c r="AC26">
        <v>30.85</v>
      </c>
      <c r="AD26">
        <v>38.85</v>
      </c>
      <c r="AE26">
        <v>51.73</v>
      </c>
      <c r="AF26">
        <v>27.87</v>
      </c>
      <c r="AG26">
        <v>43.6</v>
      </c>
      <c r="AH26">
        <v>160.69999999999999</v>
      </c>
      <c r="AI26">
        <v>51.35</v>
      </c>
      <c r="AJ26">
        <v>0</v>
      </c>
      <c r="AK26">
        <v>58.21</v>
      </c>
      <c r="AL26">
        <v>80.47</v>
      </c>
      <c r="AM26">
        <v>0</v>
      </c>
      <c r="AN26">
        <v>0.48</v>
      </c>
      <c r="AO26">
        <v>6.92</v>
      </c>
      <c r="AP26">
        <v>11.09</v>
      </c>
      <c r="AQ26">
        <v>65.41</v>
      </c>
      <c r="AR26">
        <v>29.73</v>
      </c>
      <c r="AS26">
        <v>25.58</v>
      </c>
      <c r="AT26">
        <v>19.23</v>
      </c>
      <c r="AU26">
        <v>0</v>
      </c>
      <c r="AV26">
        <v>0</v>
      </c>
      <c r="AW26">
        <v>0</v>
      </c>
      <c r="AX26">
        <v>0</v>
      </c>
      <c r="AY26">
        <v>2.77</v>
      </c>
      <c r="AZ26">
        <v>5.15</v>
      </c>
      <c r="BA26">
        <v>3.4</v>
      </c>
      <c r="BB26">
        <v>1.48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2308.6099999999992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363.65</v>
      </c>
      <c r="L27">
        <v>110.69</v>
      </c>
      <c r="M27">
        <v>81.13</v>
      </c>
      <c r="N27">
        <v>117.05</v>
      </c>
      <c r="O27">
        <v>122.71</v>
      </c>
      <c r="P27">
        <v>101.13</v>
      </c>
      <c r="Q27">
        <v>13.1</v>
      </c>
      <c r="R27">
        <v>26.335999999999999</v>
      </c>
      <c r="S27">
        <v>16.41</v>
      </c>
      <c r="T27">
        <v>0</v>
      </c>
      <c r="U27">
        <v>393.82</v>
      </c>
      <c r="V27">
        <v>11.85</v>
      </c>
      <c r="W27">
        <v>42.36</v>
      </c>
      <c r="X27">
        <v>142.62</v>
      </c>
      <c r="Y27">
        <v>0</v>
      </c>
      <c r="Z27">
        <v>12.54</v>
      </c>
      <c r="AA27">
        <v>40.54</v>
      </c>
      <c r="AB27">
        <v>42.53</v>
      </c>
      <c r="AC27">
        <v>30.85</v>
      </c>
      <c r="AD27">
        <v>38.85</v>
      </c>
      <c r="AE27">
        <v>51.73</v>
      </c>
      <c r="AF27">
        <v>27.87</v>
      </c>
      <c r="AG27">
        <v>43.6</v>
      </c>
      <c r="AH27">
        <v>160.69999999999999</v>
      </c>
      <c r="AI27">
        <v>51.35</v>
      </c>
      <c r="AJ27">
        <v>0</v>
      </c>
      <c r="AK27">
        <v>58.21</v>
      </c>
      <c r="AL27">
        <v>80.47</v>
      </c>
      <c r="AM27">
        <v>0</v>
      </c>
      <c r="AN27">
        <v>0.48</v>
      </c>
      <c r="AO27">
        <v>6.92</v>
      </c>
      <c r="AP27">
        <v>11.09</v>
      </c>
      <c r="AQ27">
        <v>65.41</v>
      </c>
      <c r="AR27">
        <v>33.979999999999997</v>
      </c>
      <c r="AS27">
        <v>22.74</v>
      </c>
      <c r="AT27">
        <v>19.23</v>
      </c>
      <c r="AU27">
        <v>0</v>
      </c>
      <c r="AV27">
        <v>0</v>
      </c>
      <c r="AW27">
        <v>0</v>
      </c>
      <c r="AX27">
        <v>0</v>
      </c>
      <c r="AY27">
        <v>2.77</v>
      </c>
      <c r="AZ27">
        <v>5.15</v>
      </c>
      <c r="BA27">
        <v>3.4</v>
      </c>
      <c r="BB27">
        <v>1.48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2354.7459999999992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362.89</v>
      </c>
      <c r="L28">
        <v>110.69</v>
      </c>
      <c r="M28">
        <v>81.13</v>
      </c>
      <c r="N28">
        <v>117.05</v>
      </c>
      <c r="O28">
        <v>122.71</v>
      </c>
      <c r="P28">
        <v>101.13</v>
      </c>
      <c r="Q28">
        <v>13.1</v>
      </c>
      <c r="R28">
        <v>26.335999999999999</v>
      </c>
      <c r="S28">
        <v>16.41</v>
      </c>
      <c r="T28">
        <v>0</v>
      </c>
      <c r="U28">
        <v>393.82</v>
      </c>
      <c r="V28">
        <v>11.85</v>
      </c>
      <c r="W28">
        <v>42.61</v>
      </c>
      <c r="X28">
        <v>142.62</v>
      </c>
      <c r="Y28">
        <v>0</v>
      </c>
      <c r="Z28">
        <v>12.54</v>
      </c>
      <c r="AA28">
        <v>40.54</v>
      </c>
      <c r="AB28">
        <v>42.53</v>
      </c>
      <c r="AC28">
        <v>30.85</v>
      </c>
      <c r="AD28">
        <v>38.85</v>
      </c>
      <c r="AE28">
        <v>51.73</v>
      </c>
      <c r="AF28">
        <v>27.87</v>
      </c>
      <c r="AG28">
        <v>43.6</v>
      </c>
      <c r="AH28">
        <v>160.69999999999999</v>
      </c>
      <c r="AI28">
        <v>51.35</v>
      </c>
      <c r="AJ28">
        <v>0</v>
      </c>
      <c r="AK28">
        <v>58.21</v>
      </c>
      <c r="AL28">
        <v>80.47</v>
      </c>
      <c r="AM28">
        <v>0</v>
      </c>
      <c r="AN28">
        <v>0.48</v>
      </c>
      <c r="AO28">
        <v>6.92</v>
      </c>
      <c r="AP28">
        <v>11.09</v>
      </c>
      <c r="AQ28">
        <v>65.41</v>
      </c>
      <c r="AR28">
        <v>33.979999999999997</v>
      </c>
      <c r="AS28">
        <v>22.74</v>
      </c>
      <c r="AT28">
        <v>19.23</v>
      </c>
      <c r="AU28">
        <v>0</v>
      </c>
      <c r="AV28">
        <v>0</v>
      </c>
      <c r="AW28">
        <v>0</v>
      </c>
      <c r="AX28">
        <v>0</v>
      </c>
      <c r="AY28">
        <v>2.77</v>
      </c>
      <c r="AZ28">
        <v>5.15</v>
      </c>
      <c r="BA28">
        <v>3.4</v>
      </c>
      <c r="BB28">
        <v>1.48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2354.2359999999994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362.89</v>
      </c>
      <c r="L29">
        <v>110.69</v>
      </c>
      <c r="M29">
        <v>81.13</v>
      </c>
      <c r="N29">
        <v>117.05</v>
      </c>
      <c r="O29">
        <v>122.71</v>
      </c>
      <c r="P29">
        <v>101.13</v>
      </c>
      <c r="Q29">
        <v>13.1</v>
      </c>
      <c r="R29">
        <v>26.335999999999999</v>
      </c>
      <c r="S29">
        <v>16.41</v>
      </c>
      <c r="T29">
        <v>0</v>
      </c>
      <c r="U29">
        <v>393.82</v>
      </c>
      <c r="V29">
        <v>11.85</v>
      </c>
      <c r="W29">
        <v>42.61</v>
      </c>
      <c r="X29">
        <v>142.62</v>
      </c>
      <c r="Y29">
        <v>0</v>
      </c>
      <c r="Z29">
        <v>12.54</v>
      </c>
      <c r="AA29">
        <v>40.54</v>
      </c>
      <c r="AB29">
        <v>42.53</v>
      </c>
      <c r="AC29">
        <v>30.85</v>
      </c>
      <c r="AD29">
        <v>38.85</v>
      </c>
      <c r="AE29">
        <v>51.73</v>
      </c>
      <c r="AF29">
        <v>27.87</v>
      </c>
      <c r="AG29">
        <v>43.6</v>
      </c>
      <c r="AH29">
        <v>160.69999999999999</v>
      </c>
      <c r="AI29">
        <v>35.14</v>
      </c>
      <c r="AJ29">
        <v>0</v>
      </c>
      <c r="AK29">
        <v>58.21</v>
      </c>
      <c r="AL29">
        <v>80.47</v>
      </c>
      <c r="AM29">
        <v>0</v>
      </c>
      <c r="AN29">
        <v>0.48</v>
      </c>
      <c r="AO29">
        <v>6.92</v>
      </c>
      <c r="AP29">
        <v>11.09</v>
      </c>
      <c r="AQ29">
        <v>65.41</v>
      </c>
      <c r="AR29">
        <v>33.979999999999997</v>
      </c>
      <c r="AS29">
        <v>22.74</v>
      </c>
      <c r="AT29">
        <v>19.23</v>
      </c>
      <c r="AU29">
        <v>0</v>
      </c>
      <c r="AV29">
        <v>0</v>
      </c>
      <c r="AW29">
        <v>0</v>
      </c>
      <c r="AX29">
        <v>0</v>
      </c>
      <c r="AY29">
        <v>2.77</v>
      </c>
      <c r="AZ29">
        <v>5.15</v>
      </c>
      <c r="BA29">
        <v>3.4</v>
      </c>
      <c r="BB29">
        <v>1.48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2338.0259999999994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362.89</v>
      </c>
      <c r="L30">
        <v>110.69</v>
      </c>
      <c r="M30">
        <v>81.13</v>
      </c>
      <c r="N30">
        <v>117.05</v>
      </c>
      <c r="O30">
        <v>122.71</v>
      </c>
      <c r="P30">
        <v>101.13</v>
      </c>
      <c r="Q30">
        <v>13.1</v>
      </c>
      <c r="R30">
        <v>26.335999999999999</v>
      </c>
      <c r="S30">
        <v>16.41</v>
      </c>
      <c r="T30">
        <v>0</v>
      </c>
      <c r="U30">
        <v>393.82</v>
      </c>
      <c r="V30">
        <v>11.85</v>
      </c>
      <c r="W30">
        <v>42.61</v>
      </c>
      <c r="X30">
        <v>142.62</v>
      </c>
      <c r="Y30">
        <v>0</v>
      </c>
      <c r="Z30">
        <v>12.54</v>
      </c>
      <c r="AA30">
        <v>40.54</v>
      </c>
      <c r="AB30">
        <v>42.53</v>
      </c>
      <c r="AC30">
        <v>30.85</v>
      </c>
      <c r="AD30">
        <v>38.85</v>
      </c>
      <c r="AE30">
        <v>51.73</v>
      </c>
      <c r="AF30">
        <v>27.87</v>
      </c>
      <c r="AG30">
        <v>43.6</v>
      </c>
      <c r="AH30">
        <v>160.69999999999999</v>
      </c>
      <c r="AI30">
        <v>35.14</v>
      </c>
      <c r="AJ30">
        <v>0</v>
      </c>
      <c r="AK30">
        <v>58.21</v>
      </c>
      <c r="AL30">
        <v>80.47</v>
      </c>
      <c r="AM30">
        <v>0</v>
      </c>
      <c r="AN30">
        <v>0.48</v>
      </c>
      <c r="AO30">
        <v>6.92</v>
      </c>
      <c r="AP30">
        <v>11.09</v>
      </c>
      <c r="AQ30">
        <v>66.23</v>
      </c>
      <c r="AR30">
        <v>33.979999999999997</v>
      </c>
      <c r="AS30">
        <v>22.74</v>
      </c>
      <c r="AT30">
        <v>19.23</v>
      </c>
      <c r="AU30">
        <v>0</v>
      </c>
      <c r="AV30">
        <v>0</v>
      </c>
      <c r="AW30">
        <v>0</v>
      </c>
      <c r="AX30">
        <v>0</v>
      </c>
      <c r="AY30">
        <v>2.77</v>
      </c>
      <c r="AZ30">
        <v>5.15</v>
      </c>
      <c r="BA30">
        <v>3.4</v>
      </c>
      <c r="BB30">
        <v>1.48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2338.8459999999995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362.89</v>
      </c>
      <c r="L31">
        <v>110.69</v>
      </c>
      <c r="M31">
        <v>81.13</v>
      </c>
      <c r="N31">
        <v>117.05</v>
      </c>
      <c r="O31">
        <v>122.71</v>
      </c>
      <c r="P31">
        <v>101.13</v>
      </c>
      <c r="Q31">
        <v>11.77</v>
      </c>
      <c r="R31">
        <v>21.87</v>
      </c>
      <c r="S31">
        <v>14.31</v>
      </c>
      <c r="T31">
        <v>0</v>
      </c>
      <c r="U31">
        <v>393.82</v>
      </c>
      <c r="V31">
        <v>11.85</v>
      </c>
      <c r="W31">
        <v>42.61</v>
      </c>
      <c r="X31">
        <v>142.62</v>
      </c>
      <c r="Y31">
        <v>0</v>
      </c>
      <c r="Z31">
        <v>12.54</v>
      </c>
      <c r="AA31">
        <v>40.54</v>
      </c>
      <c r="AB31">
        <v>42.53</v>
      </c>
      <c r="AC31">
        <v>30.85</v>
      </c>
      <c r="AD31">
        <v>38.85</v>
      </c>
      <c r="AE31">
        <v>51.73</v>
      </c>
      <c r="AF31">
        <v>27.87</v>
      </c>
      <c r="AG31">
        <v>43.6</v>
      </c>
      <c r="AH31">
        <v>160.69999999999999</v>
      </c>
      <c r="AI31">
        <v>35.14</v>
      </c>
      <c r="AJ31">
        <v>0</v>
      </c>
      <c r="AK31">
        <v>58.21</v>
      </c>
      <c r="AL31">
        <v>80.47</v>
      </c>
      <c r="AM31">
        <v>0</v>
      </c>
      <c r="AN31">
        <v>0.48</v>
      </c>
      <c r="AO31">
        <v>6.92</v>
      </c>
      <c r="AP31">
        <v>11.09</v>
      </c>
      <c r="AQ31">
        <v>66.23</v>
      </c>
      <c r="AR31">
        <v>37.159999999999997</v>
      </c>
      <c r="AS31">
        <v>22.74</v>
      </c>
      <c r="AT31">
        <v>19.23</v>
      </c>
      <c r="AU31">
        <v>0</v>
      </c>
      <c r="AV31">
        <v>0</v>
      </c>
      <c r="AW31">
        <v>0</v>
      </c>
      <c r="AX31">
        <v>0</v>
      </c>
      <c r="AY31">
        <v>2.77</v>
      </c>
      <c r="AZ31">
        <v>5.15</v>
      </c>
      <c r="BA31">
        <v>3.4</v>
      </c>
      <c r="BB31">
        <v>1.48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2334.1299999999992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362.89</v>
      </c>
      <c r="L32">
        <v>110.69</v>
      </c>
      <c r="M32">
        <v>81.13</v>
      </c>
      <c r="N32">
        <v>117.05</v>
      </c>
      <c r="O32">
        <v>122.71</v>
      </c>
      <c r="P32">
        <v>101.13</v>
      </c>
      <c r="Q32">
        <v>11.77</v>
      </c>
      <c r="R32">
        <v>23.12</v>
      </c>
      <c r="S32">
        <v>14.31</v>
      </c>
      <c r="T32">
        <v>0</v>
      </c>
      <c r="U32">
        <v>393.82</v>
      </c>
      <c r="V32">
        <v>11.85</v>
      </c>
      <c r="W32">
        <v>42.61</v>
      </c>
      <c r="X32">
        <v>142.62</v>
      </c>
      <c r="Y32">
        <v>0</v>
      </c>
      <c r="Z32">
        <v>12.54</v>
      </c>
      <c r="AA32">
        <v>40.54</v>
      </c>
      <c r="AB32">
        <v>42.53</v>
      </c>
      <c r="AC32">
        <v>30.85</v>
      </c>
      <c r="AD32">
        <v>38.85</v>
      </c>
      <c r="AE32">
        <v>51.73</v>
      </c>
      <c r="AF32">
        <v>27.87</v>
      </c>
      <c r="AG32">
        <v>43.6</v>
      </c>
      <c r="AH32">
        <v>160.69999999999999</v>
      </c>
      <c r="AI32">
        <v>6.76</v>
      </c>
      <c r="AJ32">
        <v>0</v>
      </c>
      <c r="AK32">
        <v>58.21</v>
      </c>
      <c r="AL32">
        <v>80.47</v>
      </c>
      <c r="AM32">
        <v>0</v>
      </c>
      <c r="AN32">
        <v>0.48</v>
      </c>
      <c r="AO32">
        <v>6.92</v>
      </c>
      <c r="AP32">
        <v>11.09</v>
      </c>
      <c r="AQ32">
        <v>51.12</v>
      </c>
      <c r="AR32">
        <v>44.59</v>
      </c>
      <c r="AS32">
        <v>22.74</v>
      </c>
      <c r="AT32">
        <v>19.23</v>
      </c>
      <c r="AU32">
        <v>0</v>
      </c>
      <c r="AV32">
        <v>0</v>
      </c>
      <c r="AW32">
        <v>0</v>
      </c>
      <c r="AX32">
        <v>0</v>
      </c>
      <c r="AY32">
        <v>2.77</v>
      </c>
      <c r="AZ32">
        <v>5.15</v>
      </c>
      <c r="BA32">
        <v>3.4</v>
      </c>
      <c r="BB32">
        <v>1.48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2299.3199999999993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362.89</v>
      </c>
      <c r="L33">
        <v>110.69</v>
      </c>
      <c r="M33">
        <v>81.13</v>
      </c>
      <c r="N33">
        <v>117.05</v>
      </c>
      <c r="O33">
        <v>122.71</v>
      </c>
      <c r="P33">
        <v>101.13</v>
      </c>
      <c r="Q33">
        <v>11.77</v>
      </c>
      <c r="R33">
        <v>23.12</v>
      </c>
      <c r="S33">
        <v>14.31</v>
      </c>
      <c r="T33">
        <v>0</v>
      </c>
      <c r="U33">
        <v>393.82</v>
      </c>
      <c r="V33">
        <v>7.57</v>
      </c>
      <c r="W33">
        <v>34.479999999999997</v>
      </c>
      <c r="X33">
        <v>142.62</v>
      </c>
      <c r="Y33">
        <v>0</v>
      </c>
      <c r="Z33">
        <v>12.54</v>
      </c>
      <c r="AA33">
        <v>40.54</v>
      </c>
      <c r="AB33">
        <v>42.53</v>
      </c>
      <c r="AC33">
        <v>30.85</v>
      </c>
      <c r="AD33">
        <v>38.85</v>
      </c>
      <c r="AE33">
        <v>51.73</v>
      </c>
      <c r="AF33">
        <v>27.87</v>
      </c>
      <c r="AG33">
        <v>43.6</v>
      </c>
      <c r="AH33">
        <v>160.69999999999999</v>
      </c>
      <c r="AI33">
        <v>6.76</v>
      </c>
      <c r="AJ33">
        <v>0</v>
      </c>
      <c r="AK33">
        <v>58.21</v>
      </c>
      <c r="AL33">
        <v>75.98</v>
      </c>
      <c r="AM33">
        <v>0</v>
      </c>
      <c r="AN33">
        <v>0.48</v>
      </c>
      <c r="AO33">
        <v>6.92</v>
      </c>
      <c r="AP33">
        <v>11.09</v>
      </c>
      <c r="AQ33">
        <v>51.12</v>
      </c>
      <c r="AR33">
        <v>44.59</v>
      </c>
      <c r="AS33">
        <v>22.74</v>
      </c>
      <c r="AT33">
        <v>19.23</v>
      </c>
      <c r="AU33">
        <v>0</v>
      </c>
      <c r="AV33">
        <v>0</v>
      </c>
      <c r="AW33">
        <v>0</v>
      </c>
      <c r="AX33">
        <v>0</v>
      </c>
      <c r="AY33">
        <v>2.77</v>
      </c>
      <c r="AZ33">
        <v>5.15</v>
      </c>
      <c r="BA33">
        <v>3.4</v>
      </c>
      <c r="BB33">
        <v>1.48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2282.4199999999996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362.89</v>
      </c>
      <c r="L34">
        <v>110.69</v>
      </c>
      <c r="M34">
        <v>81.13</v>
      </c>
      <c r="N34">
        <v>117.05</v>
      </c>
      <c r="O34">
        <v>122.71</v>
      </c>
      <c r="P34">
        <v>101.13</v>
      </c>
      <c r="Q34">
        <v>11.77</v>
      </c>
      <c r="R34">
        <v>23.12</v>
      </c>
      <c r="S34">
        <v>14.31</v>
      </c>
      <c r="T34">
        <v>0</v>
      </c>
      <c r="U34">
        <v>393.82</v>
      </c>
      <c r="V34">
        <v>7.57</v>
      </c>
      <c r="W34">
        <v>34.479999999999997</v>
      </c>
      <c r="X34">
        <v>142.62</v>
      </c>
      <c r="Y34">
        <v>0</v>
      </c>
      <c r="Z34">
        <v>12.54</v>
      </c>
      <c r="AA34">
        <v>40.54</v>
      </c>
      <c r="AB34">
        <v>42.53</v>
      </c>
      <c r="AC34">
        <v>30.85</v>
      </c>
      <c r="AD34">
        <v>38.85</v>
      </c>
      <c r="AE34">
        <v>51.73</v>
      </c>
      <c r="AF34">
        <v>27.87</v>
      </c>
      <c r="AG34">
        <v>43.6</v>
      </c>
      <c r="AH34">
        <v>160.69999999999999</v>
      </c>
      <c r="AI34">
        <v>20.27</v>
      </c>
      <c r="AJ34">
        <v>0</v>
      </c>
      <c r="AK34">
        <v>58.21</v>
      </c>
      <c r="AL34">
        <v>75.98</v>
      </c>
      <c r="AM34">
        <v>0</v>
      </c>
      <c r="AN34">
        <v>0.48</v>
      </c>
      <c r="AO34">
        <v>6.92</v>
      </c>
      <c r="AP34">
        <v>11.09</v>
      </c>
      <c r="AQ34">
        <v>51.12</v>
      </c>
      <c r="AR34">
        <v>37.159999999999997</v>
      </c>
      <c r="AS34">
        <v>22.74</v>
      </c>
      <c r="AT34">
        <v>19.23</v>
      </c>
      <c r="AU34">
        <v>0</v>
      </c>
      <c r="AV34">
        <v>0</v>
      </c>
      <c r="AW34">
        <v>0</v>
      </c>
      <c r="AX34">
        <v>0</v>
      </c>
      <c r="AY34">
        <v>2.77</v>
      </c>
      <c r="AZ34">
        <v>5.15</v>
      </c>
      <c r="BA34">
        <v>3.4</v>
      </c>
      <c r="BB34">
        <v>1.48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2288.4999999999995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362.89</v>
      </c>
      <c r="L35">
        <v>110.69</v>
      </c>
      <c r="M35">
        <v>81.13</v>
      </c>
      <c r="N35">
        <v>117.05</v>
      </c>
      <c r="O35">
        <v>122.71</v>
      </c>
      <c r="P35">
        <v>101.13</v>
      </c>
      <c r="Q35">
        <v>11.77</v>
      </c>
      <c r="R35">
        <v>23.12</v>
      </c>
      <c r="S35">
        <v>14.31</v>
      </c>
      <c r="T35">
        <v>0</v>
      </c>
      <c r="U35">
        <v>393.82</v>
      </c>
      <c r="V35">
        <v>7.57</v>
      </c>
      <c r="W35">
        <v>34.479999999999997</v>
      </c>
      <c r="X35">
        <v>119.4</v>
      </c>
      <c r="Y35">
        <v>0</v>
      </c>
      <c r="Z35">
        <v>12.54</v>
      </c>
      <c r="AA35">
        <v>40.54</v>
      </c>
      <c r="AB35">
        <v>42.53</v>
      </c>
      <c r="AC35">
        <v>30.85</v>
      </c>
      <c r="AD35">
        <v>38.85</v>
      </c>
      <c r="AE35">
        <v>51.73</v>
      </c>
      <c r="AF35">
        <v>27.87</v>
      </c>
      <c r="AG35">
        <v>43.6</v>
      </c>
      <c r="AH35">
        <v>160.69999999999999</v>
      </c>
      <c r="AI35">
        <v>20.27</v>
      </c>
      <c r="AJ35">
        <v>0</v>
      </c>
      <c r="AK35">
        <v>58.36</v>
      </c>
      <c r="AL35">
        <v>74.87</v>
      </c>
      <c r="AM35">
        <v>0</v>
      </c>
      <c r="AN35">
        <v>0.48</v>
      </c>
      <c r="AO35">
        <v>6.92</v>
      </c>
      <c r="AP35">
        <v>11.09</v>
      </c>
      <c r="AQ35">
        <v>51.12</v>
      </c>
      <c r="AR35">
        <v>37.159999999999997</v>
      </c>
      <c r="AS35">
        <v>22.74</v>
      </c>
      <c r="AT35">
        <v>19.23</v>
      </c>
      <c r="AU35">
        <v>0</v>
      </c>
      <c r="AV35">
        <v>0</v>
      </c>
      <c r="AW35">
        <v>0</v>
      </c>
      <c r="AX35">
        <v>0</v>
      </c>
      <c r="AY35">
        <v>2.77</v>
      </c>
      <c r="AZ35">
        <v>5.15</v>
      </c>
      <c r="BA35">
        <v>3.4</v>
      </c>
      <c r="BB35">
        <v>1.48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2264.3199999999993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362.89</v>
      </c>
      <c r="L36">
        <v>110.69</v>
      </c>
      <c r="M36">
        <v>81.13</v>
      </c>
      <c r="N36">
        <v>117.05</v>
      </c>
      <c r="O36">
        <v>122.71</v>
      </c>
      <c r="P36">
        <v>101.13</v>
      </c>
      <c r="Q36">
        <v>11.77</v>
      </c>
      <c r="R36">
        <v>23.12</v>
      </c>
      <c r="S36">
        <v>14.31</v>
      </c>
      <c r="T36">
        <v>0</v>
      </c>
      <c r="U36">
        <v>393.82</v>
      </c>
      <c r="V36">
        <v>7.57</v>
      </c>
      <c r="W36">
        <v>34.479999999999997</v>
      </c>
      <c r="X36">
        <v>114.61</v>
      </c>
      <c r="Y36">
        <v>0</v>
      </c>
      <c r="Z36">
        <v>12.54</v>
      </c>
      <c r="AA36">
        <v>40.54</v>
      </c>
      <c r="AB36">
        <v>42.53</v>
      </c>
      <c r="AC36">
        <v>30.85</v>
      </c>
      <c r="AD36">
        <v>38.85</v>
      </c>
      <c r="AE36">
        <v>51.73</v>
      </c>
      <c r="AF36">
        <v>27.87</v>
      </c>
      <c r="AG36">
        <v>43.6</v>
      </c>
      <c r="AH36">
        <v>160.69999999999999</v>
      </c>
      <c r="AI36">
        <v>20.27</v>
      </c>
      <c r="AJ36">
        <v>0</v>
      </c>
      <c r="AK36">
        <v>58.36</v>
      </c>
      <c r="AL36">
        <v>74.87</v>
      </c>
      <c r="AM36">
        <v>0</v>
      </c>
      <c r="AN36">
        <v>0.48</v>
      </c>
      <c r="AO36">
        <v>6.92</v>
      </c>
      <c r="AP36">
        <v>11.09</v>
      </c>
      <c r="AQ36">
        <v>51.12</v>
      </c>
      <c r="AR36">
        <v>37.159999999999997</v>
      </c>
      <c r="AS36">
        <v>22.74</v>
      </c>
      <c r="AT36">
        <v>19.23</v>
      </c>
      <c r="AU36">
        <v>0</v>
      </c>
      <c r="AV36">
        <v>0</v>
      </c>
      <c r="AW36">
        <v>0</v>
      </c>
      <c r="AX36">
        <v>0</v>
      </c>
      <c r="AY36">
        <v>2.77</v>
      </c>
      <c r="AZ36">
        <v>5.15</v>
      </c>
      <c r="BA36">
        <v>3.4</v>
      </c>
      <c r="BB36">
        <v>1.48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2259.5299999999993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362.89</v>
      </c>
      <c r="L37">
        <v>110.69</v>
      </c>
      <c r="M37">
        <v>81.13</v>
      </c>
      <c r="N37">
        <v>117.05</v>
      </c>
      <c r="O37">
        <v>122.71</v>
      </c>
      <c r="P37">
        <v>101.13</v>
      </c>
      <c r="Q37">
        <v>11.77</v>
      </c>
      <c r="R37">
        <v>23.12</v>
      </c>
      <c r="S37">
        <v>14.31</v>
      </c>
      <c r="T37">
        <v>0</v>
      </c>
      <c r="U37">
        <v>393.82</v>
      </c>
      <c r="V37">
        <v>7.57</v>
      </c>
      <c r="W37">
        <v>28.98</v>
      </c>
      <c r="X37">
        <v>78.45</v>
      </c>
      <c r="Y37">
        <v>0</v>
      </c>
      <c r="Z37">
        <v>12.54</v>
      </c>
      <c r="AA37">
        <v>40.54</v>
      </c>
      <c r="AB37">
        <v>42.53</v>
      </c>
      <c r="AC37">
        <v>30.85</v>
      </c>
      <c r="AD37">
        <v>38.85</v>
      </c>
      <c r="AE37">
        <v>51.73</v>
      </c>
      <c r="AF37">
        <v>27.87</v>
      </c>
      <c r="AG37">
        <v>43.6</v>
      </c>
      <c r="AH37">
        <v>160.69999999999999</v>
      </c>
      <c r="AI37">
        <v>6.76</v>
      </c>
      <c r="AJ37">
        <v>0</v>
      </c>
      <c r="AK37">
        <v>58.36</v>
      </c>
      <c r="AL37">
        <v>74.87</v>
      </c>
      <c r="AM37">
        <v>0</v>
      </c>
      <c r="AN37">
        <v>0.48</v>
      </c>
      <c r="AO37">
        <v>6.92</v>
      </c>
      <c r="AP37">
        <v>2.46</v>
      </c>
      <c r="AQ37">
        <v>51.12</v>
      </c>
      <c r="AR37">
        <v>44.59</v>
      </c>
      <c r="AS37">
        <v>22.74</v>
      </c>
      <c r="AT37">
        <v>19.23</v>
      </c>
      <c r="AU37">
        <v>0</v>
      </c>
      <c r="AV37">
        <v>0</v>
      </c>
      <c r="AW37">
        <v>0</v>
      </c>
      <c r="AX37">
        <v>0</v>
      </c>
      <c r="AY37">
        <v>2.77</v>
      </c>
      <c r="AZ37">
        <v>5.15</v>
      </c>
      <c r="BA37">
        <v>3.4</v>
      </c>
      <c r="BB37">
        <v>1.48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2203.1599999999994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362.89</v>
      </c>
      <c r="L38">
        <v>110.69</v>
      </c>
      <c r="M38">
        <v>81.13</v>
      </c>
      <c r="N38">
        <v>117.05</v>
      </c>
      <c r="O38">
        <v>122.71</v>
      </c>
      <c r="P38">
        <v>101.13</v>
      </c>
      <c r="Q38">
        <v>11.77</v>
      </c>
      <c r="R38">
        <v>23.12</v>
      </c>
      <c r="S38">
        <v>14.31</v>
      </c>
      <c r="T38">
        <v>0</v>
      </c>
      <c r="U38">
        <v>393.82</v>
      </c>
      <c r="V38">
        <v>7.57</v>
      </c>
      <c r="W38">
        <v>24.54</v>
      </c>
      <c r="X38">
        <v>78.45</v>
      </c>
      <c r="Y38">
        <v>0</v>
      </c>
      <c r="Z38">
        <v>12.54</v>
      </c>
      <c r="AA38">
        <v>40.54</v>
      </c>
      <c r="AB38">
        <v>42.53</v>
      </c>
      <c r="AC38">
        <v>30.85</v>
      </c>
      <c r="AD38">
        <v>38.85</v>
      </c>
      <c r="AE38">
        <v>51.73</v>
      </c>
      <c r="AF38">
        <v>27.87</v>
      </c>
      <c r="AG38">
        <v>43.6</v>
      </c>
      <c r="AH38">
        <v>160.69999999999999</v>
      </c>
      <c r="AI38">
        <v>6.76</v>
      </c>
      <c r="AJ38">
        <v>0</v>
      </c>
      <c r="AK38">
        <v>58.36</v>
      </c>
      <c r="AL38">
        <v>74.87</v>
      </c>
      <c r="AM38">
        <v>0</v>
      </c>
      <c r="AN38">
        <v>0.48</v>
      </c>
      <c r="AO38">
        <v>6.92</v>
      </c>
      <c r="AP38">
        <v>2.46</v>
      </c>
      <c r="AQ38">
        <v>51.12</v>
      </c>
      <c r="AR38">
        <v>44.59</v>
      </c>
      <c r="AS38">
        <v>22.74</v>
      </c>
      <c r="AT38">
        <v>19.23</v>
      </c>
      <c r="AU38">
        <v>0</v>
      </c>
      <c r="AV38">
        <v>0</v>
      </c>
      <c r="AW38">
        <v>0</v>
      </c>
      <c r="AX38">
        <v>0</v>
      </c>
      <c r="AY38">
        <v>2.77</v>
      </c>
      <c r="AZ38">
        <v>5.15</v>
      </c>
      <c r="BA38">
        <v>3.4</v>
      </c>
      <c r="BB38">
        <v>1.48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2198.7199999999993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362.89</v>
      </c>
      <c r="L39">
        <v>110.69</v>
      </c>
      <c r="M39">
        <v>81.13</v>
      </c>
      <c r="N39">
        <v>117.05</v>
      </c>
      <c r="O39">
        <v>122.71</v>
      </c>
      <c r="P39">
        <v>101.13</v>
      </c>
      <c r="Q39">
        <v>11.77</v>
      </c>
      <c r="R39">
        <v>23.12</v>
      </c>
      <c r="S39">
        <v>14.31</v>
      </c>
      <c r="T39">
        <v>0</v>
      </c>
      <c r="U39">
        <v>393.82</v>
      </c>
      <c r="V39">
        <v>7.57</v>
      </c>
      <c r="W39">
        <v>29.19</v>
      </c>
      <c r="X39">
        <v>94.37</v>
      </c>
      <c r="Y39">
        <v>0</v>
      </c>
      <c r="Z39">
        <v>12.54</v>
      </c>
      <c r="AA39">
        <v>40.54</v>
      </c>
      <c r="AB39">
        <v>42.53</v>
      </c>
      <c r="AC39">
        <v>30.85</v>
      </c>
      <c r="AD39">
        <v>38.85</v>
      </c>
      <c r="AE39">
        <v>51.73</v>
      </c>
      <c r="AF39">
        <v>27.87</v>
      </c>
      <c r="AG39">
        <v>43.6</v>
      </c>
      <c r="AH39">
        <v>160.69999999999999</v>
      </c>
      <c r="AI39">
        <v>6.76</v>
      </c>
      <c r="AJ39">
        <v>0</v>
      </c>
      <c r="AK39">
        <v>58.36</v>
      </c>
      <c r="AL39">
        <v>74.87</v>
      </c>
      <c r="AM39">
        <v>0</v>
      </c>
      <c r="AN39">
        <v>0.48</v>
      </c>
      <c r="AO39">
        <v>7.35</v>
      </c>
      <c r="AP39">
        <v>2.46</v>
      </c>
      <c r="AQ39">
        <v>34.08</v>
      </c>
      <c r="AR39">
        <v>37.159999999999997</v>
      </c>
      <c r="AS39">
        <v>22.74</v>
      </c>
      <c r="AT39">
        <v>19.23</v>
      </c>
      <c r="AU39">
        <v>0</v>
      </c>
      <c r="AV39">
        <v>0</v>
      </c>
      <c r="AW39">
        <v>0</v>
      </c>
      <c r="AX39">
        <v>0</v>
      </c>
      <c r="AY39">
        <v>2.77</v>
      </c>
      <c r="AZ39">
        <v>5.15</v>
      </c>
      <c r="BA39">
        <v>3.4</v>
      </c>
      <c r="BB39">
        <v>1.48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2195.2499999999991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362.89</v>
      </c>
      <c r="L40">
        <v>110.69</v>
      </c>
      <c r="M40">
        <v>81.13</v>
      </c>
      <c r="N40">
        <v>117.05</v>
      </c>
      <c r="O40">
        <v>122.71</v>
      </c>
      <c r="P40">
        <v>101.13</v>
      </c>
      <c r="Q40">
        <v>11.77</v>
      </c>
      <c r="R40">
        <v>23.12</v>
      </c>
      <c r="S40">
        <v>14.31</v>
      </c>
      <c r="T40">
        <v>0</v>
      </c>
      <c r="U40">
        <v>393.82</v>
      </c>
      <c r="V40">
        <v>7.57</v>
      </c>
      <c r="W40">
        <v>30.38</v>
      </c>
      <c r="X40">
        <v>97.61</v>
      </c>
      <c r="Y40">
        <v>0</v>
      </c>
      <c r="Z40">
        <v>12.54</v>
      </c>
      <c r="AA40">
        <v>40.54</v>
      </c>
      <c r="AB40">
        <v>42.53</v>
      </c>
      <c r="AC40">
        <v>30.85</v>
      </c>
      <c r="AD40">
        <v>38.85</v>
      </c>
      <c r="AE40">
        <v>51.73</v>
      </c>
      <c r="AF40">
        <v>27.87</v>
      </c>
      <c r="AG40">
        <v>43.6</v>
      </c>
      <c r="AH40">
        <v>160.69999999999999</v>
      </c>
      <c r="AI40">
        <v>6.76</v>
      </c>
      <c r="AJ40">
        <v>0</v>
      </c>
      <c r="AK40">
        <v>58.36</v>
      </c>
      <c r="AL40">
        <v>74.87</v>
      </c>
      <c r="AM40">
        <v>0</v>
      </c>
      <c r="AN40">
        <v>0.48</v>
      </c>
      <c r="AO40">
        <v>7.35</v>
      </c>
      <c r="AP40">
        <v>10.47</v>
      </c>
      <c r="AQ40">
        <v>34.08</v>
      </c>
      <c r="AR40">
        <v>37.159999999999997</v>
      </c>
      <c r="AS40">
        <v>22.74</v>
      </c>
      <c r="AT40">
        <v>19.23</v>
      </c>
      <c r="AU40">
        <v>0</v>
      </c>
      <c r="AV40">
        <v>0</v>
      </c>
      <c r="AW40">
        <v>0</v>
      </c>
      <c r="AX40">
        <v>0</v>
      </c>
      <c r="AY40">
        <v>2.77</v>
      </c>
      <c r="AZ40">
        <v>5.15</v>
      </c>
      <c r="BA40">
        <v>3.4</v>
      </c>
      <c r="BB40">
        <v>1.48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2207.6899999999987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362.89</v>
      </c>
      <c r="L41">
        <v>110.69</v>
      </c>
      <c r="M41">
        <v>81.13</v>
      </c>
      <c r="N41">
        <v>117.05</v>
      </c>
      <c r="O41">
        <v>122.71</v>
      </c>
      <c r="P41">
        <v>101.13</v>
      </c>
      <c r="Q41">
        <v>11.77</v>
      </c>
      <c r="R41">
        <v>23.12</v>
      </c>
      <c r="S41">
        <v>14.31</v>
      </c>
      <c r="T41">
        <v>0</v>
      </c>
      <c r="U41">
        <v>393.82</v>
      </c>
      <c r="V41">
        <v>7.57</v>
      </c>
      <c r="W41">
        <v>30.38</v>
      </c>
      <c r="X41">
        <v>97.61</v>
      </c>
      <c r="Y41">
        <v>0</v>
      </c>
      <c r="Z41">
        <v>12.54</v>
      </c>
      <c r="AA41">
        <v>40.54</v>
      </c>
      <c r="AB41">
        <v>42.53</v>
      </c>
      <c r="AC41">
        <v>30.85</v>
      </c>
      <c r="AD41">
        <v>38.85</v>
      </c>
      <c r="AE41">
        <v>51.73</v>
      </c>
      <c r="AF41">
        <v>18.579999999999998</v>
      </c>
      <c r="AG41">
        <v>43.6</v>
      </c>
      <c r="AH41">
        <v>160.69999999999999</v>
      </c>
      <c r="AI41">
        <v>20.27</v>
      </c>
      <c r="AJ41">
        <v>0</v>
      </c>
      <c r="AK41">
        <v>58.36</v>
      </c>
      <c r="AL41">
        <v>74.87</v>
      </c>
      <c r="AM41">
        <v>0</v>
      </c>
      <c r="AN41">
        <v>0.48</v>
      </c>
      <c r="AO41">
        <v>7.35</v>
      </c>
      <c r="AP41">
        <v>12.44</v>
      </c>
      <c r="AQ41">
        <v>34.08</v>
      </c>
      <c r="AR41">
        <v>37.159999999999997</v>
      </c>
      <c r="AS41">
        <v>34.67</v>
      </c>
      <c r="AT41">
        <v>19.23</v>
      </c>
      <c r="AU41">
        <v>0</v>
      </c>
      <c r="AV41">
        <v>0</v>
      </c>
      <c r="AW41">
        <v>0</v>
      </c>
      <c r="AX41">
        <v>0</v>
      </c>
      <c r="AY41">
        <v>2.77</v>
      </c>
      <c r="AZ41">
        <v>5.15</v>
      </c>
      <c r="BA41">
        <v>3.4</v>
      </c>
      <c r="BB41">
        <v>1.48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2225.8099999999995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362.89</v>
      </c>
      <c r="L42">
        <v>110.69</v>
      </c>
      <c r="M42">
        <v>81.13</v>
      </c>
      <c r="N42">
        <v>117.05</v>
      </c>
      <c r="O42">
        <v>122.71</v>
      </c>
      <c r="P42">
        <v>101.13</v>
      </c>
      <c r="Q42">
        <v>11.77</v>
      </c>
      <c r="R42">
        <v>23.12</v>
      </c>
      <c r="S42">
        <v>14.31</v>
      </c>
      <c r="T42">
        <v>0</v>
      </c>
      <c r="U42">
        <v>393.82</v>
      </c>
      <c r="V42">
        <v>7.57</v>
      </c>
      <c r="W42">
        <v>30.38</v>
      </c>
      <c r="X42">
        <v>97.61</v>
      </c>
      <c r="Y42">
        <v>0</v>
      </c>
      <c r="Z42">
        <v>12.54</v>
      </c>
      <c r="AA42">
        <v>40.54</v>
      </c>
      <c r="AB42">
        <v>42.53</v>
      </c>
      <c r="AC42">
        <v>30.85</v>
      </c>
      <c r="AD42">
        <v>38.85</v>
      </c>
      <c r="AE42">
        <v>51.73</v>
      </c>
      <c r="AF42">
        <v>18.579999999999998</v>
      </c>
      <c r="AG42">
        <v>43.6</v>
      </c>
      <c r="AH42">
        <v>160.69999999999999</v>
      </c>
      <c r="AI42">
        <v>20.27</v>
      </c>
      <c r="AJ42">
        <v>0</v>
      </c>
      <c r="AK42">
        <v>58.36</v>
      </c>
      <c r="AL42">
        <v>74.87</v>
      </c>
      <c r="AM42">
        <v>0</v>
      </c>
      <c r="AN42">
        <v>0.48</v>
      </c>
      <c r="AO42">
        <v>7.35</v>
      </c>
      <c r="AP42">
        <v>12.44</v>
      </c>
      <c r="AQ42">
        <v>34.08</v>
      </c>
      <c r="AR42">
        <v>44.59</v>
      </c>
      <c r="AS42">
        <v>34.67</v>
      </c>
      <c r="AT42">
        <v>19.23</v>
      </c>
      <c r="AU42">
        <v>0</v>
      </c>
      <c r="AV42">
        <v>0</v>
      </c>
      <c r="AW42">
        <v>0</v>
      </c>
      <c r="AX42">
        <v>0</v>
      </c>
      <c r="AY42">
        <v>2.77</v>
      </c>
      <c r="AZ42">
        <v>5.15</v>
      </c>
      <c r="BA42">
        <v>3.4</v>
      </c>
      <c r="BB42">
        <v>1.48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2233.2399999999998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362.89</v>
      </c>
      <c r="L43">
        <v>110.69</v>
      </c>
      <c r="M43">
        <v>81.13</v>
      </c>
      <c r="N43">
        <v>117.05</v>
      </c>
      <c r="O43">
        <v>122.71</v>
      </c>
      <c r="P43">
        <v>101.13</v>
      </c>
      <c r="Q43">
        <v>11.77</v>
      </c>
      <c r="R43">
        <v>23.12</v>
      </c>
      <c r="S43">
        <v>14.31</v>
      </c>
      <c r="T43">
        <v>0</v>
      </c>
      <c r="U43">
        <v>393.82</v>
      </c>
      <c r="V43">
        <v>7.57</v>
      </c>
      <c r="W43">
        <v>38.53</v>
      </c>
      <c r="X43">
        <v>125.63</v>
      </c>
      <c r="Y43">
        <v>0</v>
      </c>
      <c r="Z43">
        <v>12.54</v>
      </c>
      <c r="AA43">
        <v>40.54</v>
      </c>
      <c r="AB43">
        <v>42.53</v>
      </c>
      <c r="AC43">
        <v>30.85</v>
      </c>
      <c r="AD43">
        <v>38.85</v>
      </c>
      <c r="AE43">
        <v>51.73</v>
      </c>
      <c r="AF43">
        <v>18.579999999999998</v>
      </c>
      <c r="AG43">
        <v>43.6</v>
      </c>
      <c r="AH43">
        <v>160.69999999999999</v>
      </c>
      <c r="AI43">
        <v>20.27</v>
      </c>
      <c r="AJ43">
        <v>0</v>
      </c>
      <c r="AK43">
        <v>58.36</v>
      </c>
      <c r="AL43">
        <v>74.87</v>
      </c>
      <c r="AM43">
        <v>0</v>
      </c>
      <c r="AN43">
        <v>0.48</v>
      </c>
      <c r="AO43">
        <v>7.35</v>
      </c>
      <c r="AP43">
        <v>12.44</v>
      </c>
      <c r="AQ43">
        <v>34.08</v>
      </c>
      <c r="AR43">
        <v>44.59</v>
      </c>
      <c r="AS43">
        <v>34.67</v>
      </c>
      <c r="AT43">
        <v>19.23</v>
      </c>
      <c r="AU43">
        <v>0</v>
      </c>
      <c r="AV43">
        <v>0</v>
      </c>
      <c r="AW43">
        <v>0</v>
      </c>
      <c r="AX43">
        <v>0</v>
      </c>
      <c r="AY43">
        <v>2.77</v>
      </c>
      <c r="AZ43">
        <v>5.15</v>
      </c>
      <c r="BA43">
        <v>3.4</v>
      </c>
      <c r="BB43">
        <v>1.48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2269.41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362.89</v>
      </c>
      <c r="L44">
        <v>110.69</v>
      </c>
      <c r="M44">
        <v>81.13</v>
      </c>
      <c r="N44">
        <v>117.05</v>
      </c>
      <c r="O44">
        <v>122.71</v>
      </c>
      <c r="P44">
        <v>101.13</v>
      </c>
      <c r="Q44">
        <v>11.77</v>
      </c>
      <c r="R44">
        <v>23.12</v>
      </c>
      <c r="S44">
        <v>14.31</v>
      </c>
      <c r="T44">
        <v>0</v>
      </c>
      <c r="U44">
        <v>393.82</v>
      </c>
      <c r="V44">
        <v>7.57</v>
      </c>
      <c r="W44">
        <v>38.53</v>
      </c>
      <c r="X44">
        <v>125.63</v>
      </c>
      <c r="Y44">
        <v>0</v>
      </c>
      <c r="Z44">
        <v>12.54</v>
      </c>
      <c r="AA44">
        <v>40.54</v>
      </c>
      <c r="AB44">
        <v>42.53</v>
      </c>
      <c r="AC44">
        <v>30.85</v>
      </c>
      <c r="AD44">
        <v>38.85</v>
      </c>
      <c r="AE44">
        <v>51.73</v>
      </c>
      <c r="AF44">
        <v>18.579999999999998</v>
      </c>
      <c r="AG44">
        <v>43.6</v>
      </c>
      <c r="AH44">
        <v>160.69999999999999</v>
      </c>
      <c r="AI44">
        <v>20.27</v>
      </c>
      <c r="AJ44">
        <v>0</v>
      </c>
      <c r="AK44">
        <v>58.36</v>
      </c>
      <c r="AL44">
        <v>74.87</v>
      </c>
      <c r="AM44">
        <v>0</v>
      </c>
      <c r="AN44">
        <v>0.48</v>
      </c>
      <c r="AO44">
        <v>7.35</v>
      </c>
      <c r="AP44">
        <v>12.44</v>
      </c>
      <c r="AQ44">
        <v>34.08</v>
      </c>
      <c r="AR44">
        <v>35.03</v>
      </c>
      <c r="AS44">
        <v>34.67</v>
      </c>
      <c r="AT44">
        <v>19.23</v>
      </c>
      <c r="AU44">
        <v>0</v>
      </c>
      <c r="AV44">
        <v>0</v>
      </c>
      <c r="AW44">
        <v>0</v>
      </c>
      <c r="AX44">
        <v>0</v>
      </c>
      <c r="AY44">
        <v>2.77</v>
      </c>
      <c r="AZ44">
        <v>5.15</v>
      </c>
      <c r="BA44">
        <v>3.4</v>
      </c>
      <c r="BB44">
        <v>1.48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2259.85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362.89</v>
      </c>
      <c r="L45">
        <v>110.69</v>
      </c>
      <c r="M45">
        <v>81.13</v>
      </c>
      <c r="N45">
        <v>117.05</v>
      </c>
      <c r="O45">
        <v>122.71</v>
      </c>
      <c r="P45">
        <v>101.13</v>
      </c>
      <c r="Q45">
        <v>11.77</v>
      </c>
      <c r="R45">
        <v>23.12</v>
      </c>
      <c r="S45">
        <v>14.31</v>
      </c>
      <c r="T45">
        <v>0</v>
      </c>
      <c r="U45">
        <v>393.82</v>
      </c>
      <c r="V45">
        <v>7.57</v>
      </c>
      <c r="W45">
        <v>38.53</v>
      </c>
      <c r="X45">
        <v>125.63</v>
      </c>
      <c r="Y45">
        <v>0</v>
      </c>
      <c r="Z45">
        <v>12.54</v>
      </c>
      <c r="AA45">
        <v>40.54</v>
      </c>
      <c r="AB45">
        <v>42.53</v>
      </c>
      <c r="AC45">
        <v>30.85</v>
      </c>
      <c r="AD45">
        <v>38.85</v>
      </c>
      <c r="AE45">
        <v>51.73</v>
      </c>
      <c r="AF45">
        <v>18.579999999999998</v>
      </c>
      <c r="AG45">
        <v>43.6</v>
      </c>
      <c r="AH45">
        <v>160.69999999999999</v>
      </c>
      <c r="AI45">
        <v>20.27</v>
      </c>
      <c r="AJ45">
        <v>0</v>
      </c>
      <c r="AK45">
        <v>58.36</v>
      </c>
      <c r="AL45">
        <v>74.87</v>
      </c>
      <c r="AM45">
        <v>0</v>
      </c>
      <c r="AN45">
        <v>0.48</v>
      </c>
      <c r="AO45">
        <v>7.35</v>
      </c>
      <c r="AP45">
        <v>12.44</v>
      </c>
      <c r="AQ45">
        <v>34.08</v>
      </c>
      <c r="AR45">
        <v>33.979999999999997</v>
      </c>
      <c r="AS45">
        <v>22.74</v>
      </c>
      <c r="AT45">
        <v>19.23</v>
      </c>
      <c r="AU45">
        <v>0</v>
      </c>
      <c r="AV45">
        <v>0</v>
      </c>
      <c r="AW45">
        <v>0</v>
      </c>
      <c r="AX45">
        <v>0</v>
      </c>
      <c r="AY45">
        <v>2.77</v>
      </c>
      <c r="AZ45">
        <v>5.15</v>
      </c>
      <c r="BA45">
        <v>3.4</v>
      </c>
      <c r="BB45">
        <v>1.48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2246.8699999999994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362.89</v>
      </c>
      <c r="L46">
        <v>110.69</v>
      </c>
      <c r="M46">
        <v>81.13</v>
      </c>
      <c r="N46">
        <v>117.05</v>
      </c>
      <c r="O46">
        <v>122.71</v>
      </c>
      <c r="P46">
        <v>101.13</v>
      </c>
      <c r="Q46">
        <v>11.77</v>
      </c>
      <c r="R46">
        <v>23.12</v>
      </c>
      <c r="S46">
        <v>14.31</v>
      </c>
      <c r="T46">
        <v>0</v>
      </c>
      <c r="U46">
        <v>393.82</v>
      </c>
      <c r="V46">
        <v>7.57</v>
      </c>
      <c r="W46">
        <v>38.53</v>
      </c>
      <c r="X46">
        <v>125.63</v>
      </c>
      <c r="Y46">
        <v>0</v>
      </c>
      <c r="Z46">
        <v>12.54</v>
      </c>
      <c r="AA46">
        <v>40.54</v>
      </c>
      <c r="AB46">
        <v>42.53</v>
      </c>
      <c r="AC46">
        <v>30.85</v>
      </c>
      <c r="AD46">
        <v>38.85</v>
      </c>
      <c r="AE46">
        <v>51.73</v>
      </c>
      <c r="AF46">
        <v>18.579999999999998</v>
      </c>
      <c r="AG46">
        <v>43.6</v>
      </c>
      <c r="AH46">
        <v>160.69999999999999</v>
      </c>
      <c r="AI46">
        <v>20.27</v>
      </c>
      <c r="AJ46">
        <v>0</v>
      </c>
      <c r="AK46">
        <v>58.36</v>
      </c>
      <c r="AL46">
        <v>74.87</v>
      </c>
      <c r="AM46">
        <v>0</v>
      </c>
      <c r="AN46">
        <v>0.48</v>
      </c>
      <c r="AO46">
        <v>7.35</v>
      </c>
      <c r="AP46">
        <v>12.44</v>
      </c>
      <c r="AQ46">
        <v>34.08</v>
      </c>
      <c r="AR46">
        <v>33.979999999999997</v>
      </c>
      <c r="AS46">
        <v>22.74</v>
      </c>
      <c r="AT46">
        <v>19.23</v>
      </c>
      <c r="AU46">
        <v>0</v>
      </c>
      <c r="AV46">
        <v>0</v>
      </c>
      <c r="AW46">
        <v>0</v>
      </c>
      <c r="AX46">
        <v>0</v>
      </c>
      <c r="AY46">
        <v>2.77</v>
      </c>
      <c r="AZ46">
        <v>5.15</v>
      </c>
      <c r="BA46">
        <v>3.4</v>
      </c>
      <c r="BB46">
        <v>1.48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2246.8699999999994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362.89</v>
      </c>
      <c r="L47">
        <v>110.69</v>
      </c>
      <c r="M47">
        <v>81.13</v>
      </c>
      <c r="N47">
        <v>117.05</v>
      </c>
      <c r="O47">
        <v>122.71</v>
      </c>
      <c r="P47">
        <v>105.37</v>
      </c>
      <c r="Q47">
        <v>11.77</v>
      </c>
      <c r="R47">
        <v>23.12</v>
      </c>
      <c r="S47">
        <v>14.31</v>
      </c>
      <c r="T47">
        <v>0</v>
      </c>
      <c r="U47">
        <v>393.82</v>
      </c>
      <c r="V47">
        <v>10.199999999999999</v>
      </c>
      <c r="W47">
        <v>38.53</v>
      </c>
      <c r="X47">
        <v>125.63</v>
      </c>
      <c r="Y47">
        <v>0</v>
      </c>
      <c r="Z47">
        <v>12.54</v>
      </c>
      <c r="AA47">
        <v>40.54</v>
      </c>
      <c r="AB47">
        <v>42.53</v>
      </c>
      <c r="AC47">
        <v>30.85</v>
      </c>
      <c r="AD47">
        <v>38.85</v>
      </c>
      <c r="AE47">
        <v>51.73</v>
      </c>
      <c r="AF47">
        <v>18.579999999999998</v>
      </c>
      <c r="AG47">
        <v>43.6</v>
      </c>
      <c r="AH47">
        <v>160.69999999999999</v>
      </c>
      <c r="AI47">
        <v>20.27</v>
      </c>
      <c r="AJ47">
        <v>0</v>
      </c>
      <c r="AK47">
        <v>58.36</v>
      </c>
      <c r="AL47">
        <v>74.87</v>
      </c>
      <c r="AM47">
        <v>0</v>
      </c>
      <c r="AN47">
        <v>0.48</v>
      </c>
      <c r="AO47">
        <v>10.27</v>
      </c>
      <c r="AP47">
        <v>11.09</v>
      </c>
      <c r="AQ47">
        <v>34.08</v>
      </c>
      <c r="AR47">
        <v>33.979999999999997</v>
      </c>
      <c r="AS47">
        <v>23.45</v>
      </c>
      <c r="AT47">
        <v>19.23</v>
      </c>
      <c r="AU47">
        <v>0</v>
      </c>
      <c r="AV47">
        <v>0</v>
      </c>
      <c r="AW47">
        <v>0</v>
      </c>
      <c r="AX47">
        <v>0</v>
      </c>
      <c r="AY47">
        <v>2.77</v>
      </c>
      <c r="AZ47">
        <v>5.15</v>
      </c>
      <c r="BA47">
        <v>3.4</v>
      </c>
      <c r="BB47">
        <v>1.48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2256.0199999999995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362.89</v>
      </c>
      <c r="L48">
        <v>110.69</v>
      </c>
      <c r="M48">
        <v>81.13</v>
      </c>
      <c r="N48">
        <v>117.05</v>
      </c>
      <c r="O48">
        <v>122.71</v>
      </c>
      <c r="P48">
        <v>111.3</v>
      </c>
      <c r="Q48">
        <v>11.77</v>
      </c>
      <c r="R48">
        <v>23.12</v>
      </c>
      <c r="S48">
        <v>14.31</v>
      </c>
      <c r="T48">
        <v>0</v>
      </c>
      <c r="U48">
        <v>393.82</v>
      </c>
      <c r="V48">
        <v>10.199999999999999</v>
      </c>
      <c r="W48">
        <v>32.630000000000003</v>
      </c>
      <c r="X48">
        <v>105.93</v>
      </c>
      <c r="Y48">
        <v>0</v>
      </c>
      <c r="Z48">
        <v>12.54</v>
      </c>
      <c r="AA48">
        <v>40.54</v>
      </c>
      <c r="AB48">
        <v>42.53</v>
      </c>
      <c r="AC48">
        <v>30.85</v>
      </c>
      <c r="AD48">
        <v>38.85</v>
      </c>
      <c r="AE48">
        <v>51.73</v>
      </c>
      <c r="AF48">
        <v>18.579999999999998</v>
      </c>
      <c r="AG48">
        <v>43.6</v>
      </c>
      <c r="AH48">
        <v>160.69999999999999</v>
      </c>
      <c r="AI48">
        <v>20.27</v>
      </c>
      <c r="AJ48">
        <v>0</v>
      </c>
      <c r="AK48">
        <v>58.36</v>
      </c>
      <c r="AL48">
        <v>74.87</v>
      </c>
      <c r="AM48">
        <v>0</v>
      </c>
      <c r="AN48">
        <v>0.48</v>
      </c>
      <c r="AO48">
        <v>10.27</v>
      </c>
      <c r="AP48">
        <v>11.09</v>
      </c>
      <c r="AQ48">
        <v>34.08</v>
      </c>
      <c r="AR48">
        <v>33.979999999999997</v>
      </c>
      <c r="AS48">
        <v>23.45</v>
      </c>
      <c r="AT48">
        <v>19.23</v>
      </c>
      <c r="AU48">
        <v>0</v>
      </c>
      <c r="AV48">
        <v>0</v>
      </c>
      <c r="AW48">
        <v>0</v>
      </c>
      <c r="AX48">
        <v>0</v>
      </c>
      <c r="AY48">
        <v>2.77</v>
      </c>
      <c r="AZ48">
        <v>5.15</v>
      </c>
      <c r="BA48">
        <v>3.4</v>
      </c>
      <c r="BB48">
        <v>1.48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2236.35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362.89</v>
      </c>
      <c r="L49">
        <v>110.69</v>
      </c>
      <c r="M49">
        <v>81.13</v>
      </c>
      <c r="N49">
        <v>117.05</v>
      </c>
      <c r="O49">
        <v>122.71</v>
      </c>
      <c r="P49">
        <v>112.37</v>
      </c>
      <c r="Q49">
        <v>11.77</v>
      </c>
      <c r="R49">
        <v>23.12</v>
      </c>
      <c r="S49">
        <v>14.31</v>
      </c>
      <c r="T49">
        <v>0</v>
      </c>
      <c r="U49">
        <v>393.82</v>
      </c>
      <c r="V49">
        <v>10.199999999999999</v>
      </c>
      <c r="W49">
        <v>32.630000000000003</v>
      </c>
      <c r="X49">
        <v>105.93</v>
      </c>
      <c r="Y49">
        <v>0</v>
      </c>
      <c r="Z49">
        <v>12.54</v>
      </c>
      <c r="AA49">
        <v>40.54</v>
      </c>
      <c r="AB49">
        <v>42.53</v>
      </c>
      <c r="AC49">
        <v>30.85</v>
      </c>
      <c r="AD49">
        <v>38.85</v>
      </c>
      <c r="AE49">
        <v>51.73</v>
      </c>
      <c r="AF49">
        <v>18.579999999999998</v>
      </c>
      <c r="AG49">
        <v>43.6</v>
      </c>
      <c r="AH49">
        <v>160.69999999999999</v>
      </c>
      <c r="AI49">
        <v>20.27</v>
      </c>
      <c r="AJ49">
        <v>0</v>
      </c>
      <c r="AK49">
        <v>58.36</v>
      </c>
      <c r="AL49">
        <v>74.87</v>
      </c>
      <c r="AM49">
        <v>0</v>
      </c>
      <c r="AN49">
        <v>0.48</v>
      </c>
      <c r="AO49">
        <v>10.27</v>
      </c>
      <c r="AP49">
        <v>11.09</v>
      </c>
      <c r="AQ49">
        <v>34.08</v>
      </c>
      <c r="AR49">
        <v>35.03</v>
      </c>
      <c r="AS49">
        <v>23.45</v>
      </c>
      <c r="AT49">
        <v>19.23</v>
      </c>
      <c r="AU49">
        <v>0</v>
      </c>
      <c r="AV49">
        <v>0</v>
      </c>
      <c r="AW49">
        <v>0</v>
      </c>
      <c r="AX49">
        <v>0</v>
      </c>
      <c r="AY49">
        <v>2.77</v>
      </c>
      <c r="AZ49">
        <v>5.15</v>
      </c>
      <c r="BA49">
        <v>3.4</v>
      </c>
      <c r="BB49">
        <v>1.48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2238.4699999999998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362.89</v>
      </c>
      <c r="L50">
        <v>110.69</v>
      </c>
      <c r="M50">
        <v>81.13</v>
      </c>
      <c r="N50">
        <v>117.05</v>
      </c>
      <c r="O50">
        <v>122.71</v>
      </c>
      <c r="P50">
        <v>112.37</v>
      </c>
      <c r="Q50">
        <v>11.77</v>
      </c>
      <c r="R50">
        <v>23.12</v>
      </c>
      <c r="S50">
        <v>14.31</v>
      </c>
      <c r="T50">
        <v>0</v>
      </c>
      <c r="U50">
        <v>393.82</v>
      </c>
      <c r="V50">
        <v>10.199999999999999</v>
      </c>
      <c r="W50">
        <v>32.630000000000003</v>
      </c>
      <c r="X50">
        <v>105.93</v>
      </c>
      <c r="Y50">
        <v>0</v>
      </c>
      <c r="Z50">
        <v>12.54</v>
      </c>
      <c r="AA50">
        <v>40.54</v>
      </c>
      <c r="AB50">
        <v>42.53</v>
      </c>
      <c r="AC50">
        <v>30.85</v>
      </c>
      <c r="AD50">
        <v>38.85</v>
      </c>
      <c r="AE50">
        <v>51.73</v>
      </c>
      <c r="AF50">
        <v>18.579999999999998</v>
      </c>
      <c r="AG50">
        <v>43.6</v>
      </c>
      <c r="AH50">
        <v>160.69999999999999</v>
      </c>
      <c r="AI50">
        <v>20.27</v>
      </c>
      <c r="AJ50">
        <v>0</v>
      </c>
      <c r="AK50">
        <v>58.36</v>
      </c>
      <c r="AL50">
        <v>74.87</v>
      </c>
      <c r="AM50">
        <v>0</v>
      </c>
      <c r="AN50">
        <v>0.48</v>
      </c>
      <c r="AO50">
        <v>10.199999999999999</v>
      </c>
      <c r="AP50">
        <v>11.09</v>
      </c>
      <c r="AQ50">
        <v>34.08</v>
      </c>
      <c r="AR50">
        <v>35.03</v>
      </c>
      <c r="AS50">
        <v>23.45</v>
      </c>
      <c r="AT50">
        <v>19.23</v>
      </c>
      <c r="AU50">
        <v>0</v>
      </c>
      <c r="AV50">
        <v>0</v>
      </c>
      <c r="AW50">
        <v>0</v>
      </c>
      <c r="AX50">
        <v>0</v>
      </c>
      <c r="AY50">
        <v>2.77</v>
      </c>
      <c r="AZ50">
        <v>5.15</v>
      </c>
      <c r="BA50">
        <v>3.4</v>
      </c>
      <c r="BB50">
        <v>1.48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2238.3999999999996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362.89</v>
      </c>
      <c r="L51">
        <v>110.69</v>
      </c>
      <c r="M51">
        <v>81.13</v>
      </c>
      <c r="N51">
        <v>117.05</v>
      </c>
      <c r="O51">
        <v>122.71</v>
      </c>
      <c r="P51">
        <v>112.37</v>
      </c>
      <c r="Q51">
        <v>11.77</v>
      </c>
      <c r="R51">
        <v>23.12</v>
      </c>
      <c r="S51">
        <v>14.31</v>
      </c>
      <c r="T51">
        <v>0</v>
      </c>
      <c r="U51">
        <v>393.82</v>
      </c>
      <c r="V51">
        <v>10.199999999999999</v>
      </c>
      <c r="W51">
        <v>32.630000000000003</v>
      </c>
      <c r="X51">
        <v>105.93</v>
      </c>
      <c r="Y51">
        <v>0</v>
      </c>
      <c r="Z51">
        <v>12.54</v>
      </c>
      <c r="AA51">
        <v>40.54</v>
      </c>
      <c r="AB51">
        <v>42.53</v>
      </c>
      <c r="AC51">
        <v>30.85</v>
      </c>
      <c r="AD51">
        <v>38.85</v>
      </c>
      <c r="AE51">
        <v>51.73</v>
      </c>
      <c r="AF51">
        <v>18.579999999999998</v>
      </c>
      <c r="AG51">
        <v>43.6</v>
      </c>
      <c r="AH51">
        <v>160.69999999999999</v>
      </c>
      <c r="AI51">
        <v>20.27</v>
      </c>
      <c r="AJ51">
        <v>0</v>
      </c>
      <c r="AK51">
        <v>58.36</v>
      </c>
      <c r="AL51">
        <v>74.87</v>
      </c>
      <c r="AM51">
        <v>0</v>
      </c>
      <c r="AN51">
        <v>0.48</v>
      </c>
      <c r="AO51">
        <v>10.46</v>
      </c>
      <c r="AP51">
        <v>11.09</v>
      </c>
      <c r="AQ51">
        <v>34.08</v>
      </c>
      <c r="AR51">
        <v>44.59</v>
      </c>
      <c r="AS51">
        <v>23.45</v>
      </c>
      <c r="AT51">
        <v>19.23</v>
      </c>
      <c r="AU51">
        <v>0</v>
      </c>
      <c r="AV51">
        <v>0</v>
      </c>
      <c r="AW51">
        <v>0</v>
      </c>
      <c r="AX51">
        <v>0</v>
      </c>
      <c r="AY51">
        <v>2.77</v>
      </c>
      <c r="AZ51">
        <v>5.15</v>
      </c>
      <c r="BA51">
        <v>3.4</v>
      </c>
      <c r="BB51">
        <v>1.48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2248.2199999999998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362.89</v>
      </c>
      <c r="L52">
        <v>110.69</v>
      </c>
      <c r="M52">
        <v>81.13</v>
      </c>
      <c r="N52">
        <v>117.05</v>
      </c>
      <c r="O52">
        <v>122.71</v>
      </c>
      <c r="P52">
        <v>112.37</v>
      </c>
      <c r="Q52">
        <v>11.77</v>
      </c>
      <c r="R52">
        <v>23.12</v>
      </c>
      <c r="S52">
        <v>14.31</v>
      </c>
      <c r="T52">
        <v>0</v>
      </c>
      <c r="U52">
        <v>393.82</v>
      </c>
      <c r="V52">
        <v>10.199999999999999</v>
      </c>
      <c r="W52">
        <v>32.630000000000003</v>
      </c>
      <c r="X52">
        <v>105.93</v>
      </c>
      <c r="Y52">
        <v>0</v>
      </c>
      <c r="Z52">
        <v>12.54</v>
      </c>
      <c r="AA52">
        <v>40.54</v>
      </c>
      <c r="AB52">
        <v>42.53</v>
      </c>
      <c r="AC52">
        <v>30.85</v>
      </c>
      <c r="AD52">
        <v>38.85</v>
      </c>
      <c r="AE52">
        <v>51.73</v>
      </c>
      <c r="AF52">
        <v>18.579999999999998</v>
      </c>
      <c r="AG52">
        <v>43.6</v>
      </c>
      <c r="AH52">
        <v>160.69999999999999</v>
      </c>
      <c r="AI52">
        <v>20.27</v>
      </c>
      <c r="AJ52">
        <v>0</v>
      </c>
      <c r="AK52">
        <v>58.36</v>
      </c>
      <c r="AL52">
        <v>74.87</v>
      </c>
      <c r="AM52">
        <v>0</v>
      </c>
      <c r="AN52">
        <v>0.48</v>
      </c>
      <c r="AO52">
        <v>10.46</v>
      </c>
      <c r="AP52">
        <v>11.09</v>
      </c>
      <c r="AQ52">
        <v>34.08</v>
      </c>
      <c r="AR52">
        <v>44.59</v>
      </c>
      <c r="AS52">
        <v>23.45</v>
      </c>
      <c r="AT52">
        <v>19.23</v>
      </c>
      <c r="AU52">
        <v>0</v>
      </c>
      <c r="AV52">
        <v>0</v>
      </c>
      <c r="AW52">
        <v>0</v>
      </c>
      <c r="AX52">
        <v>0</v>
      </c>
      <c r="AY52">
        <v>2.77</v>
      </c>
      <c r="AZ52">
        <v>5.15</v>
      </c>
      <c r="BA52">
        <v>3.4</v>
      </c>
      <c r="BB52">
        <v>1.48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2248.2199999999998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362.89</v>
      </c>
      <c r="L53">
        <v>110.69</v>
      </c>
      <c r="M53">
        <v>81.13</v>
      </c>
      <c r="N53">
        <v>117.05</v>
      </c>
      <c r="O53">
        <v>122.71</v>
      </c>
      <c r="P53">
        <v>112.37</v>
      </c>
      <c r="Q53">
        <v>11.77</v>
      </c>
      <c r="R53">
        <v>23.12</v>
      </c>
      <c r="S53">
        <v>14.31</v>
      </c>
      <c r="T53">
        <v>0</v>
      </c>
      <c r="U53">
        <v>393.82</v>
      </c>
      <c r="V53">
        <v>10.199999999999999</v>
      </c>
      <c r="W53">
        <v>32.630000000000003</v>
      </c>
      <c r="X53">
        <v>105.93</v>
      </c>
      <c r="Y53">
        <v>0</v>
      </c>
      <c r="Z53">
        <v>12.54</v>
      </c>
      <c r="AA53">
        <v>40.54</v>
      </c>
      <c r="AB53">
        <v>42.53</v>
      </c>
      <c r="AC53">
        <v>30.85</v>
      </c>
      <c r="AD53">
        <v>38.85</v>
      </c>
      <c r="AE53">
        <v>51.73</v>
      </c>
      <c r="AF53">
        <v>18.579999999999998</v>
      </c>
      <c r="AG53">
        <v>43.6</v>
      </c>
      <c r="AH53">
        <v>160.69999999999999</v>
      </c>
      <c r="AI53">
        <v>6.76</v>
      </c>
      <c r="AJ53">
        <v>0</v>
      </c>
      <c r="AK53">
        <v>58.36</v>
      </c>
      <c r="AL53">
        <v>74.87</v>
      </c>
      <c r="AM53">
        <v>0</v>
      </c>
      <c r="AN53">
        <v>0.48</v>
      </c>
      <c r="AO53">
        <v>10.46</v>
      </c>
      <c r="AP53">
        <v>11.09</v>
      </c>
      <c r="AQ53">
        <v>34.08</v>
      </c>
      <c r="AR53">
        <v>36.090000000000003</v>
      </c>
      <c r="AS53">
        <v>23.45</v>
      </c>
      <c r="AT53">
        <v>19.23</v>
      </c>
      <c r="AU53">
        <v>0</v>
      </c>
      <c r="AV53">
        <v>0</v>
      </c>
      <c r="AW53">
        <v>0</v>
      </c>
      <c r="AX53">
        <v>0</v>
      </c>
      <c r="AY53">
        <v>2.77</v>
      </c>
      <c r="AZ53">
        <v>5.15</v>
      </c>
      <c r="BA53">
        <v>3.4</v>
      </c>
      <c r="BB53">
        <v>1.48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2226.21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362.89</v>
      </c>
      <c r="L54">
        <v>110.69</v>
      </c>
      <c r="M54">
        <v>81.13</v>
      </c>
      <c r="N54">
        <v>117.05</v>
      </c>
      <c r="O54">
        <v>122.71</v>
      </c>
      <c r="P54">
        <v>112.37</v>
      </c>
      <c r="Q54">
        <v>11.77</v>
      </c>
      <c r="R54">
        <v>23.12</v>
      </c>
      <c r="S54">
        <v>14.31</v>
      </c>
      <c r="T54">
        <v>0</v>
      </c>
      <c r="U54">
        <v>393.82</v>
      </c>
      <c r="V54">
        <v>10.199999999999999</v>
      </c>
      <c r="W54">
        <v>32.630000000000003</v>
      </c>
      <c r="X54">
        <v>105.93</v>
      </c>
      <c r="Y54">
        <v>0</v>
      </c>
      <c r="Z54">
        <v>12.54</v>
      </c>
      <c r="AA54">
        <v>40.54</v>
      </c>
      <c r="AB54">
        <v>42.53</v>
      </c>
      <c r="AC54">
        <v>30.85</v>
      </c>
      <c r="AD54">
        <v>38.85</v>
      </c>
      <c r="AE54">
        <v>51.73</v>
      </c>
      <c r="AF54">
        <v>18.579999999999998</v>
      </c>
      <c r="AG54">
        <v>43.6</v>
      </c>
      <c r="AH54">
        <v>160.69999999999999</v>
      </c>
      <c r="AI54">
        <v>6.76</v>
      </c>
      <c r="AJ54">
        <v>0</v>
      </c>
      <c r="AK54">
        <v>58.36</v>
      </c>
      <c r="AL54">
        <v>74.87</v>
      </c>
      <c r="AM54">
        <v>0</v>
      </c>
      <c r="AN54">
        <v>0.48</v>
      </c>
      <c r="AO54">
        <v>10.46</v>
      </c>
      <c r="AP54">
        <v>11.09</v>
      </c>
      <c r="AQ54">
        <v>34.08</v>
      </c>
      <c r="AR54">
        <v>36.090000000000003</v>
      </c>
      <c r="AS54">
        <v>23.45</v>
      </c>
      <c r="AT54">
        <v>19.23</v>
      </c>
      <c r="AU54">
        <v>0</v>
      </c>
      <c r="AV54">
        <v>0</v>
      </c>
      <c r="AW54">
        <v>0</v>
      </c>
      <c r="AX54">
        <v>0</v>
      </c>
      <c r="AY54">
        <v>2.77</v>
      </c>
      <c r="AZ54">
        <v>5.15</v>
      </c>
      <c r="BA54">
        <v>3.4</v>
      </c>
      <c r="BB54">
        <v>1.48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2226.21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362.89</v>
      </c>
      <c r="L55">
        <v>110.69</v>
      </c>
      <c r="M55">
        <v>81.13</v>
      </c>
      <c r="N55">
        <v>117.05</v>
      </c>
      <c r="O55">
        <v>122.71</v>
      </c>
      <c r="P55">
        <v>112.37</v>
      </c>
      <c r="Q55">
        <v>11.77</v>
      </c>
      <c r="R55">
        <v>23.12</v>
      </c>
      <c r="S55">
        <v>14.31</v>
      </c>
      <c r="T55">
        <v>0</v>
      </c>
      <c r="U55">
        <v>375.97</v>
      </c>
      <c r="V55">
        <v>10.199999999999999</v>
      </c>
      <c r="W55">
        <v>32.630000000000003</v>
      </c>
      <c r="X55">
        <v>105.93</v>
      </c>
      <c r="Y55">
        <v>0</v>
      </c>
      <c r="Z55">
        <v>12.54</v>
      </c>
      <c r="AA55">
        <v>40.54</v>
      </c>
      <c r="AB55">
        <v>42.53</v>
      </c>
      <c r="AC55">
        <v>30.85</v>
      </c>
      <c r="AD55">
        <v>38.85</v>
      </c>
      <c r="AE55">
        <v>51.73</v>
      </c>
      <c r="AF55">
        <v>18.579999999999998</v>
      </c>
      <c r="AG55">
        <v>43.6</v>
      </c>
      <c r="AH55">
        <v>160.69999999999999</v>
      </c>
      <c r="AI55">
        <v>6.76</v>
      </c>
      <c r="AJ55">
        <v>0</v>
      </c>
      <c r="AK55">
        <v>58.36</v>
      </c>
      <c r="AL55">
        <v>74.87</v>
      </c>
      <c r="AM55">
        <v>0</v>
      </c>
      <c r="AN55">
        <v>0.48</v>
      </c>
      <c r="AO55">
        <v>10.46</v>
      </c>
      <c r="AP55">
        <v>11.09</v>
      </c>
      <c r="AQ55">
        <v>34.08</v>
      </c>
      <c r="AR55">
        <v>36.090000000000003</v>
      </c>
      <c r="AS55">
        <v>24.86</v>
      </c>
      <c r="AT55">
        <v>19.23</v>
      </c>
      <c r="AU55">
        <v>0</v>
      </c>
      <c r="AV55">
        <v>0</v>
      </c>
      <c r="AW55">
        <v>0</v>
      </c>
      <c r="AX55">
        <v>0</v>
      </c>
      <c r="AY55">
        <v>2.77</v>
      </c>
      <c r="AZ55">
        <v>5.15</v>
      </c>
      <c r="BA55">
        <v>3.4</v>
      </c>
      <c r="BB55">
        <v>1.48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2209.7700000000004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362.89</v>
      </c>
      <c r="L56">
        <v>110.69</v>
      </c>
      <c r="M56">
        <v>81.13</v>
      </c>
      <c r="N56">
        <v>117.05</v>
      </c>
      <c r="O56">
        <v>122.71</v>
      </c>
      <c r="P56">
        <v>112.37</v>
      </c>
      <c r="Q56">
        <v>11.77</v>
      </c>
      <c r="R56">
        <v>23.12</v>
      </c>
      <c r="S56">
        <v>14.31</v>
      </c>
      <c r="T56">
        <v>0</v>
      </c>
      <c r="U56">
        <v>375.97</v>
      </c>
      <c r="V56">
        <v>10.199999999999999</v>
      </c>
      <c r="W56">
        <v>32.630000000000003</v>
      </c>
      <c r="X56">
        <v>105.93</v>
      </c>
      <c r="Y56">
        <v>0</v>
      </c>
      <c r="Z56">
        <v>12.54</v>
      </c>
      <c r="AA56">
        <v>40.54</v>
      </c>
      <c r="AB56">
        <v>42.53</v>
      </c>
      <c r="AC56">
        <v>30.85</v>
      </c>
      <c r="AD56">
        <v>38.85</v>
      </c>
      <c r="AE56">
        <v>51.73</v>
      </c>
      <c r="AF56">
        <v>18.579999999999998</v>
      </c>
      <c r="AG56">
        <v>43.6</v>
      </c>
      <c r="AH56">
        <v>160.69999999999999</v>
      </c>
      <c r="AI56">
        <v>20.27</v>
      </c>
      <c r="AJ56">
        <v>0</v>
      </c>
      <c r="AK56">
        <v>58.36</v>
      </c>
      <c r="AL56">
        <v>74.87</v>
      </c>
      <c r="AM56">
        <v>0</v>
      </c>
      <c r="AN56">
        <v>0.48</v>
      </c>
      <c r="AO56">
        <v>10.46</v>
      </c>
      <c r="AP56">
        <v>11.09</v>
      </c>
      <c r="AQ56">
        <v>34.08</v>
      </c>
      <c r="AR56">
        <v>36.090000000000003</v>
      </c>
      <c r="AS56">
        <v>24.86</v>
      </c>
      <c r="AT56">
        <v>19.23</v>
      </c>
      <c r="AU56">
        <v>0</v>
      </c>
      <c r="AV56">
        <v>0</v>
      </c>
      <c r="AW56">
        <v>0</v>
      </c>
      <c r="AX56">
        <v>0</v>
      </c>
      <c r="AY56">
        <v>2.77</v>
      </c>
      <c r="AZ56">
        <v>5.15</v>
      </c>
      <c r="BA56">
        <v>3.4</v>
      </c>
      <c r="BB56">
        <v>1.48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2223.2800000000002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362.89</v>
      </c>
      <c r="L57">
        <v>110.69</v>
      </c>
      <c r="M57">
        <v>81.13</v>
      </c>
      <c r="N57">
        <v>117.05</v>
      </c>
      <c r="O57">
        <v>122.71</v>
      </c>
      <c r="P57">
        <v>112.37</v>
      </c>
      <c r="Q57">
        <v>11.77</v>
      </c>
      <c r="R57">
        <v>23.12</v>
      </c>
      <c r="S57">
        <v>14.31</v>
      </c>
      <c r="T57">
        <v>0</v>
      </c>
      <c r="U57">
        <v>375.97</v>
      </c>
      <c r="V57">
        <v>10.199999999999999</v>
      </c>
      <c r="W57">
        <v>32.630000000000003</v>
      </c>
      <c r="X57">
        <v>105.93</v>
      </c>
      <c r="Y57">
        <v>0</v>
      </c>
      <c r="Z57">
        <v>12.54</v>
      </c>
      <c r="AA57">
        <v>40.54</v>
      </c>
      <c r="AB57">
        <v>42.53</v>
      </c>
      <c r="AC57">
        <v>30.85</v>
      </c>
      <c r="AD57">
        <v>38.85</v>
      </c>
      <c r="AE57">
        <v>51.73</v>
      </c>
      <c r="AF57">
        <v>18.579999999999998</v>
      </c>
      <c r="AG57">
        <v>43.6</v>
      </c>
      <c r="AH57">
        <v>160.69999999999999</v>
      </c>
      <c r="AI57">
        <v>20.27</v>
      </c>
      <c r="AJ57">
        <v>0</v>
      </c>
      <c r="AK57">
        <v>58.36</v>
      </c>
      <c r="AL57">
        <v>74.87</v>
      </c>
      <c r="AM57">
        <v>0</v>
      </c>
      <c r="AN57">
        <v>0.48</v>
      </c>
      <c r="AO57">
        <v>10.46</v>
      </c>
      <c r="AP57">
        <v>11.09</v>
      </c>
      <c r="AQ57">
        <v>34.08</v>
      </c>
      <c r="AR57">
        <v>36.090000000000003</v>
      </c>
      <c r="AS57">
        <v>24.86</v>
      </c>
      <c r="AT57">
        <v>19.23</v>
      </c>
      <c r="AU57">
        <v>0</v>
      </c>
      <c r="AV57">
        <v>0</v>
      </c>
      <c r="AW57">
        <v>0</v>
      </c>
      <c r="AX57">
        <v>0</v>
      </c>
      <c r="AY57">
        <v>2.77</v>
      </c>
      <c r="AZ57">
        <v>5.15</v>
      </c>
      <c r="BA57">
        <v>3.4</v>
      </c>
      <c r="BB57">
        <v>1.48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2223.2800000000002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362.89</v>
      </c>
      <c r="L58">
        <v>110.69</v>
      </c>
      <c r="M58">
        <v>81.13</v>
      </c>
      <c r="N58">
        <v>117.05</v>
      </c>
      <c r="O58">
        <v>122.71</v>
      </c>
      <c r="P58">
        <v>112.37</v>
      </c>
      <c r="Q58">
        <v>11.77</v>
      </c>
      <c r="R58">
        <v>23.12</v>
      </c>
      <c r="S58">
        <v>14.31</v>
      </c>
      <c r="T58">
        <v>0</v>
      </c>
      <c r="U58">
        <v>375.97</v>
      </c>
      <c r="V58">
        <v>10.199999999999999</v>
      </c>
      <c r="W58">
        <v>32.630000000000003</v>
      </c>
      <c r="X58">
        <v>105.93</v>
      </c>
      <c r="Y58">
        <v>0</v>
      </c>
      <c r="Z58">
        <v>12.54</v>
      </c>
      <c r="AA58">
        <v>40.54</v>
      </c>
      <c r="AB58">
        <v>42.53</v>
      </c>
      <c r="AC58">
        <v>30.85</v>
      </c>
      <c r="AD58">
        <v>38.85</v>
      </c>
      <c r="AE58">
        <v>51.73</v>
      </c>
      <c r="AF58">
        <v>18.579999999999998</v>
      </c>
      <c r="AG58">
        <v>43.6</v>
      </c>
      <c r="AH58">
        <v>160.69999999999999</v>
      </c>
      <c r="AI58">
        <v>20.27</v>
      </c>
      <c r="AJ58">
        <v>0</v>
      </c>
      <c r="AK58">
        <v>58.36</v>
      </c>
      <c r="AL58">
        <v>74.87</v>
      </c>
      <c r="AM58">
        <v>0</v>
      </c>
      <c r="AN58">
        <v>0.48</v>
      </c>
      <c r="AO58">
        <v>10.46</v>
      </c>
      <c r="AP58">
        <v>11.09</v>
      </c>
      <c r="AQ58">
        <v>34.08</v>
      </c>
      <c r="AR58">
        <v>36.090000000000003</v>
      </c>
      <c r="AS58">
        <v>24.86</v>
      </c>
      <c r="AT58">
        <v>19.23</v>
      </c>
      <c r="AU58">
        <v>0</v>
      </c>
      <c r="AV58">
        <v>0</v>
      </c>
      <c r="AW58">
        <v>0</v>
      </c>
      <c r="AX58">
        <v>0</v>
      </c>
      <c r="AY58">
        <v>2.77</v>
      </c>
      <c r="AZ58">
        <v>5.15</v>
      </c>
      <c r="BA58">
        <v>3.4</v>
      </c>
      <c r="BB58">
        <v>1.48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2223.2800000000002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362.89</v>
      </c>
      <c r="L59">
        <v>110.69</v>
      </c>
      <c r="M59">
        <v>81.13</v>
      </c>
      <c r="N59">
        <v>117.05</v>
      </c>
      <c r="O59">
        <v>122.71</v>
      </c>
      <c r="P59">
        <v>101.13</v>
      </c>
      <c r="Q59">
        <v>11.77</v>
      </c>
      <c r="R59">
        <v>23.12</v>
      </c>
      <c r="S59">
        <v>14.31</v>
      </c>
      <c r="T59">
        <v>0</v>
      </c>
      <c r="U59">
        <v>375.97</v>
      </c>
      <c r="V59">
        <v>11.24</v>
      </c>
      <c r="W59">
        <v>36.729999999999997</v>
      </c>
      <c r="X59">
        <v>122.92</v>
      </c>
      <c r="Y59">
        <v>0</v>
      </c>
      <c r="Z59">
        <v>12.54</v>
      </c>
      <c r="AA59">
        <v>40.54</v>
      </c>
      <c r="AB59">
        <v>42.53</v>
      </c>
      <c r="AC59">
        <v>30.85</v>
      </c>
      <c r="AD59">
        <v>38.85</v>
      </c>
      <c r="AE59">
        <v>51.73</v>
      </c>
      <c r="AF59">
        <v>18.579999999999998</v>
      </c>
      <c r="AG59">
        <v>43.6</v>
      </c>
      <c r="AH59">
        <v>160.69999999999999</v>
      </c>
      <c r="AI59">
        <v>20.27</v>
      </c>
      <c r="AJ59">
        <v>0</v>
      </c>
      <c r="AK59">
        <v>58.36</v>
      </c>
      <c r="AL59">
        <v>74.87</v>
      </c>
      <c r="AM59">
        <v>0</v>
      </c>
      <c r="AN59">
        <v>0.48</v>
      </c>
      <c r="AO59">
        <v>7.71</v>
      </c>
      <c r="AP59">
        <v>11.09</v>
      </c>
      <c r="AQ59">
        <v>34.08</v>
      </c>
      <c r="AR59">
        <v>44.59</v>
      </c>
      <c r="AS59">
        <v>24.86</v>
      </c>
      <c r="AT59">
        <v>19.23</v>
      </c>
      <c r="AU59">
        <v>0</v>
      </c>
      <c r="AV59">
        <v>0</v>
      </c>
      <c r="AW59">
        <v>0</v>
      </c>
      <c r="AX59">
        <v>0</v>
      </c>
      <c r="AY59">
        <v>2.77</v>
      </c>
      <c r="AZ59">
        <v>5.15</v>
      </c>
      <c r="BA59">
        <v>3.4</v>
      </c>
      <c r="BB59">
        <v>1.48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2239.92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392.5</v>
      </c>
      <c r="L60">
        <v>110.69</v>
      </c>
      <c r="M60">
        <v>81.13</v>
      </c>
      <c r="N60">
        <v>117.05</v>
      </c>
      <c r="O60">
        <v>122.71</v>
      </c>
      <c r="P60">
        <v>89.9</v>
      </c>
      <c r="Q60">
        <v>14.73</v>
      </c>
      <c r="R60">
        <v>30.13</v>
      </c>
      <c r="S60">
        <v>19.03</v>
      </c>
      <c r="T60">
        <v>0</v>
      </c>
      <c r="U60">
        <v>375.97</v>
      </c>
      <c r="V60">
        <v>11.24</v>
      </c>
      <c r="W60">
        <v>36.729999999999997</v>
      </c>
      <c r="X60">
        <v>122.92</v>
      </c>
      <c r="Y60">
        <v>0</v>
      </c>
      <c r="Z60">
        <v>12.54</v>
      </c>
      <c r="AA60">
        <v>40.54</v>
      </c>
      <c r="AB60">
        <v>42.53</v>
      </c>
      <c r="AC60">
        <v>30.85</v>
      </c>
      <c r="AD60">
        <v>38.85</v>
      </c>
      <c r="AE60">
        <v>51.73</v>
      </c>
      <c r="AF60">
        <v>18.579999999999998</v>
      </c>
      <c r="AG60">
        <v>43.6</v>
      </c>
      <c r="AH60">
        <v>160.69999999999999</v>
      </c>
      <c r="AI60">
        <v>20.27</v>
      </c>
      <c r="AJ60">
        <v>0</v>
      </c>
      <c r="AK60">
        <v>58.36</v>
      </c>
      <c r="AL60">
        <v>74.87</v>
      </c>
      <c r="AM60">
        <v>0</v>
      </c>
      <c r="AN60">
        <v>0.48</v>
      </c>
      <c r="AO60">
        <v>7.71</v>
      </c>
      <c r="AP60">
        <v>11.09</v>
      </c>
      <c r="AQ60">
        <v>51.12</v>
      </c>
      <c r="AR60">
        <v>44.59</v>
      </c>
      <c r="AS60">
        <v>24.86</v>
      </c>
      <c r="AT60">
        <v>19.23</v>
      </c>
      <c r="AU60">
        <v>0</v>
      </c>
      <c r="AV60">
        <v>0</v>
      </c>
      <c r="AW60">
        <v>0</v>
      </c>
      <c r="AX60">
        <v>0</v>
      </c>
      <c r="AY60">
        <v>2.77</v>
      </c>
      <c r="AZ60">
        <v>5.15</v>
      </c>
      <c r="BA60">
        <v>3.4</v>
      </c>
      <c r="BB60">
        <v>1.48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2290.0300000000002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459.82</v>
      </c>
      <c r="L61">
        <v>110.69</v>
      </c>
      <c r="M61">
        <v>81.13</v>
      </c>
      <c r="N61">
        <v>117.05</v>
      </c>
      <c r="O61">
        <v>122.71</v>
      </c>
      <c r="P61">
        <v>89.9</v>
      </c>
      <c r="Q61">
        <v>14.73</v>
      </c>
      <c r="R61">
        <v>30.13</v>
      </c>
      <c r="S61">
        <v>19.03</v>
      </c>
      <c r="T61">
        <v>0</v>
      </c>
      <c r="U61">
        <v>375.97</v>
      </c>
      <c r="V61">
        <v>11.24</v>
      </c>
      <c r="W61">
        <v>36.729999999999997</v>
      </c>
      <c r="X61">
        <v>122.92</v>
      </c>
      <c r="Y61">
        <v>0</v>
      </c>
      <c r="Z61">
        <v>6.27</v>
      </c>
      <c r="AA61">
        <v>40.54</v>
      </c>
      <c r="AB61">
        <v>42.53</v>
      </c>
      <c r="AC61">
        <v>30.85</v>
      </c>
      <c r="AD61">
        <v>38.85</v>
      </c>
      <c r="AE61">
        <v>51.73</v>
      </c>
      <c r="AF61">
        <v>18.579999999999998</v>
      </c>
      <c r="AG61">
        <v>43.6</v>
      </c>
      <c r="AH61">
        <v>160.69999999999999</v>
      </c>
      <c r="AI61">
        <v>6.76</v>
      </c>
      <c r="AJ61">
        <v>0</v>
      </c>
      <c r="AK61">
        <v>58.36</v>
      </c>
      <c r="AL61">
        <v>74.87</v>
      </c>
      <c r="AM61">
        <v>0</v>
      </c>
      <c r="AN61">
        <v>0.48</v>
      </c>
      <c r="AO61">
        <v>7.71</v>
      </c>
      <c r="AP61">
        <v>11.09</v>
      </c>
      <c r="AQ61">
        <v>51.12</v>
      </c>
      <c r="AR61">
        <v>36.090000000000003</v>
      </c>
      <c r="AS61">
        <v>26.29</v>
      </c>
      <c r="AT61">
        <v>19.23</v>
      </c>
      <c r="AU61">
        <v>0</v>
      </c>
      <c r="AV61">
        <v>0</v>
      </c>
      <c r="AW61">
        <v>0</v>
      </c>
      <c r="AX61">
        <v>0</v>
      </c>
      <c r="AY61">
        <v>2.77</v>
      </c>
      <c r="AZ61">
        <v>5.15</v>
      </c>
      <c r="BA61">
        <v>3.4</v>
      </c>
      <c r="BB61">
        <v>1.48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2330.5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497.32</v>
      </c>
      <c r="L62">
        <v>110.69</v>
      </c>
      <c r="M62">
        <v>81.13</v>
      </c>
      <c r="N62">
        <v>117.05</v>
      </c>
      <c r="O62">
        <v>122.71</v>
      </c>
      <c r="P62">
        <v>89.9</v>
      </c>
      <c r="Q62">
        <v>14.73</v>
      </c>
      <c r="R62">
        <v>30.13</v>
      </c>
      <c r="S62">
        <v>19.03</v>
      </c>
      <c r="T62">
        <v>0</v>
      </c>
      <c r="U62">
        <v>375.97</v>
      </c>
      <c r="V62">
        <v>13.15</v>
      </c>
      <c r="W62">
        <v>42.61</v>
      </c>
      <c r="X62">
        <v>142.62</v>
      </c>
      <c r="Y62">
        <v>0</v>
      </c>
      <c r="Z62">
        <v>6.27</v>
      </c>
      <c r="AA62">
        <v>40.54</v>
      </c>
      <c r="AB62">
        <v>42.53</v>
      </c>
      <c r="AC62">
        <v>30.85</v>
      </c>
      <c r="AD62">
        <v>38.85</v>
      </c>
      <c r="AE62">
        <v>51.73</v>
      </c>
      <c r="AF62">
        <v>18.579999999999998</v>
      </c>
      <c r="AG62">
        <v>43.6</v>
      </c>
      <c r="AH62">
        <v>160.69999999999999</v>
      </c>
      <c r="AI62">
        <v>6.76</v>
      </c>
      <c r="AJ62">
        <v>0</v>
      </c>
      <c r="AK62">
        <v>58.36</v>
      </c>
      <c r="AL62">
        <v>74.87</v>
      </c>
      <c r="AM62">
        <v>0</v>
      </c>
      <c r="AN62">
        <v>0.48</v>
      </c>
      <c r="AO62">
        <v>7.71</v>
      </c>
      <c r="AP62">
        <v>11.09</v>
      </c>
      <c r="AQ62">
        <v>51.12</v>
      </c>
      <c r="AR62">
        <v>36.090000000000003</v>
      </c>
      <c r="AS62">
        <v>26.29</v>
      </c>
      <c r="AT62">
        <v>19.23</v>
      </c>
      <c r="AU62">
        <v>0</v>
      </c>
      <c r="AV62">
        <v>0</v>
      </c>
      <c r="AW62">
        <v>0</v>
      </c>
      <c r="AX62">
        <v>0</v>
      </c>
      <c r="AY62">
        <v>2.77</v>
      </c>
      <c r="AZ62">
        <v>5.15</v>
      </c>
      <c r="BA62">
        <v>3.4</v>
      </c>
      <c r="BB62">
        <v>1.48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2395.4900000000002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475.2</v>
      </c>
      <c r="L63">
        <v>110.69</v>
      </c>
      <c r="M63">
        <v>81.13</v>
      </c>
      <c r="N63">
        <v>117.05</v>
      </c>
      <c r="O63">
        <v>122.71</v>
      </c>
      <c r="P63">
        <v>89.9</v>
      </c>
      <c r="Q63">
        <v>14.73</v>
      </c>
      <c r="R63">
        <v>35.579000000000001</v>
      </c>
      <c r="S63">
        <v>22.64</v>
      </c>
      <c r="T63">
        <v>0</v>
      </c>
      <c r="U63">
        <v>375.97</v>
      </c>
      <c r="V63">
        <v>13.15</v>
      </c>
      <c r="W63">
        <v>42.61</v>
      </c>
      <c r="X63">
        <v>142.62</v>
      </c>
      <c r="Y63">
        <v>0</v>
      </c>
      <c r="Z63">
        <v>6.27</v>
      </c>
      <c r="AA63">
        <v>40.54</v>
      </c>
      <c r="AB63">
        <v>42.53</v>
      </c>
      <c r="AC63">
        <v>30.85</v>
      </c>
      <c r="AD63">
        <v>38.85</v>
      </c>
      <c r="AE63">
        <v>51.73</v>
      </c>
      <c r="AF63">
        <v>18.579999999999998</v>
      </c>
      <c r="AG63">
        <v>43.6</v>
      </c>
      <c r="AH63">
        <v>160.69999999999999</v>
      </c>
      <c r="AI63">
        <v>6.76</v>
      </c>
      <c r="AJ63">
        <v>0</v>
      </c>
      <c r="AK63">
        <v>58.36</v>
      </c>
      <c r="AL63">
        <v>74.87</v>
      </c>
      <c r="AM63">
        <v>5.49</v>
      </c>
      <c r="AN63">
        <v>0.48</v>
      </c>
      <c r="AO63">
        <v>7.71</v>
      </c>
      <c r="AP63">
        <v>11.09</v>
      </c>
      <c r="AQ63">
        <v>51.12</v>
      </c>
      <c r="AR63">
        <v>33.979999999999997</v>
      </c>
      <c r="AS63">
        <v>26.29</v>
      </c>
      <c r="AT63">
        <v>19.23</v>
      </c>
      <c r="AU63">
        <v>0</v>
      </c>
      <c r="AV63">
        <v>0</v>
      </c>
      <c r="AW63">
        <v>0</v>
      </c>
      <c r="AX63">
        <v>0</v>
      </c>
      <c r="AY63">
        <v>2.77</v>
      </c>
      <c r="AZ63">
        <v>5.15</v>
      </c>
      <c r="BA63">
        <v>3.4</v>
      </c>
      <c r="BB63">
        <v>1.48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2385.8090000000002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498.29</v>
      </c>
      <c r="L64">
        <v>110.69</v>
      </c>
      <c r="M64">
        <v>81.13</v>
      </c>
      <c r="N64">
        <v>117.05</v>
      </c>
      <c r="O64">
        <v>122.71</v>
      </c>
      <c r="P64">
        <v>89.9</v>
      </c>
      <c r="Q64">
        <v>17.059999999999999</v>
      </c>
      <c r="R64">
        <v>35.969000000000001</v>
      </c>
      <c r="S64">
        <v>22.64</v>
      </c>
      <c r="T64">
        <v>0</v>
      </c>
      <c r="U64">
        <v>375.97</v>
      </c>
      <c r="V64">
        <v>13.15</v>
      </c>
      <c r="W64">
        <v>42.61</v>
      </c>
      <c r="X64">
        <v>142.62</v>
      </c>
      <c r="Y64">
        <v>0</v>
      </c>
      <c r="Z64">
        <v>6.27</v>
      </c>
      <c r="AA64">
        <v>40.54</v>
      </c>
      <c r="AB64">
        <v>42.53</v>
      </c>
      <c r="AC64">
        <v>30.85</v>
      </c>
      <c r="AD64">
        <v>38.85</v>
      </c>
      <c r="AE64">
        <v>51.73</v>
      </c>
      <c r="AF64">
        <v>18.579999999999998</v>
      </c>
      <c r="AG64">
        <v>43.6</v>
      </c>
      <c r="AH64">
        <v>160.69999999999999</v>
      </c>
      <c r="AI64">
        <v>6.76</v>
      </c>
      <c r="AJ64">
        <v>0</v>
      </c>
      <c r="AK64">
        <v>58.36</v>
      </c>
      <c r="AL64">
        <v>74.87</v>
      </c>
      <c r="AM64">
        <v>5.49</v>
      </c>
      <c r="AN64">
        <v>0.48</v>
      </c>
      <c r="AO64">
        <v>7.71</v>
      </c>
      <c r="AP64">
        <v>11.09</v>
      </c>
      <c r="AQ64">
        <v>51.12</v>
      </c>
      <c r="AR64">
        <v>33.979999999999997</v>
      </c>
      <c r="AS64">
        <v>26.29</v>
      </c>
      <c r="AT64">
        <v>19.23</v>
      </c>
      <c r="AU64">
        <v>0</v>
      </c>
      <c r="AV64">
        <v>0</v>
      </c>
      <c r="AW64">
        <v>0</v>
      </c>
      <c r="AX64">
        <v>0</v>
      </c>
      <c r="AY64">
        <v>2.77</v>
      </c>
      <c r="AZ64">
        <v>5.15</v>
      </c>
      <c r="BA64">
        <v>3.4</v>
      </c>
      <c r="BB64">
        <v>1.48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2411.6190000000001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536.76</v>
      </c>
      <c r="L65">
        <v>110.69</v>
      </c>
      <c r="M65">
        <v>81.13</v>
      </c>
      <c r="N65">
        <v>117.05</v>
      </c>
      <c r="O65">
        <v>122.71</v>
      </c>
      <c r="P65">
        <v>89.9</v>
      </c>
      <c r="Q65">
        <v>14.8</v>
      </c>
      <c r="R65">
        <v>30.34</v>
      </c>
      <c r="S65">
        <v>19.14</v>
      </c>
      <c r="T65">
        <v>0</v>
      </c>
      <c r="U65">
        <v>375.97</v>
      </c>
      <c r="V65">
        <v>13.75</v>
      </c>
      <c r="W65">
        <v>42.61</v>
      </c>
      <c r="X65">
        <v>142.62</v>
      </c>
      <c r="Y65">
        <v>0</v>
      </c>
      <c r="Z65">
        <v>6.27</v>
      </c>
      <c r="AA65">
        <v>40.54</v>
      </c>
      <c r="AB65">
        <v>42.53</v>
      </c>
      <c r="AC65">
        <v>30.85</v>
      </c>
      <c r="AD65">
        <v>38.85</v>
      </c>
      <c r="AE65">
        <v>51.73</v>
      </c>
      <c r="AF65">
        <v>18.579999999999998</v>
      </c>
      <c r="AG65">
        <v>43.6</v>
      </c>
      <c r="AH65">
        <v>160.69999999999999</v>
      </c>
      <c r="AI65">
        <v>20.27</v>
      </c>
      <c r="AJ65">
        <v>0</v>
      </c>
      <c r="AK65">
        <v>58.36</v>
      </c>
      <c r="AL65">
        <v>74.87</v>
      </c>
      <c r="AM65">
        <v>9.3000000000000007</v>
      </c>
      <c r="AN65">
        <v>0.48</v>
      </c>
      <c r="AO65">
        <v>7.71</v>
      </c>
      <c r="AP65">
        <v>11.33</v>
      </c>
      <c r="AQ65">
        <v>51.12</v>
      </c>
      <c r="AR65">
        <v>33.979999999999997</v>
      </c>
      <c r="AS65">
        <v>26.29</v>
      </c>
      <c r="AT65">
        <v>19.23</v>
      </c>
      <c r="AU65">
        <v>0</v>
      </c>
      <c r="AV65">
        <v>0</v>
      </c>
      <c r="AW65">
        <v>0</v>
      </c>
      <c r="AX65">
        <v>0</v>
      </c>
      <c r="AY65">
        <v>2.77</v>
      </c>
      <c r="AZ65">
        <v>5.15</v>
      </c>
      <c r="BA65">
        <v>3.4</v>
      </c>
      <c r="BB65">
        <v>1.48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2456.8599999999997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552.15</v>
      </c>
      <c r="L66">
        <v>110.69</v>
      </c>
      <c r="M66">
        <v>81.13</v>
      </c>
      <c r="N66">
        <v>117.05</v>
      </c>
      <c r="O66">
        <v>122.71</v>
      </c>
      <c r="P66">
        <v>89.9</v>
      </c>
      <c r="Q66">
        <v>14.8</v>
      </c>
      <c r="R66">
        <v>30.34</v>
      </c>
      <c r="S66">
        <v>19.14</v>
      </c>
      <c r="T66">
        <v>0</v>
      </c>
      <c r="U66">
        <v>375.97</v>
      </c>
      <c r="V66">
        <v>13.75</v>
      </c>
      <c r="W66">
        <v>42.61</v>
      </c>
      <c r="X66">
        <v>142.62</v>
      </c>
      <c r="Y66">
        <v>0</v>
      </c>
      <c r="Z66">
        <v>6.27</v>
      </c>
      <c r="AA66">
        <v>40.54</v>
      </c>
      <c r="AB66">
        <v>42.53</v>
      </c>
      <c r="AC66">
        <v>30.85</v>
      </c>
      <c r="AD66">
        <v>38.85</v>
      </c>
      <c r="AE66">
        <v>51.73</v>
      </c>
      <c r="AF66">
        <v>18.579999999999998</v>
      </c>
      <c r="AG66">
        <v>43.6</v>
      </c>
      <c r="AH66">
        <v>160.69999999999999</v>
      </c>
      <c r="AI66">
        <v>20.27</v>
      </c>
      <c r="AJ66">
        <v>0</v>
      </c>
      <c r="AK66">
        <v>58.36</v>
      </c>
      <c r="AL66">
        <v>74.87</v>
      </c>
      <c r="AM66">
        <v>9.8699999999999992</v>
      </c>
      <c r="AN66">
        <v>0.48</v>
      </c>
      <c r="AO66">
        <v>7.71</v>
      </c>
      <c r="AP66">
        <v>11.33</v>
      </c>
      <c r="AQ66">
        <v>51.12</v>
      </c>
      <c r="AR66">
        <v>33.979999999999997</v>
      </c>
      <c r="AS66">
        <v>25.58</v>
      </c>
      <c r="AT66">
        <v>19.23</v>
      </c>
      <c r="AU66">
        <v>0</v>
      </c>
      <c r="AV66">
        <v>0</v>
      </c>
      <c r="AW66">
        <v>0</v>
      </c>
      <c r="AX66">
        <v>0</v>
      </c>
      <c r="AY66">
        <v>2.77</v>
      </c>
      <c r="AZ66">
        <v>5.15</v>
      </c>
      <c r="BA66">
        <v>3.4</v>
      </c>
      <c r="BB66">
        <v>1.48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2472.1099999999992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544.46</v>
      </c>
      <c r="L67">
        <v>110.69</v>
      </c>
      <c r="M67">
        <v>81.13</v>
      </c>
      <c r="N67">
        <v>117.05</v>
      </c>
      <c r="O67">
        <v>122.71</v>
      </c>
      <c r="P67">
        <v>89.9</v>
      </c>
      <c r="Q67">
        <v>14.8</v>
      </c>
      <c r="R67">
        <v>30.34</v>
      </c>
      <c r="S67">
        <v>19.14</v>
      </c>
      <c r="T67">
        <v>0</v>
      </c>
      <c r="U67">
        <v>375.97</v>
      </c>
      <c r="V67">
        <v>13.75</v>
      </c>
      <c r="W67">
        <v>42.61</v>
      </c>
      <c r="X67">
        <v>142.62</v>
      </c>
      <c r="Y67">
        <v>0</v>
      </c>
      <c r="Z67">
        <v>6.27</v>
      </c>
      <c r="AA67">
        <v>40.54</v>
      </c>
      <c r="AB67">
        <v>42.53</v>
      </c>
      <c r="AC67">
        <v>30.85</v>
      </c>
      <c r="AD67">
        <v>38.85</v>
      </c>
      <c r="AE67">
        <v>51.73</v>
      </c>
      <c r="AF67">
        <v>18.579999999999998</v>
      </c>
      <c r="AG67">
        <v>43.6</v>
      </c>
      <c r="AH67">
        <v>160.69999999999999</v>
      </c>
      <c r="AI67">
        <v>3.79</v>
      </c>
      <c r="AJ67">
        <v>0</v>
      </c>
      <c r="AK67">
        <v>58.21</v>
      </c>
      <c r="AL67">
        <v>74.87</v>
      </c>
      <c r="AM67">
        <v>11.13</v>
      </c>
      <c r="AN67">
        <v>0.48</v>
      </c>
      <c r="AO67">
        <v>7.6</v>
      </c>
      <c r="AP67">
        <v>11.33</v>
      </c>
      <c r="AQ67">
        <v>51.12</v>
      </c>
      <c r="AR67">
        <v>33.979999999999997</v>
      </c>
      <c r="AS67">
        <v>28.43</v>
      </c>
      <c r="AT67">
        <v>19.23</v>
      </c>
      <c r="AU67">
        <v>0</v>
      </c>
      <c r="AV67">
        <v>0</v>
      </c>
      <c r="AW67">
        <v>0</v>
      </c>
      <c r="AX67">
        <v>0</v>
      </c>
      <c r="AY67">
        <v>2.77</v>
      </c>
      <c r="AZ67">
        <v>5.15</v>
      </c>
      <c r="BA67">
        <v>3.4</v>
      </c>
      <c r="BB67">
        <v>1.48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2451.7899999999995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552.15</v>
      </c>
      <c r="L68">
        <v>110.69</v>
      </c>
      <c r="M68">
        <v>81.13</v>
      </c>
      <c r="N68">
        <v>117.05</v>
      </c>
      <c r="O68">
        <v>122.71</v>
      </c>
      <c r="P68">
        <v>89.9</v>
      </c>
      <c r="Q68">
        <v>14.8</v>
      </c>
      <c r="R68">
        <v>30.34</v>
      </c>
      <c r="S68">
        <v>19.14</v>
      </c>
      <c r="T68">
        <v>0</v>
      </c>
      <c r="U68">
        <v>375.97</v>
      </c>
      <c r="V68">
        <v>13.75</v>
      </c>
      <c r="W68">
        <v>42.61</v>
      </c>
      <c r="X68">
        <v>142.62</v>
      </c>
      <c r="Y68">
        <v>0</v>
      </c>
      <c r="Z68">
        <v>6.27</v>
      </c>
      <c r="AA68">
        <v>40.54</v>
      </c>
      <c r="AB68">
        <v>42.53</v>
      </c>
      <c r="AC68">
        <v>30.85</v>
      </c>
      <c r="AD68">
        <v>38.85</v>
      </c>
      <c r="AE68">
        <v>51.73</v>
      </c>
      <c r="AF68">
        <v>18.579999999999998</v>
      </c>
      <c r="AG68">
        <v>43.6</v>
      </c>
      <c r="AH68">
        <v>160.69999999999999</v>
      </c>
      <c r="AI68">
        <v>3.79</v>
      </c>
      <c r="AJ68">
        <v>0</v>
      </c>
      <c r="AK68">
        <v>58.21</v>
      </c>
      <c r="AL68">
        <v>74.87</v>
      </c>
      <c r="AM68">
        <v>11.13</v>
      </c>
      <c r="AN68">
        <v>0.48</v>
      </c>
      <c r="AO68">
        <v>7.49</v>
      </c>
      <c r="AP68">
        <v>11.33</v>
      </c>
      <c r="AQ68">
        <v>51.12</v>
      </c>
      <c r="AR68">
        <v>33.979999999999997</v>
      </c>
      <c r="AS68">
        <v>28.43</v>
      </c>
      <c r="AT68">
        <v>19.23</v>
      </c>
      <c r="AU68">
        <v>0</v>
      </c>
      <c r="AV68">
        <v>0</v>
      </c>
      <c r="AW68">
        <v>0</v>
      </c>
      <c r="AX68">
        <v>0</v>
      </c>
      <c r="AY68">
        <v>2.77</v>
      </c>
      <c r="AZ68">
        <v>5.15</v>
      </c>
      <c r="BA68">
        <v>3.4</v>
      </c>
      <c r="BB68">
        <v>1.48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2459.369999999999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566.58000000000004</v>
      </c>
      <c r="L69">
        <v>177.17</v>
      </c>
      <c r="M69">
        <v>81.13</v>
      </c>
      <c r="N69">
        <v>117.05</v>
      </c>
      <c r="O69">
        <v>122.71</v>
      </c>
      <c r="P69">
        <v>89.9</v>
      </c>
      <c r="Q69">
        <v>17.53</v>
      </c>
      <c r="R69">
        <v>35.969000000000001</v>
      </c>
      <c r="S69">
        <v>22.64</v>
      </c>
      <c r="T69">
        <v>0</v>
      </c>
      <c r="U69">
        <v>375.97</v>
      </c>
      <c r="V69">
        <v>13.75</v>
      </c>
      <c r="W69">
        <v>42.61</v>
      </c>
      <c r="X69">
        <v>142.62</v>
      </c>
      <c r="Y69">
        <v>0</v>
      </c>
      <c r="Z69">
        <v>6.27</v>
      </c>
      <c r="AA69">
        <v>40.54</v>
      </c>
      <c r="AB69">
        <v>42.53</v>
      </c>
      <c r="AC69">
        <v>30.85</v>
      </c>
      <c r="AD69">
        <v>38.85</v>
      </c>
      <c r="AE69">
        <v>51.73</v>
      </c>
      <c r="AF69">
        <v>18.579999999999998</v>
      </c>
      <c r="AG69">
        <v>43.6</v>
      </c>
      <c r="AH69">
        <v>160.69999999999999</v>
      </c>
      <c r="AI69">
        <v>3.79</v>
      </c>
      <c r="AJ69">
        <v>0</v>
      </c>
      <c r="AK69">
        <v>58.21</v>
      </c>
      <c r="AL69">
        <v>74.87</v>
      </c>
      <c r="AM69">
        <v>11.13</v>
      </c>
      <c r="AN69">
        <v>0.48</v>
      </c>
      <c r="AO69">
        <v>7.38</v>
      </c>
      <c r="AP69">
        <v>11.33</v>
      </c>
      <c r="AQ69">
        <v>51.12</v>
      </c>
      <c r="AR69">
        <v>33.979999999999997</v>
      </c>
      <c r="AS69">
        <v>22.74</v>
      </c>
      <c r="AT69">
        <v>19.23</v>
      </c>
      <c r="AU69">
        <v>0</v>
      </c>
      <c r="AV69">
        <v>0</v>
      </c>
      <c r="AW69">
        <v>0</v>
      </c>
      <c r="AX69">
        <v>0</v>
      </c>
      <c r="AY69">
        <v>2.77</v>
      </c>
      <c r="AZ69">
        <v>5.15</v>
      </c>
      <c r="BA69">
        <v>3.4</v>
      </c>
      <c r="BB69">
        <v>1.48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2546.3389999999995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576.19000000000005</v>
      </c>
      <c r="L70">
        <v>186.79</v>
      </c>
      <c r="M70">
        <v>81.13</v>
      </c>
      <c r="N70">
        <v>117.05</v>
      </c>
      <c r="O70">
        <v>122.71</v>
      </c>
      <c r="P70">
        <v>89.9</v>
      </c>
      <c r="Q70">
        <v>17.53</v>
      </c>
      <c r="R70">
        <v>35.969000000000001</v>
      </c>
      <c r="S70">
        <v>22.64</v>
      </c>
      <c r="T70">
        <v>0</v>
      </c>
      <c r="U70">
        <v>375.97</v>
      </c>
      <c r="V70">
        <v>13.75</v>
      </c>
      <c r="W70">
        <v>42.61</v>
      </c>
      <c r="X70">
        <v>142.62</v>
      </c>
      <c r="Y70">
        <v>0</v>
      </c>
      <c r="Z70">
        <v>6.27</v>
      </c>
      <c r="AA70">
        <v>40.54</v>
      </c>
      <c r="AB70">
        <v>42.53</v>
      </c>
      <c r="AC70">
        <v>30.85</v>
      </c>
      <c r="AD70">
        <v>38.85</v>
      </c>
      <c r="AE70">
        <v>51.73</v>
      </c>
      <c r="AF70">
        <v>18.579999999999998</v>
      </c>
      <c r="AG70">
        <v>43.6</v>
      </c>
      <c r="AH70">
        <v>160.69999999999999</v>
      </c>
      <c r="AI70">
        <v>3.79</v>
      </c>
      <c r="AJ70">
        <v>0</v>
      </c>
      <c r="AK70">
        <v>58.21</v>
      </c>
      <c r="AL70">
        <v>74.87</v>
      </c>
      <c r="AM70">
        <v>11.13</v>
      </c>
      <c r="AN70">
        <v>0.48</v>
      </c>
      <c r="AO70">
        <v>7.24</v>
      </c>
      <c r="AP70">
        <v>11.33</v>
      </c>
      <c r="AQ70">
        <v>51.12</v>
      </c>
      <c r="AR70">
        <v>33.979999999999997</v>
      </c>
      <c r="AS70">
        <v>22.74</v>
      </c>
      <c r="AT70">
        <v>19.23</v>
      </c>
      <c r="AU70">
        <v>0</v>
      </c>
      <c r="AV70">
        <v>0</v>
      </c>
      <c r="AW70">
        <v>0</v>
      </c>
      <c r="AX70">
        <v>0</v>
      </c>
      <c r="AY70">
        <v>2.77</v>
      </c>
      <c r="AZ70">
        <v>5.15</v>
      </c>
      <c r="BA70">
        <v>3.4</v>
      </c>
      <c r="BB70">
        <v>1.48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2565.4289999999992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577.15</v>
      </c>
      <c r="L71">
        <v>167.56</v>
      </c>
      <c r="M71">
        <v>81.13</v>
      </c>
      <c r="N71">
        <v>117.05</v>
      </c>
      <c r="O71">
        <v>122.71</v>
      </c>
      <c r="P71">
        <v>89.9</v>
      </c>
      <c r="Q71">
        <v>17.53</v>
      </c>
      <c r="R71">
        <v>35.969000000000001</v>
      </c>
      <c r="S71">
        <v>22.64</v>
      </c>
      <c r="T71">
        <v>0</v>
      </c>
      <c r="U71">
        <v>375.97</v>
      </c>
      <c r="V71">
        <v>13.75</v>
      </c>
      <c r="W71">
        <v>42.61</v>
      </c>
      <c r="X71">
        <v>142.62</v>
      </c>
      <c r="Y71">
        <v>0</v>
      </c>
      <c r="Z71">
        <v>1.06</v>
      </c>
      <c r="AA71">
        <v>40.54</v>
      </c>
      <c r="AB71">
        <v>42.53</v>
      </c>
      <c r="AC71">
        <v>30.85</v>
      </c>
      <c r="AD71">
        <v>38.85</v>
      </c>
      <c r="AE71">
        <v>51.73</v>
      </c>
      <c r="AF71">
        <v>18.579999999999998</v>
      </c>
      <c r="AG71">
        <v>43.6</v>
      </c>
      <c r="AH71">
        <v>160.69999999999999</v>
      </c>
      <c r="AI71">
        <v>14.87</v>
      </c>
      <c r="AJ71">
        <v>0</v>
      </c>
      <c r="AK71">
        <v>58.21</v>
      </c>
      <c r="AL71">
        <v>74.87</v>
      </c>
      <c r="AM71">
        <v>11.13</v>
      </c>
      <c r="AN71">
        <v>0.48</v>
      </c>
      <c r="AO71">
        <v>7.13</v>
      </c>
      <c r="AP71">
        <v>11.33</v>
      </c>
      <c r="AQ71">
        <v>51.12</v>
      </c>
      <c r="AR71">
        <v>27.61</v>
      </c>
      <c r="AS71">
        <v>19.89</v>
      </c>
      <c r="AT71">
        <v>19.23</v>
      </c>
      <c r="AU71">
        <v>0</v>
      </c>
      <c r="AV71">
        <v>0</v>
      </c>
      <c r="AW71">
        <v>0</v>
      </c>
      <c r="AX71">
        <v>0</v>
      </c>
      <c r="AY71">
        <v>2.77</v>
      </c>
      <c r="AZ71">
        <v>5.15</v>
      </c>
      <c r="BA71">
        <v>3.4</v>
      </c>
      <c r="BB71">
        <v>1.48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2543.6989999999996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577.15</v>
      </c>
      <c r="L72">
        <v>177.17</v>
      </c>
      <c r="M72">
        <v>81.13</v>
      </c>
      <c r="N72">
        <v>117.05</v>
      </c>
      <c r="O72">
        <v>122.71</v>
      </c>
      <c r="P72">
        <v>89.9</v>
      </c>
      <c r="Q72">
        <v>17.53</v>
      </c>
      <c r="R72">
        <v>35.969000000000001</v>
      </c>
      <c r="S72">
        <v>22.64</v>
      </c>
      <c r="T72">
        <v>0</v>
      </c>
      <c r="U72">
        <v>375.97</v>
      </c>
      <c r="V72">
        <v>13.75</v>
      </c>
      <c r="W72">
        <v>42.61</v>
      </c>
      <c r="X72">
        <v>142.62</v>
      </c>
      <c r="Y72">
        <v>0</v>
      </c>
      <c r="Z72">
        <v>1.06</v>
      </c>
      <c r="AA72">
        <v>40.54</v>
      </c>
      <c r="AB72">
        <v>42.53</v>
      </c>
      <c r="AC72">
        <v>30.85</v>
      </c>
      <c r="AD72">
        <v>38.85</v>
      </c>
      <c r="AE72">
        <v>51.73</v>
      </c>
      <c r="AF72">
        <v>18.579999999999998</v>
      </c>
      <c r="AG72">
        <v>43.6</v>
      </c>
      <c r="AH72">
        <v>160.69999999999999</v>
      </c>
      <c r="AI72">
        <v>14.87</v>
      </c>
      <c r="AJ72">
        <v>0</v>
      </c>
      <c r="AK72">
        <v>58.21</v>
      </c>
      <c r="AL72">
        <v>74.87</v>
      </c>
      <c r="AM72">
        <v>11.13</v>
      </c>
      <c r="AN72">
        <v>0.48</v>
      </c>
      <c r="AO72">
        <v>7.1</v>
      </c>
      <c r="AP72">
        <v>11.33</v>
      </c>
      <c r="AQ72">
        <v>51.12</v>
      </c>
      <c r="AR72">
        <v>27.61</v>
      </c>
      <c r="AS72">
        <v>19.89</v>
      </c>
      <c r="AT72">
        <v>19.23</v>
      </c>
      <c r="AU72">
        <v>0</v>
      </c>
      <c r="AV72">
        <v>0</v>
      </c>
      <c r="AW72">
        <v>0</v>
      </c>
      <c r="AX72">
        <v>0</v>
      </c>
      <c r="AY72">
        <v>2.77</v>
      </c>
      <c r="AZ72">
        <v>5.15</v>
      </c>
      <c r="BA72">
        <v>3.4</v>
      </c>
      <c r="BB72">
        <v>1.48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2553.2789999999995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582.54999999999995</v>
      </c>
      <c r="L73">
        <v>177.17</v>
      </c>
      <c r="M73">
        <v>81.13</v>
      </c>
      <c r="N73">
        <v>117.05</v>
      </c>
      <c r="O73">
        <v>122.71</v>
      </c>
      <c r="P73">
        <v>89.9</v>
      </c>
      <c r="Q73">
        <v>19.7</v>
      </c>
      <c r="R73">
        <v>40.774000000000001</v>
      </c>
      <c r="S73">
        <v>25.39</v>
      </c>
      <c r="T73">
        <v>0</v>
      </c>
      <c r="U73">
        <v>375.97</v>
      </c>
      <c r="V73">
        <v>13.75</v>
      </c>
      <c r="W73">
        <v>42.61</v>
      </c>
      <c r="X73">
        <v>142.62</v>
      </c>
      <c r="Y73">
        <v>0</v>
      </c>
      <c r="Z73">
        <v>1.06</v>
      </c>
      <c r="AA73">
        <v>40.54</v>
      </c>
      <c r="AB73">
        <v>42.53</v>
      </c>
      <c r="AC73">
        <v>30.85</v>
      </c>
      <c r="AD73">
        <v>38.85</v>
      </c>
      <c r="AE73">
        <v>51.73</v>
      </c>
      <c r="AF73">
        <v>27.87</v>
      </c>
      <c r="AG73">
        <v>43.6</v>
      </c>
      <c r="AH73">
        <v>160.69999999999999</v>
      </c>
      <c r="AI73">
        <v>14.87</v>
      </c>
      <c r="AJ73">
        <v>0</v>
      </c>
      <c r="AK73">
        <v>58.21</v>
      </c>
      <c r="AL73">
        <v>74.87</v>
      </c>
      <c r="AM73">
        <v>11.13</v>
      </c>
      <c r="AN73">
        <v>0.48</v>
      </c>
      <c r="AO73">
        <v>6.95</v>
      </c>
      <c r="AP73">
        <v>11.33</v>
      </c>
      <c r="AQ73">
        <v>51.12</v>
      </c>
      <c r="AR73">
        <v>27.61</v>
      </c>
      <c r="AS73">
        <v>19.89</v>
      </c>
      <c r="AT73">
        <v>19.23</v>
      </c>
      <c r="AU73">
        <v>0</v>
      </c>
      <c r="AV73">
        <v>0</v>
      </c>
      <c r="AW73">
        <v>0</v>
      </c>
      <c r="AX73">
        <v>0</v>
      </c>
      <c r="AY73">
        <v>2.77</v>
      </c>
      <c r="AZ73">
        <v>5.15</v>
      </c>
      <c r="BA73">
        <v>3.4</v>
      </c>
      <c r="BB73">
        <v>1.48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2577.5439999999994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582.54999999999995</v>
      </c>
      <c r="L74">
        <v>183</v>
      </c>
      <c r="M74">
        <v>81.13</v>
      </c>
      <c r="N74">
        <v>117.05</v>
      </c>
      <c r="O74">
        <v>122.71</v>
      </c>
      <c r="P74">
        <v>89.9</v>
      </c>
      <c r="Q74">
        <v>19.77</v>
      </c>
      <c r="R74">
        <v>40.774000000000001</v>
      </c>
      <c r="S74">
        <v>25.39</v>
      </c>
      <c r="T74">
        <v>0</v>
      </c>
      <c r="U74">
        <v>375.97</v>
      </c>
      <c r="V74">
        <v>13.75</v>
      </c>
      <c r="W74">
        <v>42.61</v>
      </c>
      <c r="X74">
        <v>142.62</v>
      </c>
      <c r="Y74">
        <v>0</v>
      </c>
      <c r="Z74">
        <v>1.06</v>
      </c>
      <c r="AA74">
        <v>40.54</v>
      </c>
      <c r="AB74">
        <v>42.53</v>
      </c>
      <c r="AC74">
        <v>30.85</v>
      </c>
      <c r="AD74">
        <v>38.85</v>
      </c>
      <c r="AE74">
        <v>51.73</v>
      </c>
      <c r="AF74">
        <v>27.87</v>
      </c>
      <c r="AG74">
        <v>43.6</v>
      </c>
      <c r="AH74">
        <v>160.69999999999999</v>
      </c>
      <c r="AI74">
        <v>14.87</v>
      </c>
      <c r="AJ74">
        <v>0</v>
      </c>
      <c r="AK74">
        <v>58.21</v>
      </c>
      <c r="AL74">
        <v>74.87</v>
      </c>
      <c r="AM74">
        <v>11.13</v>
      </c>
      <c r="AN74">
        <v>0.48</v>
      </c>
      <c r="AO74">
        <v>6.9</v>
      </c>
      <c r="AP74">
        <v>11.33</v>
      </c>
      <c r="AQ74">
        <v>68.16</v>
      </c>
      <c r="AR74">
        <v>27.61</v>
      </c>
      <c r="AS74">
        <v>19.89</v>
      </c>
      <c r="AT74">
        <v>19.23</v>
      </c>
      <c r="AU74">
        <v>0</v>
      </c>
      <c r="AV74">
        <v>0</v>
      </c>
      <c r="AW74">
        <v>0</v>
      </c>
      <c r="AX74">
        <v>0</v>
      </c>
      <c r="AY74">
        <v>2.77</v>
      </c>
      <c r="AZ74">
        <v>5.15</v>
      </c>
      <c r="BA74">
        <v>3.4</v>
      </c>
      <c r="BB74">
        <v>1.48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2600.4339999999997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582.54999999999995</v>
      </c>
      <c r="L75">
        <v>236.61</v>
      </c>
      <c r="M75">
        <v>81.13</v>
      </c>
      <c r="N75">
        <v>117.05</v>
      </c>
      <c r="O75">
        <v>122.71</v>
      </c>
      <c r="P75">
        <v>89.9</v>
      </c>
      <c r="Q75">
        <v>19.77</v>
      </c>
      <c r="R75">
        <v>40.241999999999997</v>
      </c>
      <c r="S75">
        <v>25.39</v>
      </c>
      <c r="T75">
        <v>0</v>
      </c>
      <c r="U75">
        <v>375.97</v>
      </c>
      <c r="V75">
        <v>13.75</v>
      </c>
      <c r="W75">
        <v>42.61</v>
      </c>
      <c r="X75">
        <v>142.62</v>
      </c>
      <c r="Y75">
        <v>0</v>
      </c>
      <c r="Z75">
        <v>6.27</v>
      </c>
      <c r="AA75">
        <v>40.54</v>
      </c>
      <c r="AB75">
        <v>42.53</v>
      </c>
      <c r="AC75">
        <v>30.85</v>
      </c>
      <c r="AD75">
        <v>38.85</v>
      </c>
      <c r="AE75">
        <v>51.73</v>
      </c>
      <c r="AF75">
        <v>37.159999999999997</v>
      </c>
      <c r="AG75">
        <v>43.6</v>
      </c>
      <c r="AH75">
        <v>160.69999999999999</v>
      </c>
      <c r="AI75">
        <v>8.11</v>
      </c>
      <c r="AJ75">
        <v>0</v>
      </c>
      <c r="AK75">
        <v>58.21</v>
      </c>
      <c r="AL75">
        <v>74.87</v>
      </c>
      <c r="AM75">
        <v>16.7</v>
      </c>
      <c r="AN75">
        <v>0.48</v>
      </c>
      <c r="AO75">
        <v>6.67</v>
      </c>
      <c r="AP75">
        <v>9.3699999999999992</v>
      </c>
      <c r="AQ75">
        <v>68.16</v>
      </c>
      <c r="AR75">
        <v>33.979999999999997</v>
      </c>
      <c r="AS75">
        <v>19.89</v>
      </c>
      <c r="AT75">
        <v>19.23</v>
      </c>
      <c r="AU75">
        <v>0</v>
      </c>
      <c r="AV75">
        <v>0</v>
      </c>
      <c r="AW75">
        <v>0</v>
      </c>
      <c r="AX75">
        <v>0</v>
      </c>
      <c r="AY75">
        <v>2.77</v>
      </c>
      <c r="AZ75">
        <v>5.15</v>
      </c>
      <c r="BA75">
        <v>3.4</v>
      </c>
      <c r="BB75">
        <v>1.48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2671.0019999999995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580.23</v>
      </c>
      <c r="L76">
        <v>332.07</v>
      </c>
      <c r="M76">
        <v>81.13</v>
      </c>
      <c r="N76">
        <v>117.05</v>
      </c>
      <c r="O76">
        <v>122.71</v>
      </c>
      <c r="P76">
        <v>89.9</v>
      </c>
      <c r="Q76">
        <v>19.399999999999999</v>
      </c>
      <c r="R76">
        <v>39.554000000000002</v>
      </c>
      <c r="S76">
        <v>24.82</v>
      </c>
      <c r="T76">
        <v>0</v>
      </c>
      <c r="U76">
        <v>375.97</v>
      </c>
      <c r="V76">
        <v>13.75</v>
      </c>
      <c r="W76">
        <v>42.61</v>
      </c>
      <c r="X76">
        <v>142.62</v>
      </c>
      <c r="Y76">
        <v>0</v>
      </c>
      <c r="Z76">
        <v>6.27</v>
      </c>
      <c r="AA76">
        <v>40.54</v>
      </c>
      <c r="AB76">
        <v>42.53</v>
      </c>
      <c r="AC76">
        <v>30.85</v>
      </c>
      <c r="AD76">
        <v>38.85</v>
      </c>
      <c r="AE76">
        <v>51.73</v>
      </c>
      <c r="AF76">
        <v>37.159999999999997</v>
      </c>
      <c r="AG76">
        <v>43.6</v>
      </c>
      <c r="AH76">
        <v>160.69999999999999</v>
      </c>
      <c r="AI76">
        <v>35.14</v>
      </c>
      <c r="AJ76">
        <v>0</v>
      </c>
      <c r="AK76">
        <v>58.21</v>
      </c>
      <c r="AL76">
        <v>74.87</v>
      </c>
      <c r="AM76">
        <v>16.7</v>
      </c>
      <c r="AN76">
        <v>0.48</v>
      </c>
      <c r="AO76">
        <v>6.47</v>
      </c>
      <c r="AP76">
        <v>9.3699999999999992</v>
      </c>
      <c r="AQ76">
        <v>68.16</v>
      </c>
      <c r="AR76">
        <v>33.979999999999997</v>
      </c>
      <c r="AS76">
        <v>19.89</v>
      </c>
      <c r="AT76">
        <v>19.23</v>
      </c>
      <c r="AU76">
        <v>0</v>
      </c>
      <c r="AV76">
        <v>0</v>
      </c>
      <c r="AW76">
        <v>0</v>
      </c>
      <c r="AX76">
        <v>0</v>
      </c>
      <c r="AY76">
        <v>2.77</v>
      </c>
      <c r="AZ76">
        <v>5.15</v>
      </c>
      <c r="BA76">
        <v>3.4</v>
      </c>
      <c r="BB76">
        <v>1.48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2789.3439999999991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639.58000000000004</v>
      </c>
      <c r="L77">
        <v>358.62</v>
      </c>
      <c r="M77">
        <v>81.13</v>
      </c>
      <c r="N77">
        <v>117.05</v>
      </c>
      <c r="O77">
        <v>122.71</v>
      </c>
      <c r="P77">
        <v>89.9</v>
      </c>
      <c r="Q77">
        <v>19.399999999999999</v>
      </c>
      <c r="R77">
        <v>39.554000000000002</v>
      </c>
      <c r="S77">
        <v>24.82</v>
      </c>
      <c r="T77">
        <v>0</v>
      </c>
      <c r="U77">
        <v>375.97</v>
      </c>
      <c r="V77">
        <v>13.75</v>
      </c>
      <c r="W77">
        <v>42.61</v>
      </c>
      <c r="X77">
        <v>142.62</v>
      </c>
      <c r="Y77">
        <v>0</v>
      </c>
      <c r="Z77">
        <v>6.27</v>
      </c>
      <c r="AA77">
        <v>40.54</v>
      </c>
      <c r="AB77">
        <v>42.53</v>
      </c>
      <c r="AC77">
        <v>30.85</v>
      </c>
      <c r="AD77">
        <v>38.85</v>
      </c>
      <c r="AE77">
        <v>51.73</v>
      </c>
      <c r="AF77">
        <v>37.159999999999997</v>
      </c>
      <c r="AG77">
        <v>43.6</v>
      </c>
      <c r="AH77">
        <v>160.69999999999999</v>
      </c>
      <c r="AI77">
        <v>35.14</v>
      </c>
      <c r="AJ77">
        <v>0</v>
      </c>
      <c r="AK77">
        <v>58.21</v>
      </c>
      <c r="AL77">
        <v>74.87</v>
      </c>
      <c r="AM77">
        <v>16.7</v>
      </c>
      <c r="AN77">
        <v>0.48</v>
      </c>
      <c r="AO77">
        <v>6.88</v>
      </c>
      <c r="AP77">
        <v>9.3699999999999992</v>
      </c>
      <c r="AQ77">
        <v>68.16</v>
      </c>
      <c r="AR77">
        <v>27.61</v>
      </c>
      <c r="AS77">
        <v>19.89</v>
      </c>
      <c r="AT77">
        <v>19.23</v>
      </c>
      <c r="AU77">
        <v>0</v>
      </c>
      <c r="AV77">
        <v>0</v>
      </c>
      <c r="AW77">
        <v>0</v>
      </c>
      <c r="AX77">
        <v>0</v>
      </c>
      <c r="AY77">
        <v>4.1500000000000004</v>
      </c>
      <c r="AZ77">
        <v>5.15</v>
      </c>
      <c r="BA77">
        <v>3.4</v>
      </c>
      <c r="BB77">
        <v>1.48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2870.6639999999993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649.86</v>
      </c>
      <c r="L78">
        <v>358.62</v>
      </c>
      <c r="M78">
        <v>81.13</v>
      </c>
      <c r="N78">
        <v>117.05</v>
      </c>
      <c r="O78">
        <v>122.71</v>
      </c>
      <c r="P78">
        <v>89.9</v>
      </c>
      <c r="Q78">
        <v>19.399999999999999</v>
      </c>
      <c r="R78">
        <v>39.554000000000002</v>
      </c>
      <c r="S78">
        <v>24.82</v>
      </c>
      <c r="T78">
        <v>0</v>
      </c>
      <c r="U78">
        <v>375.97</v>
      </c>
      <c r="V78">
        <v>13.75</v>
      </c>
      <c r="W78">
        <v>42.61</v>
      </c>
      <c r="X78">
        <v>142.62</v>
      </c>
      <c r="Y78">
        <v>0</v>
      </c>
      <c r="Z78">
        <v>19.440000000000001</v>
      </c>
      <c r="AA78">
        <v>40.54</v>
      </c>
      <c r="AB78">
        <v>43.9</v>
      </c>
      <c r="AC78">
        <v>32.450000000000003</v>
      </c>
      <c r="AD78">
        <v>39.83</v>
      </c>
      <c r="AE78">
        <v>54.71</v>
      </c>
      <c r="AF78">
        <v>40.880000000000003</v>
      </c>
      <c r="AG78">
        <v>43.6</v>
      </c>
      <c r="AH78">
        <v>162.19999999999999</v>
      </c>
      <c r="AI78">
        <v>35.14</v>
      </c>
      <c r="AJ78">
        <v>0</v>
      </c>
      <c r="AK78">
        <v>58.21</v>
      </c>
      <c r="AL78">
        <v>74.87</v>
      </c>
      <c r="AM78">
        <v>16.7</v>
      </c>
      <c r="AN78">
        <v>0.48</v>
      </c>
      <c r="AO78">
        <v>6.81</v>
      </c>
      <c r="AP78">
        <v>9.9700000000000006</v>
      </c>
      <c r="AQ78">
        <v>68.16</v>
      </c>
      <c r="AR78">
        <v>44.59</v>
      </c>
      <c r="AS78">
        <v>19.89</v>
      </c>
      <c r="AT78">
        <v>19.23</v>
      </c>
      <c r="AU78">
        <v>0</v>
      </c>
      <c r="AV78">
        <v>0</v>
      </c>
      <c r="AW78">
        <v>0</v>
      </c>
      <c r="AX78">
        <v>0</v>
      </c>
      <c r="AY78">
        <v>4.1500000000000004</v>
      </c>
      <c r="AZ78">
        <v>5.15</v>
      </c>
      <c r="BA78">
        <v>3.48</v>
      </c>
      <c r="BB78">
        <v>1.48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2923.8539999999994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653.84</v>
      </c>
      <c r="L79">
        <v>380.84</v>
      </c>
      <c r="M79">
        <v>81.13</v>
      </c>
      <c r="N79">
        <v>117.05</v>
      </c>
      <c r="O79">
        <v>122.71</v>
      </c>
      <c r="P79">
        <v>89.9</v>
      </c>
      <c r="Q79">
        <v>19.399999999999999</v>
      </c>
      <c r="R79">
        <v>39.554000000000002</v>
      </c>
      <c r="S79">
        <v>24.82</v>
      </c>
      <c r="T79">
        <v>0</v>
      </c>
      <c r="U79">
        <v>375.97</v>
      </c>
      <c r="V79">
        <v>13.75</v>
      </c>
      <c r="W79">
        <v>42.61</v>
      </c>
      <c r="X79">
        <v>142.62</v>
      </c>
      <c r="Y79">
        <v>0</v>
      </c>
      <c r="Z79">
        <v>19.440000000000001</v>
      </c>
      <c r="AA79">
        <v>40.54</v>
      </c>
      <c r="AB79">
        <v>43.9</v>
      </c>
      <c r="AC79">
        <v>32.450000000000003</v>
      </c>
      <c r="AD79">
        <v>39.83</v>
      </c>
      <c r="AE79">
        <v>54.71</v>
      </c>
      <c r="AF79">
        <v>40.880000000000003</v>
      </c>
      <c r="AG79">
        <v>43.6</v>
      </c>
      <c r="AH79">
        <v>162.19999999999999</v>
      </c>
      <c r="AI79">
        <v>35.14</v>
      </c>
      <c r="AJ79">
        <v>0</v>
      </c>
      <c r="AK79">
        <v>58.21</v>
      </c>
      <c r="AL79">
        <v>74.87</v>
      </c>
      <c r="AM79">
        <v>16.7</v>
      </c>
      <c r="AN79">
        <v>0.48</v>
      </c>
      <c r="AO79">
        <v>6.88</v>
      </c>
      <c r="AP79">
        <v>9.9700000000000006</v>
      </c>
      <c r="AQ79">
        <v>68.16</v>
      </c>
      <c r="AR79">
        <v>16.989999999999998</v>
      </c>
      <c r="AS79">
        <v>19.89</v>
      </c>
      <c r="AT79">
        <v>19.23</v>
      </c>
      <c r="AU79">
        <v>0</v>
      </c>
      <c r="AV79">
        <v>0</v>
      </c>
      <c r="AW79">
        <v>0</v>
      </c>
      <c r="AX79">
        <v>0</v>
      </c>
      <c r="AY79">
        <v>4.1500000000000004</v>
      </c>
      <c r="AZ79">
        <v>5.15</v>
      </c>
      <c r="BA79">
        <v>3.48</v>
      </c>
      <c r="BB79">
        <v>1.48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2922.523999999999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653.84</v>
      </c>
      <c r="L80">
        <v>381.95</v>
      </c>
      <c r="M80">
        <v>81.13</v>
      </c>
      <c r="N80">
        <v>117.05</v>
      </c>
      <c r="O80">
        <v>122.71</v>
      </c>
      <c r="P80">
        <v>89.9</v>
      </c>
      <c r="Q80">
        <v>19.399999999999999</v>
      </c>
      <c r="R80">
        <v>39.554000000000002</v>
      </c>
      <c r="S80">
        <v>24.82</v>
      </c>
      <c r="T80">
        <v>0</v>
      </c>
      <c r="U80">
        <v>375.97</v>
      </c>
      <c r="V80">
        <v>13.75</v>
      </c>
      <c r="W80">
        <v>42.61</v>
      </c>
      <c r="X80">
        <v>142.62</v>
      </c>
      <c r="Y80">
        <v>0</v>
      </c>
      <c r="Z80">
        <v>19.440000000000001</v>
      </c>
      <c r="AA80">
        <v>40.54</v>
      </c>
      <c r="AB80">
        <v>43.9</v>
      </c>
      <c r="AC80">
        <v>32.450000000000003</v>
      </c>
      <c r="AD80">
        <v>39.83</v>
      </c>
      <c r="AE80">
        <v>54.71</v>
      </c>
      <c r="AF80">
        <v>40.880000000000003</v>
      </c>
      <c r="AG80">
        <v>43.6</v>
      </c>
      <c r="AH80">
        <v>162.19999999999999</v>
      </c>
      <c r="AI80">
        <v>35.14</v>
      </c>
      <c r="AJ80">
        <v>0</v>
      </c>
      <c r="AK80">
        <v>58.21</v>
      </c>
      <c r="AL80">
        <v>74.87</v>
      </c>
      <c r="AM80">
        <v>16.7</v>
      </c>
      <c r="AN80">
        <v>0.48</v>
      </c>
      <c r="AO80">
        <v>7.04</v>
      </c>
      <c r="AP80">
        <v>9.9700000000000006</v>
      </c>
      <c r="AQ80">
        <v>68.16</v>
      </c>
      <c r="AR80">
        <v>16.989999999999998</v>
      </c>
      <c r="AS80">
        <v>19.89</v>
      </c>
      <c r="AT80">
        <v>19.23</v>
      </c>
      <c r="AU80">
        <v>0</v>
      </c>
      <c r="AV80">
        <v>0</v>
      </c>
      <c r="AW80">
        <v>0</v>
      </c>
      <c r="AX80">
        <v>0</v>
      </c>
      <c r="AY80">
        <v>4.1500000000000004</v>
      </c>
      <c r="AZ80">
        <v>5.15</v>
      </c>
      <c r="BA80">
        <v>3.48</v>
      </c>
      <c r="BB80">
        <v>1.48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2923.793999999999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653.84</v>
      </c>
      <c r="L81">
        <v>381.95</v>
      </c>
      <c r="M81">
        <v>81.13</v>
      </c>
      <c r="N81">
        <v>117.05</v>
      </c>
      <c r="O81">
        <v>122.71</v>
      </c>
      <c r="P81">
        <v>89.9</v>
      </c>
      <c r="Q81">
        <v>19.399999999999999</v>
      </c>
      <c r="R81">
        <v>39.554000000000002</v>
      </c>
      <c r="S81">
        <v>24.82</v>
      </c>
      <c r="T81">
        <v>0</v>
      </c>
      <c r="U81">
        <v>375.97</v>
      </c>
      <c r="V81">
        <v>13.75</v>
      </c>
      <c r="W81">
        <v>42.61</v>
      </c>
      <c r="X81">
        <v>142.62</v>
      </c>
      <c r="Y81">
        <v>0</v>
      </c>
      <c r="Z81">
        <v>19.440000000000001</v>
      </c>
      <c r="AA81">
        <v>40.54</v>
      </c>
      <c r="AB81">
        <v>43.9</v>
      </c>
      <c r="AC81">
        <v>32.450000000000003</v>
      </c>
      <c r="AD81">
        <v>39.83</v>
      </c>
      <c r="AE81">
        <v>54.71</v>
      </c>
      <c r="AF81">
        <v>40.880000000000003</v>
      </c>
      <c r="AG81">
        <v>43.6</v>
      </c>
      <c r="AH81">
        <v>162.19999999999999</v>
      </c>
      <c r="AI81">
        <v>35.14</v>
      </c>
      <c r="AJ81">
        <v>0</v>
      </c>
      <c r="AK81">
        <v>58.21</v>
      </c>
      <c r="AL81">
        <v>74.87</v>
      </c>
      <c r="AM81">
        <v>16.7</v>
      </c>
      <c r="AN81">
        <v>0.48</v>
      </c>
      <c r="AO81">
        <v>8.01</v>
      </c>
      <c r="AP81">
        <v>9.9700000000000006</v>
      </c>
      <c r="AQ81">
        <v>68.16</v>
      </c>
      <c r="AR81">
        <v>33.979999999999997</v>
      </c>
      <c r="AS81">
        <v>19.89</v>
      </c>
      <c r="AT81">
        <v>19.23</v>
      </c>
      <c r="AU81">
        <v>0</v>
      </c>
      <c r="AV81">
        <v>0</v>
      </c>
      <c r="AW81">
        <v>0</v>
      </c>
      <c r="AX81">
        <v>0</v>
      </c>
      <c r="AY81">
        <v>4.1500000000000004</v>
      </c>
      <c r="AZ81">
        <v>5.15</v>
      </c>
      <c r="BA81">
        <v>3.48</v>
      </c>
      <c r="BB81">
        <v>1.48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2941.7539999999995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653.84</v>
      </c>
      <c r="L82">
        <v>381.95</v>
      </c>
      <c r="M82">
        <v>81.13</v>
      </c>
      <c r="N82">
        <v>117.05</v>
      </c>
      <c r="O82">
        <v>122.71</v>
      </c>
      <c r="P82">
        <v>89.9</v>
      </c>
      <c r="Q82">
        <v>19.399999999999999</v>
      </c>
      <c r="R82">
        <v>39.554000000000002</v>
      </c>
      <c r="S82">
        <v>24.82</v>
      </c>
      <c r="T82">
        <v>0</v>
      </c>
      <c r="U82">
        <v>375.97</v>
      </c>
      <c r="V82">
        <v>13.75</v>
      </c>
      <c r="W82">
        <v>42.61</v>
      </c>
      <c r="X82">
        <v>142.62</v>
      </c>
      <c r="Y82">
        <v>0</v>
      </c>
      <c r="Z82">
        <v>19.440000000000001</v>
      </c>
      <c r="AA82">
        <v>40.54</v>
      </c>
      <c r="AB82">
        <v>43.9</v>
      </c>
      <c r="AC82">
        <v>32.450000000000003</v>
      </c>
      <c r="AD82">
        <v>39.83</v>
      </c>
      <c r="AE82">
        <v>54.71</v>
      </c>
      <c r="AF82">
        <v>40.880000000000003</v>
      </c>
      <c r="AG82">
        <v>43.6</v>
      </c>
      <c r="AH82">
        <v>162.19999999999999</v>
      </c>
      <c r="AI82">
        <v>6.76</v>
      </c>
      <c r="AJ82">
        <v>0</v>
      </c>
      <c r="AK82">
        <v>58.21</v>
      </c>
      <c r="AL82">
        <v>74.87</v>
      </c>
      <c r="AM82">
        <v>16.7</v>
      </c>
      <c r="AN82">
        <v>0.48</v>
      </c>
      <c r="AO82">
        <v>8.15</v>
      </c>
      <c r="AP82">
        <v>9.9700000000000006</v>
      </c>
      <c r="AQ82">
        <v>68.16</v>
      </c>
      <c r="AR82">
        <v>33.979999999999997</v>
      </c>
      <c r="AS82">
        <v>19.89</v>
      </c>
      <c r="AT82">
        <v>19.23</v>
      </c>
      <c r="AU82">
        <v>0</v>
      </c>
      <c r="AV82">
        <v>0</v>
      </c>
      <c r="AW82">
        <v>0</v>
      </c>
      <c r="AX82">
        <v>0</v>
      </c>
      <c r="AY82">
        <v>4.1500000000000004</v>
      </c>
      <c r="AZ82">
        <v>5.15</v>
      </c>
      <c r="BA82">
        <v>3.48</v>
      </c>
      <c r="BB82">
        <v>1.48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2913.5139999999997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653.84</v>
      </c>
      <c r="L83">
        <v>381.95</v>
      </c>
      <c r="M83">
        <v>81.13</v>
      </c>
      <c r="N83">
        <v>117.05</v>
      </c>
      <c r="O83">
        <v>122.71</v>
      </c>
      <c r="P83">
        <v>89.9</v>
      </c>
      <c r="Q83">
        <v>19.399999999999999</v>
      </c>
      <c r="R83">
        <v>39.554000000000002</v>
      </c>
      <c r="S83">
        <v>24.82</v>
      </c>
      <c r="T83">
        <v>0</v>
      </c>
      <c r="U83">
        <v>375.97</v>
      </c>
      <c r="V83">
        <v>13.75</v>
      </c>
      <c r="W83">
        <v>42.61</v>
      </c>
      <c r="X83">
        <v>142.62</v>
      </c>
      <c r="Y83">
        <v>0</v>
      </c>
      <c r="Z83">
        <v>19.440000000000001</v>
      </c>
      <c r="AA83">
        <v>40.54</v>
      </c>
      <c r="AB83">
        <v>43.9</v>
      </c>
      <c r="AC83">
        <v>32.450000000000003</v>
      </c>
      <c r="AD83">
        <v>39.83</v>
      </c>
      <c r="AE83">
        <v>54.71</v>
      </c>
      <c r="AF83">
        <v>40.880000000000003</v>
      </c>
      <c r="AG83">
        <v>43.6</v>
      </c>
      <c r="AH83">
        <v>162.19999999999999</v>
      </c>
      <c r="AI83">
        <v>29.74</v>
      </c>
      <c r="AJ83">
        <v>0</v>
      </c>
      <c r="AK83">
        <v>58.21</v>
      </c>
      <c r="AL83">
        <v>74.87</v>
      </c>
      <c r="AM83">
        <v>16.7</v>
      </c>
      <c r="AN83">
        <v>0.48</v>
      </c>
      <c r="AO83">
        <v>8.3699999999999992</v>
      </c>
      <c r="AP83">
        <v>9.9700000000000006</v>
      </c>
      <c r="AQ83">
        <v>68.16</v>
      </c>
      <c r="AR83">
        <v>44.59</v>
      </c>
      <c r="AS83">
        <v>22.74</v>
      </c>
      <c r="AT83">
        <v>19.23</v>
      </c>
      <c r="AU83">
        <v>0</v>
      </c>
      <c r="AV83">
        <v>0</v>
      </c>
      <c r="AW83">
        <v>0</v>
      </c>
      <c r="AX83">
        <v>0</v>
      </c>
      <c r="AY83">
        <v>4.1500000000000004</v>
      </c>
      <c r="AZ83">
        <v>5.15</v>
      </c>
      <c r="BA83">
        <v>3.48</v>
      </c>
      <c r="BB83">
        <v>1.48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2950.1739999999991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653.84</v>
      </c>
      <c r="L84">
        <v>381.95</v>
      </c>
      <c r="M84">
        <v>81.13</v>
      </c>
      <c r="N84">
        <v>117.05</v>
      </c>
      <c r="O84">
        <v>122.71</v>
      </c>
      <c r="P84">
        <v>89.9</v>
      </c>
      <c r="Q84">
        <v>19.399999999999999</v>
      </c>
      <c r="R84">
        <v>39.554000000000002</v>
      </c>
      <c r="S84">
        <v>24.82</v>
      </c>
      <c r="T84">
        <v>0</v>
      </c>
      <c r="U84">
        <v>375.97</v>
      </c>
      <c r="V84">
        <v>13.75</v>
      </c>
      <c r="W84">
        <v>42.61</v>
      </c>
      <c r="X84">
        <v>142.62</v>
      </c>
      <c r="Y84">
        <v>0</v>
      </c>
      <c r="Z84">
        <v>19.440000000000001</v>
      </c>
      <c r="AA84">
        <v>40.54</v>
      </c>
      <c r="AB84">
        <v>43.9</v>
      </c>
      <c r="AC84">
        <v>32.450000000000003</v>
      </c>
      <c r="AD84">
        <v>39.83</v>
      </c>
      <c r="AE84">
        <v>54.71</v>
      </c>
      <c r="AF84">
        <v>40.880000000000003</v>
      </c>
      <c r="AG84">
        <v>43.6</v>
      </c>
      <c r="AH84">
        <v>162.19999999999999</v>
      </c>
      <c r="AI84">
        <v>29.74</v>
      </c>
      <c r="AJ84">
        <v>0</v>
      </c>
      <c r="AK84">
        <v>58.21</v>
      </c>
      <c r="AL84">
        <v>74.87</v>
      </c>
      <c r="AM84">
        <v>16.7</v>
      </c>
      <c r="AN84">
        <v>0.48</v>
      </c>
      <c r="AO84">
        <v>8.48</v>
      </c>
      <c r="AP84">
        <v>9.9700000000000006</v>
      </c>
      <c r="AQ84">
        <v>68.16</v>
      </c>
      <c r="AR84">
        <v>33.979999999999997</v>
      </c>
      <c r="AS84">
        <v>22.74</v>
      </c>
      <c r="AT84">
        <v>19.23</v>
      </c>
      <c r="AU84">
        <v>0</v>
      </c>
      <c r="AV84">
        <v>0</v>
      </c>
      <c r="AW84">
        <v>0</v>
      </c>
      <c r="AX84">
        <v>0</v>
      </c>
      <c r="AY84">
        <v>4.1500000000000004</v>
      </c>
      <c r="AZ84">
        <v>5.15</v>
      </c>
      <c r="BA84">
        <v>3.48</v>
      </c>
      <c r="BB84">
        <v>1.48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2939.6739999999991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653.84</v>
      </c>
      <c r="L85">
        <v>381.95</v>
      </c>
      <c r="M85">
        <v>81.13</v>
      </c>
      <c r="N85">
        <v>117.05</v>
      </c>
      <c r="O85">
        <v>122.71</v>
      </c>
      <c r="P85">
        <v>89.9</v>
      </c>
      <c r="Q85">
        <v>19.399999999999999</v>
      </c>
      <c r="R85">
        <v>37.03</v>
      </c>
      <c r="S85">
        <v>24.82</v>
      </c>
      <c r="T85">
        <v>0</v>
      </c>
      <c r="U85">
        <v>375.97</v>
      </c>
      <c r="V85">
        <v>13.75</v>
      </c>
      <c r="W85">
        <v>42.61</v>
      </c>
      <c r="X85">
        <v>142.62</v>
      </c>
      <c r="Y85">
        <v>0</v>
      </c>
      <c r="Z85">
        <v>19.440000000000001</v>
      </c>
      <c r="AA85">
        <v>40.54</v>
      </c>
      <c r="AB85">
        <v>43.9</v>
      </c>
      <c r="AC85">
        <v>32.450000000000003</v>
      </c>
      <c r="AD85">
        <v>39.83</v>
      </c>
      <c r="AE85">
        <v>54.71</v>
      </c>
      <c r="AF85">
        <v>40.880000000000003</v>
      </c>
      <c r="AG85">
        <v>43.6</v>
      </c>
      <c r="AH85">
        <v>162.19999999999999</v>
      </c>
      <c r="AI85">
        <v>29.74</v>
      </c>
      <c r="AJ85">
        <v>0</v>
      </c>
      <c r="AK85">
        <v>58.21</v>
      </c>
      <c r="AL85">
        <v>74.87</v>
      </c>
      <c r="AM85">
        <v>16.7</v>
      </c>
      <c r="AN85">
        <v>0.43</v>
      </c>
      <c r="AO85">
        <v>8.5399999999999991</v>
      </c>
      <c r="AP85">
        <v>9.9700000000000006</v>
      </c>
      <c r="AQ85">
        <v>51.12</v>
      </c>
      <c r="AR85">
        <v>33.979999999999997</v>
      </c>
      <c r="AS85">
        <v>25.58</v>
      </c>
      <c r="AT85">
        <v>19.23</v>
      </c>
      <c r="AU85">
        <v>0</v>
      </c>
      <c r="AV85">
        <v>0</v>
      </c>
      <c r="AW85">
        <v>0</v>
      </c>
      <c r="AX85">
        <v>0</v>
      </c>
      <c r="AY85">
        <v>4.1500000000000004</v>
      </c>
      <c r="AZ85">
        <v>5.15</v>
      </c>
      <c r="BA85">
        <v>3.48</v>
      </c>
      <c r="BB85">
        <v>1.48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2922.9599999999991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653.84</v>
      </c>
      <c r="L86">
        <v>381.95</v>
      </c>
      <c r="M86">
        <v>81.13</v>
      </c>
      <c r="N86">
        <v>117.05</v>
      </c>
      <c r="O86">
        <v>122.71</v>
      </c>
      <c r="P86">
        <v>89.9</v>
      </c>
      <c r="Q86">
        <v>19.399999999999999</v>
      </c>
      <c r="R86">
        <v>37.03</v>
      </c>
      <c r="S86">
        <v>24.82</v>
      </c>
      <c r="T86">
        <v>0</v>
      </c>
      <c r="U86">
        <v>375.97</v>
      </c>
      <c r="V86">
        <v>13.75</v>
      </c>
      <c r="W86">
        <v>42.61</v>
      </c>
      <c r="X86">
        <v>142.62</v>
      </c>
      <c r="Y86">
        <v>0</v>
      </c>
      <c r="Z86">
        <v>6.27</v>
      </c>
      <c r="AA86">
        <v>40.54</v>
      </c>
      <c r="AB86">
        <v>42.53</v>
      </c>
      <c r="AC86">
        <v>30.85</v>
      </c>
      <c r="AD86">
        <v>38.85</v>
      </c>
      <c r="AE86">
        <v>51.73</v>
      </c>
      <c r="AF86">
        <v>37.159999999999997</v>
      </c>
      <c r="AG86">
        <v>43.6</v>
      </c>
      <c r="AH86">
        <v>160.69999999999999</v>
      </c>
      <c r="AI86">
        <v>29.74</v>
      </c>
      <c r="AJ86">
        <v>0</v>
      </c>
      <c r="AK86">
        <v>58.21</v>
      </c>
      <c r="AL86">
        <v>74.87</v>
      </c>
      <c r="AM86">
        <v>16.7</v>
      </c>
      <c r="AN86">
        <v>0.43</v>
      </c>
      <c r="AO86">
        <v>8.68</v>
      </c>
      <c r="AP86">
        <v>9.3699999999999992</v>
      </c>
      <c r="AQ86">
        <v>51.12</v>
      </c>
      <c r="AR86">
        <v>33.979999999999997</v>
      </c>
      <c r="AS86">
        <v>25.58</v>
      </c>
      <c r="AT86">
        <v>19.23</v>
      </c>
      <c r="AU86">
        <v>0</v>
      </c>
      <c r="AV86">
        <v>0</v>
      </c>
      <c r="AW86">
        <v>0</v>
      </c>
      <c r="AX86">
        <v>0</v>
      </c>
      <c r="AY86">
        <v>4.1500000000000004</v>
      </c>
      <c r="AZ86">
        <v>5.15</v>
      </c>
      <c r="BA86">
        <v>3.4</v>
      </c>
      <c r="BB86">
        <v>1.48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2897.099999999999</v>
      </c>
    </row>
    <row r="87" spans="1:117">
      <c r="A87" t="s">
        <v>129</v>
      </c>
      <c r="B87">
        <v>0</v>
      </c>
      <c r="C87">
        <v>0</v>
      </c>
      <c r="D87">
        <v>19.11</v>
      </c>
      <c r="E87">
        <v>0</v>
      </c>
      <c r="F87">
        <v>0</v>
      </c>
      <c r="G87">
        <v>37.479999999999997</v>
      </c>
      <c r="H87">
        <v>0</v>
      </c>
      <c r="I87">
        <v>0</v>
      </c>
      <c r="J87">
        <v>42.7</v>
      </c>
      <c r="K87">
        <v>653.84</v>
      </c>
      <c r="L87">
        <v>381.95</v>
      </c>
      <c r="M87">
        <v>81.13</v>
      </c>
      <c r="N87">
        <v>117.05</v>
      </c>
      <c r="O87">
        <v>122.71</v>
      </c>
      <c r="P87">
        <v>89.9</v>
      </c>
      <c r="Q87">
        <v>19.399999999999999</v>
      </c>
      <c r="R87">
        <v>37.03</v>
      </c>
      <c r="S87">
        <v>24.82</v>
      </c>
      <c r="T87">
        <v>0</v>
      </c>
      <c r="U87">
        <v>375.97</v>
      </c>
      <c r="V87">
        <v>13.75</v>
      </c>
      <c r="W87">
        <v>42.61</v>
      </c>
      <c r="X87">
        <v>142.62</v>
      </c>
      <c r="Y87">
        <v>0</v>
      </c>
      <c r="Z87">
        <v>6.27</v>
      </c>
      <c r="AA87">
        <v>40.54</v>
      </c>
      <c r="AB87">
        <v>42.53</v>
      </c>
      <c r="AC87">
        <v>30.85</v>
      </c>
      <c r="AD87">
        <v>38.85</v>
      </c>
      <c r="AE87">
        <v>51.73</v>
      </c>
      <c r="AF87">
        <v>37.159999999999997</v>
      </c>
      <c r="AG87">
        <v>43.6</v>
      </c>
      <c r="AH87">
        <v>160.69999999999999</v>
      </c>
      <c r="AI87">
        <v>29.74</v>
      </c>
      <c r="AJ87">
        <v>0</v>
      </c>
      <c r="AK87">
        <v>58.21</v>
      </c>
      <c r="AL87">
        <v>74.87</v>
      </c>
      <c r="AM87">
        <v>16.7</v>
      </c>
      <c r="AN87">
        <v>0.43</v>
      </c>
      <c r="AO87">
        <v>8.76</v>
      </c>
      <c r="AP87">
        <v>9.3699999999999992</v>
      </c>
      <c r="AQ87">
        <v>51.12</v>
      </c>
      <c r="AR87">
        <v>33.979999999999997</v>
      </c>
      <c r="AS87">
        <v>25.58</v>
      </c>
      <c r="AT87">
        <v>19.23</v>
      </c>
      <c r="AU87">
        <v>0</v>
      </c>
      <c r="AV87">
        <v>0</v>
      </c>
      <c r="AW87">
        <v>0</v>
      </c>
      <c r="AX87">
        <v>0</v>
      </c>
      <c r="AY87">
        <v>4.1500000000000004</v>
      </c>
      <c r="AZ87">
        <v>5.15</v>
      </c>
      <c r="BA87">
        <v>3.4</v>
      </c>
      <c r="BB87">
        <v>1.48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2996.4699999999993</v>
      </c>
    </row>
    <row r="88" spans="1:117">
      <c r="A88" t="s">
        <v>130</v>
      </c>
      <c r="B88">
        <v>0</v>
      </c>
      <c r="C88">
        <v>0</v>
      </c>
      <c r="D88">
        <v>19.11</v>
      </c>
      <c r="E88">
        <v>0</v>
      </c>
      <c r="F88">
        <v>0</v>
      </c>
      <c r="G88">
        <v>37.479999999999997</v>
      </c>
      <c r="H88">
        <v>0</v>
      </c>
      <c r="I88">
        <v>0</v>
      </c>
      <c r="J88">
        <v>42.7</v>
      </c>
      <c r="K88">
        <v>653.84</v>
      </c>
      <c r="L88">
        <v>381.95</v>
      </c>
      <c r="M88">
        <v>81.13</v>
      </c>
      <c r="N88">
        <v>117.05</v>
      </c>
      <c r="O88">
        <v>122.71</v>
      </c>
      <c r="P88">
        <v>89.9</v>
      </c>
      <c r="Q88">
        <v>19.399999999999999</v>
      </c>
      <c r="R88">
        <v>37.03</v>
      </c>
      <c r="S88">
        <v>24.82</v>
      </c>
      <c r="T88">
        <v>0</v>
      </c>
      <c r="U88">
        <v>375.97</v>
      </c>
      <c r="V88">
        <v>13.75</v>
      </c>
      <c r="W88">
        <v>42.61</v>
      </c>
      <c r="X88">
        <v>142.62</v>
      </c>
      <c r="Y88">
        <v>0</v>
      </c>
      <c r="Z88">
        <v>6.27</v>
      </c>
      <c r="AA88">
        <v>40.54</v>
      </c>
      <c r="AB88">
        <v>42.53</v>
      </c>
      <c r="AC88">
        <v>30.85</v>
      </c>
      <c r="AD88">
        <v>38.85</v>
      </c>
      <c r="AE88">
        <v>51.73</v>
      </c>
      <c r="AF88">
        <v>37.159999999999997</v>
      </c>
      <c r="AG88">
        <v>43.6</v>
      </c>
      <c r="AH88">
        <v>160.69999999999999</v>
      </c>
      <c r="AI88">
        <v>20.27</v>
      </c>
      <c r="AJ88">
        <v>0</v>
      </c>
      <c r="AK88">
        <v>58.21</v>
      </c>
      <c r="AL88">
        <v>74.87</v>
      </c>
      <c r="AM88">
        <v>16.7</v>
      </c>
      <c r="AN88">
        <v>0.43</v>
      </c>
      <c r="AO88">
        <v>8.82</v>
      </c>
      <c r="AP88">
        <v>9.3699999999999992</v>
      </c>
      <c r="AQ88">
        <v>51.12</v>
      </c>
      <c r="AR88">
        <v>33.979999999999997</v>
      </c>
      <c r="AS88">
        <v>25.58</v>
      </c>
      <c r="AT88">
        <v>19.23</v>
      </c>
      <c r="AU88">
        <v>0</v>
      </c>
      <c r="AV88">
        <v>0</v>
      </c>
      <c r="AW88">
        <v>0</v>
      </c>
      <c r="AX88">
        <v>0</v>
      </c>
      <c r="AY88">
        <v>4.1500000000000004</v>
      </c>
      <c r="AZ88">
        <v>5.15</v>
      </c>
      <c r="BA88">
        <v>3.4</v>
      </c>
      <c r="BB88">
        <v>1.48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2987.0599999999995</v>
      </c>
    </row>
    <row r="89" spans="1:117">
      <c r="A89" t="s">
        <v>131</v>
      </c>
      <c r="B89">
        <v>0</v>
      </c>
      <c r="C89">
        <v>0</v>
      </c>
      <c r="D89">
        <v>19.11</v>
      </c>
      <c r="E89">
        <v>0</v>
      </c>
      <c r="F89">
        <v>0</v>
      </c>
      <c r="G89">
        <v>37.479999999999997</v>
      </c>
      <c r="H89">
        <v>0</v>
      </c>
      <c r="I89">
        <v>0</v>
      </c>
      <c r="J89">
        <v>42.7</v>
      </c>
      <c r="K89">
        <v>653.84</v>
      </c>
      <c r="L89">
        <v>381.95</v>
      </c>
      <c r="M89">
        <v>81.13</v>
      </c>
      <c r="N89">
        <v>117.05</v>
      </c>
      <c r="O89">
        <v>122.71</v>
      </c>
      <c r="P89">
        <v>89.9</v>
      </c>
      <c r="Q89">
        <v>19.399999999999999</v>
      </c>
      <c r="R89">
        <v>37.03</v>
      </c>
      <c r="S89">
        <v>24.82</v>
      </c>
      <c r="T89">
        <v>0</v>
      </c>
      <c r="U89">
        <v>375.97</v>
      </c>
      <c r="V89">
        <v>13.75</v>
      </c>
      <c r="W89">
        <v>42.61</v>
      </c>
      <c r="X89">
        <v>142.62</v>
      </c>
      <c r="Y89">
        <v>0</v>
      </c>
      <c r="Z89">
        <v>6.27</v>
      </c>
      <c r="AA89">
        <v>40.54</v>
      </c>
      <c r="AB89">
        <v>42.53</v>
      </c>
      <c r="AC89">
        <v>30.85</v>
      </c>
      <c r="AD89">
        <v>38.85</v>
      </c>
      <c r="AE89">
        <v>51.73</v>
      </c>
      <c r="AF89">
        <v>37.159999999999997</v>
      </c>
      <c r="AG89">
        <v>43.6</v>
      </c>
      <c r="AH89">
        <v>160.69999999999999</v>
      </c>
      <c r="AI89">
        <v>20.27</v>
      </c>
      <c r="AJ89">
        <v>0</v>
      </c>
      <c r="AK89">
        <v>58.21</v>
      </c>
      <c r="AL89">
        <v>74.87</v>
      </c>
      <c r="AM89">
        <v>16.7</v>
      </c>
      <c r="AN89">
        <v>0.43</v>
      </c>
      <c r="AO89">
        <v>9.0500000000000007</v>
      </c>
      <c r="AP89">
        <v>9.3699999999999992</v>
      </c>
      <c r="AQ89">
        <v>51.12</v>
      </c>
      <c r="AR89">
        <v>37.159999999999997</v>
      </c>
      <c r="AS89">
        <v>25.58</v>
      </c>
      <c r="AT89">
        <v>19.23</v>
      </c>
      <c r="AU89">
        <v>0</v>
      </c>
      <c r="AV89">
        <v>0</v>
      </c>
      <c r="AW89">
        <v>0</v>
      </c>
      <c r="AX89">
        <v>0</v>
      </c>
      <c r="AY89">
        <v>4.1500000000000004</v>
      </c>
      <c r="AZ89">
        <v>5.15</v>
      </c>
      <c r="BA89">
        <v>3.4</v>
      </c>
      <c r="BB89">
        <v>1.48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2990.4699999999993</v>
      </c>
    </row>
    <row r="90" spans="1:117">
      <c r="A90" t="s">
        <v>132</v>
      </c>
      <c r="B90">
        <v>0</v>
      </c>
      <c r="C90">
        <v>0</v>
      </c>
      <c r="D90">
        <v>19.11</v>
      </c>
      <c r="E90">
        <v>0</v>
      </c>
      <c r="F90">
        <v>0</v>
      </c>
      <c r="G90">
        <v>37.479999999999997</v>
      </c>
      <c r="H90">
        <v>0</v>
      </c>
      <c r="I90">
        <v>0</v>
      </c>
      <c r="J90">
        <v>42.7</v>
      </c>
      <c r="K90">
        <v>653.84</v>
      </c>
      <c r="L90">
        <v>381.95</v>
      </c>
      <c r="M90">
        <v>81.13</v>
      </c>
      <c r="N90">
        <v>117.05</v>
      </c>
      <c r="O90">
        <v>122.71</v>
      </c>
      <c r="P90">
        <v>89.9</v>
      </c>
      <c r="Q90">
        <v>19.399999999999999</v>
      </c>
      <c r="R90">
        <v>37.03</v>
      </c>
      <c r="S90">
        <v>24.82</v>
      </c>
      <c r="T90">
        <v>0</v>
      </c>
      <c r="U90">
        <v>375.97</v>
      </c>
      <c r="V90">
        <v>13.75</v>
      </c>
      <c r="W90">
        <v>42.61</v>
      </c>
      <c r="X90">
        <v>142.62</v>
      </c>
      <c r="Y90">
        <v>0</v>
      </c>
      <c r="Z90">
        <v>19.440000000000001</v>
      </c>
      <c r="AA90">
        <v>40.54</v>
      </c>
      <c r="AB90">
        <v>43.9</v>
      </c>
      <c r="AC90">
        <v>32.450000000000003</v>
      </c>
      <c r="AD90">
        <v>39.83</v>
      </c>
      <c r="AE90">
        <v>54.71</v>
      </c>
      <c r="AF90">
        <v>40.880000000000003</v>
      </c>
      <c r="AG90">
        <v>43.6</v>
      </c>
      <c r="AH90">
        <v>162.19999999999999</v>
      </c>
      <c r="AI90">
        <v>20.27</v>
      </c>
      <c r="AJ90">
        <v>0</v>
      </c>
      <c r="AK90">
        <v>58.21</v>
      </c>
      <c r="AL90">
        <v>74.87</v>
      </c>
      <c r="AM90">
        <v>16.7</v>
      </c>
      <c r="AN90">
        <v>0.43</v>
      </c>
      <c r="AO90">
        <v>9.18</v>
      </c>
      <c r="AP90">
        <v>9.9700000000000006</v>
      </c>
      <c r="AQ90">
        <v>68.16</v>
      </c>
      <c r="AR90">
        <v>37.159999999999997</v>
      </c>
      <c r="AS90">
        <v>25.58</v>
      </c>
      <c r="AT90">
        <v>19.23</v>
      </c>
      <c r="AU90">
        <v>0</v>
      </c>
      <c r="AV90">
        <v>0</v>
      </c>
      <c r="AW90">
        <v>0</v>
      </c>
      <c r="AX90">
        <v>0</v>
      </c>
      <c r="AY90">
        <v>4.1500000000000004</v>
      </c>
      <c r="AZ90">
        <v>5.15</v>
      </c>
      <c r="BA90">
        <v>3.48</v>
      </c>
      <c r="BB90">
        <v>1.48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3033.639999999999</v>
      </c>
    </row>
    <row r="91" spans="1:117">
      <c r="A91" t="s">
        <v>133</v>
      </c>
      <c r="B91">
        <v>0</v>
      </c>
      <c r="C91">
        <v>0</v>
      </c>
      <c r="D91">
        <v>19.11</v>
      </c>
      <c r="E91">
        <v>0</v>
      </c>
      <c r="F91">
        <v>0</v>
      </c>
      <c r="G91">
        <v>37.479999999999997</v>
      </c>
      <c r="H91">
        <v>0</v>
      </c>
      <c r="I91">
        <v>0</v>
      </c>
      <c r="J91">
        <v>42.7</v>
      </c>
      <c r="K91">
        <v>653.84</v>
      </c>
      <c r="L91">
        <v>381.95</v>
      </c>
      <c r="M91">
        <v>69.25</v>
      </c>
      <c r="N91">
        <v>117.05</v>
      </c>
      <c r="O91">
        <v>122.71</v>
      </c>
      <c r="P91">
        <v>89.9</v>
      </c>
      <c r="Q91">
        <v>19.399999999999999</v>
      </c>
      <c r="R91">
        <v>37.03</v>
      </c>
      <c r="S91">
        <v>24.82</v>
      </c>
      <c r="T91">
        <v>0</v>
      </c>
      <c r="U91">
        <v>375.97</v>
      </c>
      <c r="V91">
        <v>13.75</v>
      </c>
      <c r="W91">
        <v>42.61</v>
      </c>
      <c r="X91">
        <v>142.62</v>
      </c>
      <c r="Y91">
        <v>0</v>
      </c>
      <c r="Z91">
        <v>19.440000000000001</v>
      </c>
      <c r="AA91">
        <v>40.54</v>
      </c>
      <c r="AB91">
        <v>43.9</v>
      </c>
      <c r="AC91">
        <v>32.450000000000003</v>
      </c>
      <c r="AD91">
        <v>39.83</v>
      </c>
      <c r="AE91">
        <v>54.71</v>
      </c>
      <c r="AF91">
        <v>40.880000000000003</v>
      </c>
      <c r="AG91">
        <v>43.6</v>
      </c>
      <c r="AH91">
        <v>162.19999999999999</v>
      </c>
      <c r="AI91">
        <v>20.27</v>
      </c>
      <c r="AJ91">
        <v>0</v>
      </c>
      <c r="AK91">
        <v>58.21</v>
      </c>
      <c r="AL91">
        <v>74.87</v>
      </c>
      <c r="AM91">
        <v>16.7</v>
      </c>
      <c r="AN91">
        <v>0.43</v>
      </c>
      <c r="AO91">
        <v>9.3000000000000007</v>
      </c>
      <c r="AP91">
        <v>9.9700000000000006</v>
      </c>
      <c r="AQ91">
        <v>68.16</v>
      </c>
      <c r="AR91">
        <v>37.159999999999997</v>
      </c>
      <c r="AS91">
        <v>25.58</v>
      </c>
      <c r="AT91">
        <v>19.23</v>
      </c>
      <c r="AU91">
        <v>0</v>
      </c>
      <c r="AV91">
        <v>0</v>
      </c>
      <c r="AW91">
        <v>0</v>
      </c>
      <c r="AX91">
        <v>0</v>
      </c>
      <c r="AY91">
        <v>4.1500000000000004</v>
      </c>
      <c r="AZ91">
        <v>5.15</v>
      </c>
      <c r="BA91">
        <v>3.48</v>
      </c>
      <c r="BB91">
        <v>1.48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3021.8799999999992</v>
      </c>
    </row>
    <row r="92" spans="1:117">
      <c r="A92" t="s">
        <v>134</v>
      </c>
      <c r="B92">
        <v>0</v>
      </c>
      <c r="C92">
        <v>0</v>
      </c>
      <c r="D92">
        <v>19.11</v>
      </c>
      <c r="E92">
        <v>0</v>
      </c>
      <c r="F92">
        <v>0</v>
      </c>
      <c r="G92">
        <v>37.479999999999997</v>
      </c>
      <c r="H92">
        <v>0</v>
      </c>
      <c r="I92">
        <v>0</v>
      </c>
      <c r="J92">
        <v>42.7</v>
      </c>
      <c r="K92">
        <v>653.84</v>
      </c>
      <c r="L92">
        <v>381.95</v>
      </c>
      <c r="M92">
        <v>69.25</v>
      </c>
      <c r="N92">
        <v>117.05</v>
      </c>
      <c r="O92">
        <v>122.71</v>
      </c>
      <c r="P92">
        <v>89.9</v>
      </c>
      <c r="Q92">
        <v>19.399999999999999</v>
      </c>
      <c r="R92">
        <v>37.03</v>
      </c>
      <c r="S92">
        <v>24.82</v>
      </c>
      <c r="T92">
        <v>0</v>
      </c>
      <c r="U92">
        <v>375.97</v>
      </c>
      <c r="V92">
        <v>13.75</v>
      </c>
      <c r="W92">
        <v>42.61</v>
      </c>
      <c r="X92">
        <v>142.62</v>
      </c>
      <c r="Y92">
        <v>0</v>
      </c>
      <c r="Z92">
        <v>19.440000000000001</v>
      </c>
      <c r="AA92">
        <v>40.54</v>
      </c>
      <c r="AB92">
        <v>43.9</v>
      </c>
      <c r="AC92">
        <v>32.450000000000003</v>
      </c>
      <c r="AD92">
        <v>39.83</v>
      </c>
      <c r="AE92">
        <v>54.71</v>
      </c>
      <c r="AF92">
        <v>40.880000000000003</v>
      </c>
      <c r="AG92">
        <v>43.6</v>
      </c>
      <c r="AH92">
        <v>162.19999999999999</v>
      </c>
      <c r="AI92">
        <v>20.27</v>
      </c>
      <c r="AJ92">
        <v>0</v>
      </c>
      <c r="AK92">
        <v>58.21</v>
      </c>
      <c r="AL92">
        <v>74.87</v>
      </c>
      <c r="AM92">
        <v>16.7</v>
      </c>
      <c r="AN92">
        <v>0.43</v>
      </c>
      <c r="AO92">
        <v>9.39</v>
      </c>
      <c r="AP92">
        <v>9.9700000000000006</v>
      </c>
      <c r="AQ92">
        <v>68.16</v>
      </c>
      <c r="AR92">
        <v>37.159999999999997</v>
      </c>
      <c r="AS92">
        <v>25.58</v>
      </c>
      <c r="AT92">
        <v>19.23</v>
      </c>
      <c r="AU92">
        <v>0</v>
      </c>
      <c r="AV92">
        <v>0</v>
      </c>
      <c r="AW92">
        <v>0</v>
      </c>
      <c r="AX92">
        <v>0</v>
      </c>
      <c r="AY92">
        <v>4.1500000000000004</v>
      </c>
      <c r="AZ92">
        <v>5.15</v>
      </c>
      <c r="BA92">
        <v>3.48</v>
      </c>
      <c r="BB92">
        <v>1.48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3021.9699999999989</v>
      </c>
    </row>
    <row r="93" spans="1:117">
      <c r="A93" t="s">
        <v>135</v>
      </c>
      <c r="B93">
        <v>0</v>
      </c>
      <c r="C93">
        <v>0</v>
      </c>
      <c r="D93">
        <v>19.22</v>
      </c>
      <c r="E93">
        <v>0</v>
      </c>
      <c r="F93">
        <v>0</v>
      </c>
      <c r="G93">
        <v>37.479999999999997</v>
      </c>
      <c r="H93">
        <v>0</v>
      </c>
      <c r="I93">
        <v>0</v>
      </c>
      <c r="J93">
        <v>42.7</v>
      </c>
      <c r="K93">
        <v>653.84</v>
      </c>
      <c r="L93">
        <v>381.95</v>
      </c>
      <c r="M93">
        <v>69.25</v>
      </c>
      <c r="N93">
        <v>117.05</v>
      </c>
      <c r="O93">
        <v>122.71</v>
      </c>
      <c r="P93">
        <v>89.9</v>
      </c>
      <c r="Q93">
        <v>19.399999999999999</v>
      </c>
      <c r="R93">
        <v>37.03</v>
      </c>
      <c r="S93">
        <v>24.82</v>
      </c>
      <c r="T93">
        <v>0</v>
      </c>
      <c r="U93">
        <v>375.97</v>
      </c>
      <c r="V93">
        <v>13.75</v>
      </c>
      <c r="W93">
        <v>42.61</v>
      </c>
      <c r="X93">
        <v>142.62</v>
      </c>
      <c r="Y93">
        <v>0</v>
      </c>
      <c r="Z93">
        <v>19.440000000000001</v>
      </c>
      <c r="AA93">
        <v>40.54</v>
      </c>
      <c r="AB93">
        <v>43.9</v>
      </c>
      <c r="AC93">
        <v>32.450000000000003</v>
      </c>
      <c r="AD93">
        <v>39.83</v>
      </c>
      <c r="AE93">
        <v>54.71</v>
      </c>
      <c r="AF93">
        <v>40.880000000000003</v>
      </c>
      <c r="AG93">
        <v>43.6</v>
      </c>
      <c r="AH93">
        <v>162.19999999999999</v>
      </c>
      <c r="AI93">
        <v>20.27</v>
      </c>
      <c r="AJ93">
        <v>0</v>
      </c>
      <c r="AK93">
        <v>58.21</v>
      </c>
      <c r="AL93">
        <v>74.87</v>
      </c>
      <c r="AM93">
        <v>16.7</v>
      </c>
      <c r="AN93">
        <v>0.43</v>
      </c>
      <c r="AO93">
        <v>9.25</v>
      </c>
      <c r="AP93">
        <v>9.9700000000000006</v>
      </c>
      <c r="AQ93">
        <v>68.16</v>
      </c>
      <c r="AR93">
        <v>37.159999999999997</v>
      </c>
      <c r="AS93">
        <v>28.43</v>
      </c>
      <c r="AT93">
        <v>19.23</v>
      </c>
      <c r="AU93">
        <v>0</v>
      </c>
      <c r="AV93">
        <v>0</v>
      </c>
      <c r="AW93">
        <v>0</v>
      </c>
      <c r="AX93">
        <v>0</v>
      </c>
      <c r="AY93">
        <v>4.1500000000000004</v>
      </c>
      <c r="AZ93">
        <v>5.15</v>
      </c>
      <c r="BA93">
        <v>3.48</v>
      </c>
      <c r="BB93">
        <v>1.48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3024.7899999999991</v>
      </c>
    </row>
    <row r="94" spans="1:117">
      <c r="A94" t="s">
        <v>136</v>
      </c>
      <c r="B94">
        <v>0</v>
      </c>
      <c r="C94">
        <v>0</v>
      </c>
      <c r="D94">
        <v>19.22</v>
      </c>
      <c r="E94">
        <v>0</v>
      </c>
      <c r="F94">
        <v>0</v>
      </c>
      <c r="G94">
        <v>37.479999999999997</v>
      </c>
      <c r="H94">
        <v>0</v>
      </c>
      <c r="I94">
        <v>0</v>
      </c>
      <c r="J94">
        <v>42.7</v>
      </c>
      <c r="K94">
        <v>653.84</v>
      </c>
      <c r="L94">
        <v>381.95</v>
      </c>
      <c r="M94">
        <v>69.25</v>
      </c>
      <c r="N94">
        <v>117.05</v>
      </c>
      <c r="O94">
        <v>122.71</v>
      </c>
      <c r="P94">
        <v>89.9</v>
      </c>
      <c r="Q94">
        <v>19.399999999999999</v>
      </c>
      <c r="R94">
        <v>37.03</v>
      </c>
      <c r="S94">
        <v>24.82</v>
      </c>
      <c r="T94">
        <v>0</v>
      </c>
      <c r="U94">
        <v>375.97</v>
      </c>
      <c r="V94">
        <v>13.75</v>
      </c>
      <c r="W94">
        <v>42.61</v>
      </c>
      <c r="X94">
        <v>142.62</v>
      </c>
      <c r="Y94">
        <v>0</v>
      </c>
      <c r="Z94">
        <v>12.54</v>
      </c>
      <c r="AA94">
        <v>40.54</v>
      </c>
      <c r="AB94">
        <v>42.53</v>
      </c>
      <c r="AC94">
        <v>30.85</v>
      </c>
      <c r="AD94">
        <v>38.85</v>
      </c>
      <c r="AE94">
        <v>51.73</v>
      </c>
      <c r="AF94">
        <v>37.159999999999997</v>
      </c>
      <c r="AG94">
        <v>43.6</v>
      </c>
      <c r="AH94">
        <v>160.69999999999999</v>
      </c>
      <c r="AI94">
        <v>20.27</v>
      </c>
      <c r="AJ94">
        <v>0</v>
      </c>
      <c r="AK94">
        <v>58.21</v>
      </c>
      <c r="AL94">
        <v>74.87</v>
      </c>
      <c r="AM94">
        <v>16.7</v>
      </c>
      <c r="AN94">
        <v>0.43</v>
      </c>
      <c r="AO94">
        <v>9.33</v>
      </c>
      <c r="AP94">
        <v>9.3699999999999992</v>
      </c>
      <c r="AQ94">
        <v>51.12</v>
      </c>
      <c r="AR94">
        <v>37.159999999999997</v>
      </c>
      <c r="AS94">
        <v>28.43</v>
      </c>
      <c r="AT94">
        <v>19.23</v>
      </c>
      <c r="AU94">
        <v>0</v>
      </c>
      <c r="AV94">
        <v>0</v>
      </c>
      <c r="AW94">
        <v>0</v>
      </c>
      <c r="AX94">
        <v>0</v>
      </c>
      <c r="AY94">
        <v>2.77</v>
      </c>
      <c r="AZ94">
        <v>5.15</v>
      </c>
      <c r="BA94">
        <v>3.4</v>
      </c>
      <c r="BB94">
        <v>1.48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2986.7199999999989</v>
      </c>
    </row>
    <row r="95" spans="1:117">
      <c r="A95" t="s">
        <v>137</v>
      </c>
      <c r="B95">
        <v>0</v>
      </c>
      <c r="C95">
        <v>0</v>
      </c>
      <c r="D95">
        <v>19.22</v>
      </c>
      <c r="E95">
        <v>0</v>
      </c>
      <c r="F95">
        <v>0</v>
      </c>
      <c r="G95">
        <v>37.479999999999997</v>
      </c>
      <c r="H95">
        <v>0</v>
      </c>
      <c r="I95">
        <v>0</v>
      </c>
      <c r="J95">
        <v>42.7</v>
      </c>
      <c r="K95">
        <v>653.84</v>
      </c>
      <c r="L95">
        <v>381.95</v>
      </c>
      <c r="M95">
        <v>69.25</v>
      </c>
      <c r="N95">
        <v>117.05</v>
      </c>
      <c r="O95">
        <v>122.71</v>
      </c>
      <c r="P95">
        <v>89.9</v>
      </c>
      <c r="Q95">
        <v>19.21</v>
      </c>
      <c r="R95">
        <v>37.03</v>
      </c>
      <c r="S95">
        <v>24.82</v>
      </c>
      <c r="T95">
        <v>0</v>
      </c>
      <c r="U95">
        <v>375.97</v>
      </c>
      <c r="V95">
        <v>13.75</v>
      </c>
      <c r="W95">
        <v>42.61</v>
      </c>
      <c r="X95">
        <v>142.62</v>
      </c>
      <c r="Y95">
        <v>0</v>
      </c>
      <c r="Z95">
        <v>12.54</v>
      </c>
      <c r="AA95">
        <v>40.54</v>
      </c>
      <c r="AB95">
        <v>42.53</v>
      </c>
      <c r="AC95">
        <v>30.85</v>
      </c>
      <c r="AD95">
        <v>38.85</v>
      </c>
      <c r="AE95">
        <v>51.73</v>
      </c>
      <c r="AF95">
        <v>37.159999999999997</v>
      </c>
      <c r="AG95">
        <v>43.6</v>
      </c>
      <c r="AH95">
        <v>160.69999999999999</v>
      </c>
      <c r="AI95">
        <v>20.27</v>
      </c>
      <c r="AJ95">
        <v>0</v>
      </c>
      <c r="AK95">
        <v>58.21</v>
      </c>
      <c r="AL95">
        <v>74.87</v>
      </c>
      <c r="AM95">
        <v>16.7</v>
      </c>
      <c r="AN95">
        <v>0.43</v>
      </c>
      <c r="AO95">
        <v>9.4700000000000006</v>
      </c>
      <c r="AP95">
        <v>9.3699999999999992</v>
      </c>
      <c r="AQ95">
        <v>51.12</v>
      </c>
      <c r="AR95">
        <v>37.159999999999997</v>
      </c>
      <c r="AS95">
        <v>28.43</v>
      </c>
      <c r="AT95">
        <v>19.23</v>
      </c>
      <c r="AU95">
        <v>0</v>
      </c>
      <c r="AV95">
        <v>0</v>
      </c>
      <c r="AW95">
        <v>0</v>
      </c>
      <c r="AX95">
        <v>0</v>
      </c>
      <c r="AY95">
        <v>2.77</v>
      </c>
      <c r="AZ95">
        <v>5.15</v>
      </c>
      <c r="BA95">
        <v>3.4</v>
      </c>
      <c r="BB95">
        <v>1.48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2986.6699999999987</v>
      </c>
    </row>
    <row r="96" spans="1:117">
      <c r="A96" t="s">
        <v>138</v>
      </c>
      <c r="B96">
        <v>0</v>
      </c>
      <c r="C96">
        <v>0</v>
      </c>
      <c r="D96">
        <v>19.22</v>
      </c>
      <c r="E96">
        <v>0</v>
      </c>
      <c r="F96">
        <v>0</v>
      </c>
      <c r="G96">
        <v>37.479999999999997</v>
      </c>
      <c r="H96">
        <v>0</v>
      </c>
      <c r="I96">
        <v>0</v>
      </c>
      <c r="J96">
        <v>42.7</v>
      </c>
      <c r="K96">
        <v>653.84</v>
      </c>
      <c r="L96">
        <v>381.95</v>
      </c>
      <c r="M96">
        <v>69.25</v>
      </c>
      <c r="N96">
        <v>117.05</v>
      </c>
      <c r="O96">
        <v>122.71</v>
      </c>
      <c r="P96">
        <v>89.9</v>
      </c>
      <c r="Q96">
        <v>19.21</v>
      </c>
      <c r="R96">
        <v>37.03</v>
      </c>
      <c r="S96">
        <v>24.82</v>
      </c>
      <c r="T96">
        <v>0</v>
      </c>
      <c r="U96">
        <v>375.97</v>
      </c>
      <c r="V96">
        <v>13.75</v>
      </c>
      <c r="W96">
        <v>42.61</v>
      </c>
      <c r="X96">
        <v>142.62</v>
      </c>
      <c r="Y96">
        <v>0</v>
      </c>
      <c r="Z96">
        <v>12.54</v>
      </c>
      <c r="AA96">
        <v>40.54</v>
      </c>
      <c r="AB96">
        <v>42.53</v>
      </c>
      <c r="AC96">
        <v>30.85</v>
      </c>
      <c r="AD96">
        <v>38.85</v>
      </c>
      <c r="AE96">
        <v>51.73</v>
      </c>
      <c r="AF96">
        <v>37.159999999999997</v>
      </c>
      <c r="AG96">
        <v>43.6</v>
      </c>
      <c r="AH96">
        <v>160.69999999999999</v>
      </c>
      <c r="AI96">
        <v>20.27</v>
      </c>
      <c r="AJ96">
        <v>0</v>
      </c>
      <c r="AK96">
        <v>58.36</v>
      </c>
      <c r="AL96">
        <v>74.87</v>
      </c>
      <c r="AM96">
        <v>16.7</v>
      </c>
      <c r="AN96">
        <v>0.43</v>
      </c>
      <c r="AO96">
        <v>9.6199999999999992</v>
      </c>
      <c r="AP96">
        <v>9.3699999999999992</v>
      </c>
      <c r="AQ96">
        <v>51.12</v>
      </c>
      <c r="AR96">
        <v>37.159999999999997</v>
      </c>
      <c r="AS96">
        <v>28.43</v>
      </c>
      <c r="AT96">
        <v>19.23</v>
      </c>
      <c r="AU96">
        <v>0</v>
      </c>
      <c r="AV96">
        <v>0</v>
      </c>
      <c r="AW96">
        <v>0</v>
      </c>
      <c r="AX96">
        <v>0</v>
      </c>
      <c r="AY96">
        <v>2.77</v>
      </c>
      <c r="AZ96">
        <v>5.15</v>
      </c>
      <c r="BA96">
        <v>3.4</v>
      </c>
      <c r="BB96">
        <v>1.48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2986.9699999999989</v>
      </c>
    </row>
    <row r="97" spans="1:117">
      <c r="A97" t="s">
        <v>139</v>
      </c>
      <c r="B97">
        <v>0</v>
      </c>
      <c r="C97">
        <v>0</v>
      </c>
      <c r="D97">
        <v>4.13</v>
      </c>
      <c r="E97">
        <v>0</v>
      </c>
      <c r="F97">
        <v>0</v>
      </c>
      <c r="G97">
        <v>4.17</v>
      </c>
      <c r="H97">
        <v>0</v>
      </c>
      <c r="I97">
        <v>0</v>
      </c>
      <c r="J97">
        <v>42.7</v>
      </c>
      <c r="K97">
        <v>653.84</v>
      </c>
      <c r="L97">
        <v>381.95</v>
      </c>
      <c r="M97">
        <v>69.25</v>
      </c>
      <c r="N97">
        <v>117.05</v>
      </c>
      <c r="O97">
        <v>122.71</v>
      </c>
      <c r="P97">
        <v>89.9</v>
      </c>
      <c r="Q97">
        <v>19.21</v>
      </c>
      <c r="R97">
        <v>37.03</v>
      </c>
      <c r="S97">
        <v>24.82</v>
      </c>
      <c r="T97">
        <v>0</v>
      </c>
      <c r="U97">
        <v>375.97</v>
      </c>
      <c r="V97">
        <v>13.75</v>
      </c>
      <c r="W97">
        <v>42.61</v>
      </c>
      <c r="X97">
        <v>142.62</v>
      </c>
      <c r="Y97">
        <v>0</v>
      </c>
      <c r="Z97">
        <v>12.54</v>
      </c>
      <c r="AA97">
        <v>40.54</v>
      </c>
      <c r="AB97">
        <v>42.53</v>
      </c>
      <c r="AC97">
        <v>30.85</v>
      </c>
      <c r="AD97">
        <v>38.85</v>
      </c>
      <c r="AE97">
        <v>51.73</v>
      </c>
      <c r="AF97">
        <v>37.159999999999997</v>
      </c>
      <c r="AG97">
        <v>43.6</v>
      </c>
      <c r="AH97">
        <v>160.69999999999999</v>
      </c>
      <c r="AI97">
        <v>20.27</v>
      </c>
      <c r="AJ97">
        <v>0</v>
      </c>
      <c r="AK97">
        <v>58.36</v>
      </c>
      <c r="AL97">
        <v>74.87</v>
      </c>
      <c r="AM97">
        <v>16.7</v>
      </c>
      <c r="AN97">
        <v>0.43</v>
      </c>
      <c r="AO97">
        <v>9.6199999999999992</v>
      </c>
      <c r="AP97">
        <v>9.3699999999999992</v>
      </c>
      <c r="AQ97">
        <v>51.12</v>
      </c>
      <c r="AR97">
        <v>37.159999999999997</v>
      </c>
      <c r="AS97">
        <v>25.58</v>
      </c>
      <c r="AT97">
        <v>19.23</v>
      </c>
      <c r="AU97">
        <v>0</v>
      </c>
      <c r="AV97">
        <v>0</v>
      </c>
      <c r="AW97">
        <v>0</v>
      </c>
      <c r="AX97">
        <v>0</v>
      </c>
      <c r="AY97">
        <v>2.77</v>
      </c>
      <c r="AZ97">
        <v>5.15</v>
      </c>
      <c r="BA97">
        <v>3.4</v>
      </c>
      <c r="BB97">
        <v>1.48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2935.7199999999989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42.7</v>
      </c>
      <c r="K98">
        <v>653.84</v>
      </c>
      <c r="L98">
        <v>381.95</v>
      </c>
      <c r="M98">
        <v>69.25</v>
      </c>
      <c r="N98">
        <v>117.05</v>
      </c>
      <c r="O98">
        <v>122.71</v>
      </c>
      <c r="P98">
        <v>89.9</v>
      </c>
      <c r="Q98">
        <v>19.21</v>
      </c>
      <c r="R98">
        <v>37.03</v>
      </c>
      <c r="S98">
        <v>24.82</v>
      </c>
      <c r="T98">
        <v>0</v>
      </c>
      <c r="U98">
        <v>375.97</v>
      </c>
      <c r="V98">
        <v>13.75</v>
      </c>
      <c r="W98">
        <v>42.61</v>
      </c>
      <c r="X98">
        <v>142.62</v>
      </c>
      <c r="Y98">
        <v>0</v>
      </c>
      <c r="Z98">
        <v>12.54</v>
      </c>
      <c r="AA98">
        <v>40.54</v>
      </c>
      <c r="AB98">
        <v>42.53</v>
      </c>
      <c r="AC98">
        <v>30.85</v>
      </c>
      <c r="AD98">
        <v>38.85</v>
      </c>
      <c r="AE98">
        <v>51.73</v>
      </c>
      <c r="AF98">
        <v>37.159999999999997</v>
      </c>
      <c r="AG98">
        <v>43.6</v>
      </c>
      <c r="AH98">
        <v>160.69999999999999</v>
      </c>
      <c r="AI98">
        <v>20.27</v>
      </c>
      <c r="AJ98">
        <v>0</v>
      </c>
      <c r="AK98">
        <v>58.36</v>
      </c>
      <c r="AL98">
        <v>74.87</v>
      </c>
      <c r="AM98">
        <v>16.7</v>
      </c>
      <c r="AN98">
        <v>0.43</v>
      </c>
      <c r="AO98">
        <v>9.75</v>
      </c>
      <c r="AP98">
        <v>9.3699999999999992</v>
      </c>
      <c r="AQ98">
        <v>51.12</v>
      </c>
      <c r="AR98">
        <v>37.159999999999997</v>
      </c>
      <c r="AS98">
        <v>25.58</v>
      </c>
      <c r="AT98">
        <v>18.78</v>
      </c>
      <c r="AU98">
        <v>0</v>
      </c>
      <c r="AV98">
        <v>0</v>
      </c>
      <c r="AW98">
        <v>0</v>
      </c>
      <c r="AX98">
        <v>0</v>
      </c>
      <c r="AY98">
        <v>2.77</v>
      </c>
      <c r="AZ98">
        <v>5.15</v>
      </c>
      <c r="BA98">
        <v>3.4</v>
      </c>
      <c r="BB98">
        <v>1.48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2927.099999999999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4.8917499999999996E-2</v>
      </c>
      <c r="E99">
        <f t="shared" si="2"/>
        <v>0</v>
      </c>
      <c r="F99">
        <f t="shared" si="2"/>
        <v>0</v>
      </c>
      <c r="G99">
        <f t="shared" si="2"/>
        <v>9.4742500000000007E-2</v>
      </c>
      <c r="H99">
        <f t="shared" si="2"/>
        <v>0</v>
      </c>
      <c r="I99">
        <f t="shared" si="2"/>
        <v>0</v>
      </c>
      <c r="J99">
        <f t="shared" si="2"/>
        <v>0.12809999999999999</v>
      </c>
      <c r="K99">
        <f t="shared" si="2"/>
        <v>11.473244999999977</v>
      </c>
      <c r="L99">
        <f t="shared" si="2"/>
        <v>4.8477975000000013</v>
      </c>
      <c r="M99">
        <f t="shared" si="2"/>
        <v>1.923360000000002</v>
      </c>
      <c r="N99">
        <f t="shared" si="2"/>
        <v>2.8091999999999975</v>
      </c>
      <c r="O99">
        <f t="shared" si="2"/>
        <v>2.9450399999999939</v>
      </c>
      <c r="P99">
        <f t="shared" si="2"/>
        <v>2.3661899999999974</v>
      </c>
      <c r="Q99">
        <f t="shared" si="2"/>
        <v>0.36048250000000026</v>
      </c>
      <c r="R99">
        <f t="shared" si="2"/>
        <v>0.71756300000000028</v>
      </c>
      <c r="S99">
        <f t="shared" si="2"/>
        <v>0.45466999999999952</v>
      </c>
      <c r="T99">
        <f t="shared" si="2"/>
        <v>0</v>
      </c>
      <c r="U99">
        <f t="shared" si="2"/>
        <v>9.119975000000009</v>
      </c>
      <c r="V99">
        <f t="shared" si="2"/>
        <v>0.27803750000000005</v>
      </c>
      <c r="W99">
        <f t="shared" si="2"/>
        <v>0.9407800000000015</v>
      </c>
      <c r="X99">
        <f t="shared" si="2"/>
        <v>3.1462400000000064</v>
      </c>
      <c r="Y99">
        <f t="shared" si="2"/>
        <v>0</v>
      </c>
      <c r="Z99">
        <f t="shared" si="2"/>
        <v>0.28353249999999991</v>
      </c>
      <c r="AA99">
        <f t="shared" si="2"/>
        <v>0.97295999999999938</v>
      </c>
      <c r="AB99">
        <f t="shared" si="2"/>
        <v>1.0248300000000017</v>
      </c>
      <c r="AC99">
        <f t="shared" si="2"/>
        <v>0.74519999999999842</v>
      </c>
      <c r="AD99">
        <f t="shared" si="2"/>
        <v>0.93533999999999851</v>
      </c>
      <c r="AE99">
        <f t="shared" si="2"/>
        <v>1.2504599999999995</v>
      </c>
      <c r="AF99">
        <f t="shared" si="2"/>
        <v>0.71255499999999905</v>
      </c>
      <c r="AG99">
        <f t="shared" si="2"/>
        <v>1.0463999999999987</v>
      </c>
      <c r="AH99">
        <f t="shared" si="2"/>
        <v>3.8613000000000066</v>
      </c>
      <c r="AI99">
        <f t="shared" si="2"/>
        <v>0.46126499999999981</v>
      </c>
      <c r="AJ99">
        <f t="shared" si="2"/>
        <v>0</v>
      </c>
      <c r="AK99">
        <f t="shared" si="2"/>
        <v>1.3983525000000008</v>
      </c>
      <c r="AL99">
        <f t="shared" si="2"/>
        <v>1.7656299999999985</v>
      </c>
      <c r="AM99">
        <f t="shared" si="2"/>
        <v>0.16341250000000004</v>
      </c>
      <c r="AN99">
        <f t="shared" si="2"/>
        <v>1.1104999999999995E-2</v>
      </c>
      <c r="AO99">
        <f t="shared" si="2"/>
        <v>0.19655749999999991</v>
      </c>
      <c r="AP99">
        <f t="shared" si="2"/>
        <v>0.24778250000000024</v>
      </c>
      <c r="AQ99">
        <f t="shared" si="2"/>
        <v>1.3053324999999985</v>
      </c>
      <c r="AR99">
        <f t="shared" si="2"/>
        <v>0.85470499999999983</v>
      </c>
      <c r="AS99">
        <f t="shared" si="2"/>
        <v>0.60335249999999996</v>
      </c>
      <c r="AT99">
        <f t="shared" si="2"/>
        <v>0.44708500000000034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7.234500000000002E-2</v>
      </c>
      <c r="AZ99">
        <f t="shared" si="2"/>
        <v>0.12359999999999978</v>
      </c>
      <c r="BA99">
        <f t="shared" si="2"/>
        <v>8.1840000000000079E-2</v>
      </c>
      <c r="BB99">
        <f t="shared" si="2"/>
        <v>3.585E-2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60.255133000000008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J3" sqref="J3:J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D2" t="s">
        <v>2</v>
      </c>
      <c r="G2" t="s">
        <v>5</v>
      </c>
      <c r="J2" t="s">
        <v>12</v>
      </c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84.63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84.63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145.22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145.22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178.88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178.88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152.58000000000001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152.58000000000001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128.87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128.87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110.6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110.6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110.6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110.6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46.51</v>
      </c>
      <c r="H95">
        <v>0</v>
      </c>
      <c r="I95">
        <v>0</v>
      </c>
      <c r="J95">
        <v>170.55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217.06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46.51</v>
      </c>
      <c r="H96">
        <v>0</v>
      </c>
      <c r="I96">
        <v>0</v>
      </c>
      <c r="J96">
        <v>188.81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235.32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188.81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188.81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128.86000000000001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128.86000000000001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2.3254999999999998E-2</v>
      </c>
      <c r="H99">
        <f t="shared" si="2"/>
        <v>0</v>
      </c>
      <c r="I99">
        <f t="shared" si="2"/>
        <v>0</v>
      </c>
      <c r="J99">
        <f t="shared" si="2"/>
        <v>0.39710249999999997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0.42035749999999994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D3" sqref="AD3:AD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45517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612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  <c r="AM2" t="s">
        <v>612</v>
      </c>
    </row>
    <row r="3" spans="1:39">
      <c r="A3" t="s">
        <v>45</v>
      </c>
      <c r="B3" s="35">
        <v>258.56</v>
      </c>
      <c r="C3" s="35">
        <v>86.75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114.92</v>
      </c>
      <c r="N3">
        <v>271.92</v>
      </c>
      <c r="O3">
        <v>100.19</v>
      </c>
      <c r="P3">
        <v>0</v>
      </c>
      <c r="Q3">
        <v>7.01</v>
      </c>
      <c r="R3" s="94">
        <v>0</v>
      </c>
      <c r="S3" s="94">
        <v>0</v>
      </c>
      <c r="T3" s="94">
        <v>0</v>
      </c>
      <c r="U3">
        <v>0</v>
      </c>
      <c r="V3">
        <v>0</v>
      </c>
      <c r="W3">
        <v>6.0106161250000003</v>
      </c>
      <c r="X3">
        <v>32.5</v>
      </c>
      <c r="Y3">
        <v>10.84</v>
      </c>
      <c r="Z3">
        <v>10.83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9.34</v>
      </c>
      <c r="AH3">
        <v>30</v>
      </c>
      <c r="AI3">
        <v>30</v>
      </c>
      <c r="AJ3">
        <v>28.25</v>
      </c>
      <c r="AK3">
        <v>0</v>
      </c>
      <c r="AL3">
        <v>0</v>
      </c>
      <c r="AM3">
        <v>0</v>
      </c>
    </row>
    <row r="4" spans="1:39">
      <c r="A4" t="s">
        <v>46</v>
      </c>
      <c r="B4" s="35">
        <v>258.56</v>
      </c>
      <c r="C4" s="35">
        <v>86.75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114.92</v>
      </c>
      <c r="N4">
        <v>271.92</v>
      </c>
      <c r="O4">
        <v>100.19</v>
      </c>
      <c r="P4">
        <v>0</v>
      </c>
      <c r="Q4">
        <v>7.01</v>
      </c>
      <c r="R4" s="94">
        <v>0</v>
      </c>
      <c r="S4" s="94">
        <v>0</v>
      </c>
      <c r="T4" s="94">
        <v>0</v>
      </c>
      <c r="U4">
        <v>0</v>
      </c>
      <c r="V4">
        <v>0</v>
      </c>
      <c r="W4">
        <v>6.0106161250000003</v>
      </c>
      <c r="X4">
        <v>34.5</v>
      </c>
      <c r="Y4">
        <v>11.5</v>
      </c>
      <c r="Z4">
        <v>11.5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9.34</v>
      </c>
      <c r="AH4">
        <v>30.67</v>
      </c>
      <c r="AI4">
        <v>30.67</v>
      </c>
      <c r="AJ4">
        <v>28.25</v>
      </c>
      <c r="AK4">
        <v>0</v>
      </c>
      <c r="AL4">
        <v>0</v>
      </c>
      <c r="AM4">
        <v>0</v>
      </c>
    </row>
    <row r="5" spans="1:39">
      <c r="A5" t="s">
        <v>47</v>
      </c>
      <c r="B5" s="35">
        <v>258.56</v>
      </c>
      <c r="C5" s="35">
        <v>86.75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114.92</v>
      </c>
      <c r="N5">
        <v>271.92</v>
      </c>
      <c r="O5">
        <v>100.19</v>
      </c>
      <c r="P5">
        <v>0</v>
      </c>
      <c r="Q5">
        <v>7.01</v>
      </c>
      <c r="R5" s="94">
        <v>0</v>
      </c>
      <c r="S5" s="94">
        <v>0</v>
      </c>
      <c r="T5" s="94">
        <v>0</v>
      </c>
      <c r="U5">
        <v>0</v>
      </c>
      <c r="V5">
        <v>0</v>
      </c>
      <c r="W5">
        <v>6.0106161250000003</v>
      </c>
      <c r="X5">
        <v>35.5</v>
      </c>
      <c r="Y5">
        <v>11.84</v>
      </c>
      <c r="Z5">
        <v>11.83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9.34</v>
      </c>
      <c r="AH5">
        <v>30.67</v>
      </c>
      <c r="AI5">
        <v>30.67</v>
      </c>
      <c r="AJ5">
        <v>28.25</v>
      </c>
      <c r="AK5">
        <v>0</v>
      </c>
      <c r="AL5">
        <v>0</v>
      </c>
      <c r="AM5">
        <v>0</v>
      </c>
    </row>
    <row r="6" spans="1:39">
      <c r="A6" t="s">
        <v>48</v>
      </c>
      <c r="B6" s="35">
        <v>258.56</v>
      </c>
      <c r="C6" s="35">
        <v>86.75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114.92</v>
      </c>
      <c r="N6">
        <v>271.92</v>
      </c>
      <c r="O6">
        <v>100.19</v>
      </c>
      <c r="P6">
        <v>0</v>
      </c>
      <c r="Q6">
        <v>7.01</v>
      </c>
      <c r="R6" s="94">
        <v>0</v>
      </c>
      <c r="S6" s="94">
        <v>0</v>
      </c>
      <c r="T6" s="94">
        <v>0</v>
      </c>
      <c r="U6">
        <v>0</v>
      </c>
      <c r="V6">
        <v>0</v>
      </c>
      <c r="W6">
        <v>6.0106161250000003</v>
      </c>
      <c r="X6">
        <v>35.5</v>
      </c>
      <c r="Y6">
        <v>11.84</v>
      </c>
      <c r="Z6">
        <v>11.83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9.34</v>
      </c>
      <c r="AH6">
        <v>30.33</v>
      </c>
      <c r="AI6">
        <v>30.33</v>
      </c>
      <c r="AJ6">
        <v>28.25</v>
      </c>
      <c r="AK6">
        <v>0</v>
      </c>
      <c r="AL6">
        <v>0</v>
      </c>
      <c r="AM6">
        <v>0</v>
      </c>
    </row>
    <row r="7" spans="1:39">
      <c r="A7" t="s">
        <v>49</v>
      </c>
      <c r="B7" s="35">
        <v>258.56</v>
      </c>
      <c r="C7" s="35">
        <v>86.75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114.92</v>
      </c>
      <c r="N7">
        <v>271.92</v>
      </c>
      <c r="O7">
        <v>100.19</v>
      </c>
      <c r="P7">
        <v>0</v>
      </c>
      <c r="Q7">
        <v>7.01</v>
      </c>
      <c r="R7" s="94">
        <v>0</v>
      </c>
      <c r="S7" s="94">
        <v>0</v>
      </c>
      <c r="T7" s="94">
        <v>0</v>
      </c>
      <c r="U7">
        <v>0</v>
      </c>
      <c r="V7">
        <v>0</v>
      </c>
      <c r="W7">
        <v>5.9144528000000003</v>
      </c>
      <c r="X7">
        <v>34.5</v>
      </c>
      <c r="Y7">
        <v>11.5</v>
      </c>
      <c r="Z7">
        <v>11.5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9.34</v>
      </c>
      <c r="AH7">
        <v>29.67</v>
      </c>
      <c r="AI7">
        <v>29.67</v>
      </c>
      <c r="AJ7">
        <v>28.76</v>
      </c>
      <c r="AK7">
        <v>0</v>
      </c>
      <c r="AL7">
        <v>0</v>
      </c>
      <c r="AM7">
        <v>0</v>
      </c>
    </row>
    <row r="8" spans="1:39">
      <c r="A8" t="s">
        <v>50</v>
      </c>
      <c r="B8" s="35">
        <v>258.56</v>
      </c>
      <c r="C8" s="35">
        <v>86.75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114.92</v>
      </c>
      <c r="N8">
        <v>271.92</v>
      </c>
      <c r="O8">
        <v>100.19</v>
      </c>
      <c r="P8">
        <v>0</v>
      </c>
      <c r="Q8">
        <v>7.01</v>
      </c>
      <c r="R8" s="94">
        <v>0</v>
      </c>
      <c r="S8" s="94">
        <v>0</v>
      </c>
      <c r="T8" s="94">
        <v>0</v>
      </c>
      <c r="U8">
        <v>0</v>
      </c>
      <c r="V8">
        <v>0</v>
      </c>
      <c r="W8">
        <v>5.9144528000000003</v>
      </c>
      <c r="X8">
        <v>34.5</v>
      </c>
      <c r="Y8">
        <v>11.5</v>
      </c>
      <c r="Z8">
        <v>11.5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9</v>
      </c>
      <c r="AH8">
        <v>29</v>
      </c>
      <c r="AI8">
        <v>29</v>
      </c>
      <c r="AJ8">
        <v>28.76</v>
      </c>
      <c r="AK8">
        <v>0</v>
      </c>
      <c r="AL8">
        <v>0</v>
      </c>
      <c r="AM8">
        <v>0</v>
      </c>
    </row>
    <row r="9" spans="1:39">
      <c r="A9" t="s">
        <v>51</v>
      </c>
      <c r="B9" s="35">
        <v>258.56</v>
      </c>
      <c r="C9" s="35">
        <v>86.75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65.94</v>
      </c>
      <c r="N9">
        <v>271.92</v>
      </c>
      <c r="O9">
        <v>100.19</v>
      </c>
      <c r="P9">
        <v>0</v>
      </c>
      <c r="Q9">
        <v>7.01</v>
      </c>
      <c r="R9" s="94">
        <v>0</v>
      </c>
      <c r="S9" s="94">
        <v>0</v>
      </c>
      <c r="T9" s="94">
        <v>0</v>
      </c>
      <c r="U9">
        <v>0</v>
      </c>
      <c r="V9">
        <v>0</v>
      </c>
      <c r="W9">
        <v>5.9144528000000003</v>
      </c>
      <c r="X9">
        <v>33</v>
      </c>
      <c r="Y9">
        <v>11</v>
      </c>
      <c r="Z9">
        <v>11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9</v>
      </c>
      <c r="AH9">
        <v>29</v>
      </c>
      <c r="AI9">
        <v>29</v>
      </c>
      <c r="AJ9">
        <v>28.76</v>
      </c>
      <c r="AK9">
        <v>0</v>
      </c>
      <c r="AL9">
        <v>0</v>
      </c>
      <c r="AM9">
        <v>4.3600000000000003</v>
      </c>
    </row>
    <row r="10" spans="1:39">
      <c r="A10" t="s">
        <v>52</v>
      </c>
      <c r="B10" s="35">
        <v>258.56</v>
      </c>
      <c r="C10" s="35">
        <v>86.75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65.94</v>
      </c>
      <c r="N10">
        <v>271.92</v>
      </c>
      <c r="O10">
        <v>100.19</v>
      </c>
      <c r="P10">
        <v>0</v>
      </c>
      <c r="Q10">
        <v>7.01</v>
      </c>
      <c r="R10" s="94">
        <v>0</v>
      </c>
      <c r="S10" s="94">
        <v>0</v>
      </c>
      <c r="T10" s="94">
        <v>0</v>
      </c>
      <c r="U10">
        <v>0</v>
      </c>
      <c r="V10">
        <v>0</v>
      </c>
      <c r="W10">
        <v>5.9144528000000003</v>
      </c>
      <c r="X10">
        <v>33</v>
      </c>
      <c r="Y10">
        <v>11</v>
      </c>
      <c r="Z10">
        <v>11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8.66</v>
      </c>
      <c r="AH10">
        <v>29</v>
      </c>
      <c r="AI10">
        <v>29</v>
      </c>
      <c r="AJ10">
        <v>28.76</v>
      </c>
      <c r="AK10">
        <v>0</v>
      </c>
      <c r="AL10">
        <v>0</v>
      </c>
      <c r="AM10">
        <v>4.3600000000000003</v>
      </c>
    </row>
    <row r="11" spans="1:39">
      <c r="A11" t="s">
        <v>53</v>
      </c>
      <c r="B11" s="35">
        <v>258.56</v>
      </c>
      <c r="C11" s="35">
        <v>67.83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89.49</v>
      </c>
      <c r="N11">
        <v>271.92</v>
      </c>
      <c r="O11">
        <v>100.19</v>
      </c>
      <c r="P11">
        <v>0</v>
      </c>
      <c r="Q11">
        <v>7.01</v>
      </c>
      <c r="R11" s="94">
        <v>0</v>
      </c>
      <c r="S11" s="94">
        <v>0</v>
      </c>
      <c r="T11" s="94">
        <v>0</v>
      </c>
      <c r="U11">
        <v>0</v>
      </c>
      <c r="V11">
        <v>0</v>
      </c>
      <c r="W11">
        <v>5.8282894750000001</v>
      </c>
      <c r="X11">
        <v>33</v>
      </c>
      <c r="Y11">
        <v>11</v>
      </c>
      <c r="Z11">
        <v>11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8.66</v>
      </c>
      <c r="AH11">
        <v>29</v>
      </c>
      <c r="AI11">
        <v>29</v>
      </c>
      <c r="AJ11">
        <v>28.76</v>
      </c>
      <c r="AK11">
        <v>0</v>
      </c>
      <c r="AL11">
        <v>0</v>
      </c>
      <c r="AM11">
        <v>3.5</v>
      </c>
    </row>
    <row r="12" spans="1:39">
      <c r="A12" t="s">
        <v>54</v>
      </c>
      <c r="B12" s="35">
        <v>258.56</v>
      </c>
      <c r="C12" s="35">
        <v>67.83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81.010000000000005</v>
      </c>
      <c r="N12">
        <v>271.92</v>
      </c>
      <c r="O12">
        <v>100.19</v>
      </c>
      <c r="P12">
        <v>0</v>
      </c>
      <c r="Q12">
        <v>7.01</v>
      </c>
      <c r="R12" s="94">
        <v>0</v>
      </c>
      <c r="S12" s="94">
        <v>0</v>
      </c>
      <c r="T12" s="94">
        <v>0</v>
      </c>
      <c r="U12">
        <v>0</v>
      </c>
      <c r="V12">
        <v>0</v>
      </c>
      <c r="W12">
        <v>5.8282894750000001</v>
      </c>
      <c r="X12">
        <v>33</v>
      </c>
      <c r="Y12">
        <v>11</v>
      </c>
      <c r="Z12">
        <v>11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8.66</v>
      </c>
      <c r="AH12">
        <v>28</v>
      </c>
      <c r="AI12">
        <v>28</v>
      </c>
      <c r="AJ12">
        <v>28.76</v>
      </c>
      <c r="AK12">
        <v>0</v>
      </c>
      <c r="AL12">
        <v>0</v>
      </c>
      <c r="AM12">
        <v>3.5</v>
      </c>
    </row>
    <row r="13" spans="1:39">
      <c r="A13" t="s">
        <v>55</v>
      </c>
      <c r="B13" s="35">
        <v>210.48</v>
      </c>
      <c r="C13" s="35">
        <v>57.41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72.53</v>
      </c>
      <c r="N13">
        <v>271.92</v>
      </c>
      <c r="O13">
        <v>100.19</v>
      </c>
      <c r="P13">
        <v>0</v>
      </c>
      <c r="Q13">
        <v>7.01</v>
      </c>
      <c r="R13" s="94">
        <v>0</v>
      </c>
      <c r="S13" s="94">
        <v>0</v>
      </c>
      <c r="T13" s="94">
        <v>0</v>
      </c>
      <c r="U13">
        <v>0</v>
      </c>
      <c r="V13">
        <v>0</v>
      </c>
      <c r="W13">
        <v>5.8282894750000001</v>
      </c>
      <c r="X13">
        <v>33</v>
      </c>
      <c r="Y13">
        <v>11</v>
      </c>
      <c r="Z13">
        <v>11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9</v>
      </c>
      <c r="AH13">
        <v>26.67</v>
      </c>
      <c r="AI13">
        <v>26.67</v>
      </c>
      <c r="AJ13">
        <v>28.76</v>
      </c>
      <c r="AK13">
        <v>0</v>
      </c>
      <c r="AL13">
        <v>0</v>
      </c>
      <c r="AM13">
        <v>3.5</v>
      </c>
    </row>
    <row r="14" spans="1:39">
      <c r="A14" t="s">
        <v>56</v>
      </c>
      <c r="B14" s="35">
        <v>139.44999999999999</v>
      </c>
      <c r="C14" s="35">
        <v>57.41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70.08</v>
      </c>
      <c r="N14">
        <v>271.92</v>
      </c>
      <c r="O14">
        <v>100.19</v>
      </c>
      <c r="P14">
        <v>0</v>
      </c>
      <c r="Q14">
        <v>7.01</v>
      </c>
      <c r="R14" s="94">
        <v>0</v>
      </c>
      <c r="S14" s="94">
        <v>0</v>
      </c>
      <c r="T14" s="94">
        <v>0</v>
      </c>
      <c r="U14">
        <v>0</v>
      </c>
      <c r="V14">
        <v>0</v>
      </c>
      <c r="W14">
        <v>5.8282894750000001</v>
      </c>
      <c r="X14">
        <v>33</v>
      </c>
      <c r="Y14">
        <v>11</v>
      </c>
      <c r="Z14">
        <v>11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9</v>
      </c>
      <c r="AH14">
        <v>26.67</v>
      </c>
      <c r="AI14">
        <v>26.67</v>
      </c>
      <c r="AJ14">
        <v>28.76</v>
      </c>
      <c r="AK14">
        <v>0</v>
      </c>
      <c r="AL14">
        <v>0</v>
      </c>
      <c r="AM14">
        <v>3.5</v>
      </c>
    </row>
    <row r="15" spans="1:39">
      <c r="A15" t="s">
        <v>57</v>
      </c>
      <c r="B15" s="35">
        <v>139.44999999999999</v>
      </c>
      <c r="C15" s="35">
        <v>57.41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70.08</v>
      </c>
      <c r="N15">
        <v>271.92</v>
      </c>
      <c r="O15">
        <v>52.89</v>
      </c>
      <c r="P15">
        <v>0</v>
      </c>
      <c r="Q15">
        <v>7.01</v>
      </c>
      <c r="R15" s="94">
        <v>0</v>
      </c>
      <c r="S15" s="94">
        <v>0</v>
      </c>
      <c r="T15" s="94">
        <v>0</v>
      </c>
      <c r="U15">
        <v>0</v>
      </c>
      <c r="V15">
        <v>0</v>
      </c>
      <c r="W15">
        <v>5.73212615</v>
      </c>
      <c r="X15">
        <v>32</v>
      </c>
      <c r="Y15">
        <v>10.66</v>
      </c>
      <c r="Z15">
        <v>10.67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9</v>
      </c>
      <c r="AH15">
        <v>26.67</v>
      </c>
      <c r="AI15">
        <v>26.67</v>
      </c>
      <c r="AJ15">
        <v>28.76</v>
      </c>
      <c r="AK15">
        <v>0</v>
      </c>
      <c r="AL15">
        <v>0</v>
      </c>
      <c r="AM15">
        <v>3.5</v>
      </c>
    </row>
    <row r="16" spans="1:39">
      <c r="A16" t="s">
        <v>58</v>
      </c>
      <c r="B16" s="35">
        <v>110.6</v>
      </c>
      <c r="C16" s="35">
        <v>57.41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70.08</v>
      </c>
      <c r="N16">
        <v>271.92</v>
      </c>
      <c r="O16">
        <v>52.89</v>
      </c>
      <c r="P16">
        <v>0</v>
      </c>
      <c r="Q16">
        <v>7.01</v>
      </c>
      <c r="R16" s="94">
        <v>0</v>
      </c>
      <c r="S16" s="94">
        <v>0</v>
      </c>
      <c r="T16" s="94">
        <v>0</v>
      </c>
      <c r="U16">
        <v>0</v>
      </c>
      <c r="V16">
        <v>0</v>
      </c>
      <c r="W16">
        <v>5.73212615</v>
      </c>
      <c r="X16">
        <v>30</v>
      </c>
      <c r="Y16">
        <v>10</v>
      </c>
      <c r="Z16">
        <v>10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9</v>
      </c>
      <c r="AH16">
        <v>24.67</v>
      </c>
      <c r="AI16">
        <v>24.67</v>
      </c>
      <c r="AJ16">
        <v>28.76</v>
      </c>
      <c r="AK16">
        <v>0</v>
      </c>
      <c r="AL16">
        <v>0</v>
      </c>
      <c r="AM16">
        <v>3.5</v>
      </c>
    </row>
    <row r="17" spans="1:39">
      <c r="A17" t="s">
        <v>59</v>
      </c>
      <c r="B17" s="35">
        <v>110.6</v>
      </c>
      <c r="C17" s="35">
        <v>57.41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70.08</v>
      </c>
      <c r="N17">
        <v>271.92</v>
      </c>
      <c r="O17">
        <v>52.89</v>
      </c>
      <c r="P17">
        <v>0</v>
      </c>
      <c r="Q17">
        <v>7.01</v>
      </c>
      <c r="R17" s="94">
        <v>0</v>
      </c>
      <c r="S17" s="94">
        <v>0</v>
      </c>
      <c r="T17" s="94">
        <v>0</v>
      </c>
      <c r="U17">
        <v>0</v>
      </c>
      <c r="V17">
        <v>0</v>
      </c>
      <c r="W17">
        <v>5.73212615</v>
      </c>
      <c r="X17">
        <v>28.5</v>
      </c>
      <c r="Y17">
        <v>9.5</v>
      </c>
      <c r="Z17">
        <v>9.5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8.66</v>
      </c>
      <c r="AH17">
        <v>25.33</v>
      </c>
      <c r="AI17">
        <v>25.33</v>
      </c>
      <c r="AJ17">
        <v>28.76</v>
      </c>
      <c r="AK17">
        <v>0</v>
      </c>
      <c r="AL17">
        <v>0</v>
      </c>
      <c r="AM17">
        <v>3.5</v>
      </c>
    </row>
    <row r="18" spans="1:39">
      <c r="A18" t="s">
        <v>60</v>
      </c>
      <c r="B18" s="35">
        <v>110.6</v>
      </c>
      <c r="C18" s="35">
        <v>57.41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70.08</v>
      </c>
      <c r="N18">
        <v>271.92</v>
      </c>
      <c r="O18">
        <v>52.89</v>
      </c>
      <c r="P18">
        <v>0</v>
      </c>
      <c r="Q18">
        <v>7.01</v>
      </c>
      <c r="R18" s="94">
        <v>0</v>
      </c>
      <c r="S18" s="94">
        <v>0</v>
      </c>
      <c r="T18" s="94">
        <v>0</v>
      </c>
      <c r="U18">
        <v>0</v>
      </c>
      <c r="V18">
        <v>0</v>
      </c>
      <c r="W18">
        <v>5.73212615</v>
      </c>
      <c r="X18">
        <v>29.5</v>
      </c>
      <c r="Y18">
        <v>9.84</v>
      </c>
      <c r="Z18">
        <v>9.83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8.66</v>
      </c>
      <c r="AH18">
        <v>25.67</v>
      </c>
      <c r="AI18">
        <v>25.67</v>
      </c>
      <c r="AJ18">
        <v>28.76</v>
      </c>
      <c r="AK18">
        <v>0</v>
      </c>
      <c r="AL18">
        <v>0</v>
      </c>
      <c r="AM18">
        <v>3.5</v>
      </c>
    </row>
    <row r="19" spans="1:39">
      <c r="A19" t="s">
        <v>61</v>
      </c>
      <c r="B19" s="35">
        <v>110.6</v>
      </c>
      <c r="C19" s="35">
        <v>57.41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70.08</v>
      </c>
      <c r="N19">
        <v>271.92</v>
      </c>
      <c r="O19">
        <v>52.89</v>
      </c>
      <c r="P19">
        <v>0</v>
      </c>
      <c r="Q19">
        <v>7.01</v>
      </c>
      <c r="R19" s="94">
        <v>0</v>
      </c>
      <c r="S19" s="94">
        <v>0</v>
      </c>
      <c r="T19" s="94">
        <v>0</v>
      </c>
      <c r="U19">
        <v>0</v>
      </c>
      <c r="V19">
        <v>0</v>
      </c>
      <c r="W19">
        <v>5.6459628249999998</v>
      </c>
      <c r="X19">
        <v>29.5</v>
      </c>
      <c r="Y19">
        <v>9.84</v>
      </c>
      <c r="Z19">
        <v>9.83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7.34</v>
      </c>
      <c r="AH19">
        <v>24</v>
      </c>
      <c r="AI19">
        <v>24</v>
      </c>
      <c r="AJ19">
        <v>29.26</v>
      </c>
      <c r="AK19">
        <v>0</v>
      </c>
      <c r="AL19">
        <v>0</v>
      </c>
      <c r="AM19">
        <v>3.5</v>
      </c>
    </row>
    <row r="20" spans="1:39">
      <c r="A20" t="s">
        <v>62</v>
      </c>
      <c r="B20" s="35">
        <v>110.6</v>
      </c>
      <c r="C20" s="35">
        <v>57.41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70.08</v>
      </c>
      <c r="N20">
        <v>271.92</v>
      </c>
      <c r="O20">
        <v>52.89</v>
      </c>
      <c r="P20">
        <v>0</v>
      </c>
      <c r="Q20">
        <v>7.01</v>
      </c>
      <c r="R20" s="94">
        <v>0</v>
      </c>
      <c r="S20" s="94">
        <v>0</v>
      </c>
      <c r="T20" s="94">
        <v>0</v>
      </c>
      <c r="U20">
        <v>0</v>
      </c>
      <c r="V20">
        <v>0</v>
      </c>
      <c r="W20">
        <v>5.6459628249999998</v>
      </c>
      <c r="X20">
        <v>30.5</v>
      </c>
      <c r="Y20">
        <v>10.16</v>
      </c>
      <c r="Z20">
        <v>10.17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7.34</v>
      </c>
      <c r="AH20">
        <v>22.33</v>
      </c>
      <c r="AI20">
        <v>22.33</v>
      </c>
      <c r="AJ20">
        <v>29.26</v>
      </c>
      <c r="AK20">
        <v>0</v>
      </c>
      <c r="AL20">
        <v>0</v>
      </c>
      <c r="AM20">
        <v>3.5</v>
      </c>
    </row>
    <row r="21" spans="1:39">
      <c r="A21" t="s">
        <v>63</v>
      </c>
      <c r="B21" s="35">
        <v>110.6</v>
      </c>
      <c r="C21" s="35">
        <v>57.41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70.08</v>
      </c>
      <c r="N21">
        <v>271.92</v>
      </c>
      <c r="O21">
        <v>52.89</v>
      </c>
      <c r="P21">
        <v>0</v>
      </c>
      <c r="Q21">
        <v>7.01</v>
      </c>
      <c r="R21" s="94">
        <v>0</v>
      </c>
      <c r="S21" s="94">
        <v>0</v>
      </c>
      <c r="T21" s="94">
        <v>0</v>
      </c>
      <c r="U21">
        <v>0</v>
      </c>
      <c r="V21">
        <v>0</v>
      </c>
      <c r="W21">
        <v>5.6459628249999998</v>
      </c>
      <c r="X21">
        <v>30.5</v>
      </c>
      <c r="Y21">
        <v>10.16</v>
      </c>
      <c r="Z21">
        <v>10.17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7.34</v>
      </c>
      <c r="AH21">
        <v>21.67</v>
      </c>
      <c r="AI21">
        <v>21.67</v>
      </c>
      <c r="AJ21">
        <v>29.26</v>
      </c>
      <c r="AK21">
        <v>0</v>
      </c>
      <c r="AL21">
        <v>0</v>
      </c>
      <c r="AM21">
        <v>3.5</v>
      </c>
    </row>
    <row r="22" spans="1:39">
      <c r="A22" t="s">
        <v>64</v>
      </c>
      <c r="B22" s="35">
        <v>110.6</v>
      </c>
      <c r="C22" s="35">
        <v>57.41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70.08</v>
      </c>
      <c r="N22">
        <v>271.92</v>
      </c>
      <c r="O22">
        <v>52.89</v>
      </c>
      <c r="P22">
        <v>0</v>
      </c>
      <c r="Q22">
        <v>7.01</v>
      </c>
      <c r="R22" s="94">
        <v>0</v>
      </c>
      <c r="S22" s="94">
        <v>0</v>
      </c>
      <c r="T22" s="94">
        <v>0</v>
      </c>
      <c r="U22">
        <v>0</v>
      </c>
      <c r="V22">
        <v>0</v>
      </c>
      <c r="W22">
        <v>5.6459628249999998</v>
      </c>
      <c r="X22">
        <v>30.5</v>
      </c>
      <c r="Y22">
        <v>10.16</v>
      </c>
      <c r="Z22">
        <v>10.17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7.34</v>
      </c>
      <c r="AH22">
        <v>21</v>
      </c>
      <c r="AI22">
        <v>21</v>
      </c>
      <c r="AJ22">
        <v>29.26</v>
      </c>
      <c r="AK22">
        <v>0</v>
      </c>
      <c r="AL22">
        <v>0</v>
      </c>
      <c r="AM22">
        <v>3.5</v>
      </c>
    </row>
    <row r="23" spans="1:39">
      <c r="A23" t="s">
        <v>65</v>
      </c>
      <c r="B23" s="35">
        <v>110.6</v>
      </c>
      <c r="C23" s="35">
        <v>57.41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70.08</v>
      </c>
      <c r="N23">
        <v>271.92</v>
      </c>
      <c r="O23">
        <v>83.67</v>
      </c>
      <c r="P23">
        <v>0</v>
      </c>
      <c r="Q23">
        <v>7.01</v>
      </c>
      <c r="R23" s="94">
        <v>0</v>
      </c>
      <c r="S23" s="94">
        <v>0</v>
      </c>
      <c r="T23" s="94">
        <v>0</v>
      </c>
      <c r="U23">
        <v>0</v>
      </c>
      <c r="V23">
        <v>0</v>
      </c>
      <c r="W23">
        <v>5.5497994999999998</v>
      </c>
      <c r="X23">
        <v>30.5</v>
      </c>
      <c r="Y23">
        <v>10.16</v>
      </c>
      <c r="Z23">
        <v>10.17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7.34</v>
      </c>
      <c r="AH23">
        <v>21.33</v>
      </c>
      <c r="AI23">
        <v>21.33</v>
      </c>
      <c r="AJ23">
        <v>29.26</v>
      </c>
      <c r="AK23">
        <v>0</v>
      </c>
      <c r="AL23">
        <v>0</v>
      </c>
      <c r="AM23">
        <v>3.5</v>
      </c>
    </row>
    <row r="24" spans="1:39">
      <c r="A24" t="s">
        <v>66</v>
      </c>
      <c r="B24" s="35">
        <v>110.6</v>
      </c>
      <c r="C24" s="35">
        <v>57.41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70.08</v>
      </c>
      <c r="N24">
        <v>271.92</v>
      </c>
      <c r="O24">
        <v>83.67</v>
      </c>
      <c r="P24">
        <v>0</v>
      </c>
      <c r="Q24">
        <v>7.01</v>
      </c>
      <c r="R24" s="94">
        <v>0</v>
      </c>
      <c r="S24" s="94">
        <v>0</v>
      </c>
      <c r="T24" s="94">
        <v>0</v>
      </c>
      <c r="U24">
        <v>0</v>
      </c>
      <c r="V24">
        <v>0</v>
      </c>
      <c r="W24">
        <v>5.5497994999999998</v>
      </c>
      <c r="X24">
        <v>30.5</v>
      </c>
      <c r="Y24">
        <v>10.16</v>
      </c>
      <c r="Z24">
        <v>10.17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7.34</v>
      </c>
      <c r="AH24">
        <v>20.329999999999998</v>
      </c>
      <c r="AI24">
        <v>20.329999999999998</v>
      </c>
      <c r="AJ24">
        <v>29.26</v>
      </c>
      <c r="AK24">
        <v>0</v>
      </c>
      <c r="AL24">
        <v>0</v>
      </c>
      <c r="AM24">
        <v>3.5</v>
      </c>
    </row>
    <row r="25" spans="1:39">
      <c r="A25" t="s">
        <v>67</v>
      </c>
      <c r="B25" s="35">
        <v>110.6</v>
      </c>
      <c r="C25" s="35">
        <v>57.41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70.08</v>
      </c>
      <c r="N25">
        <v>271.92</v>
      </c>
      <c r="O25">
        <v>83.67</v>
      </c>
      <c r="P25">
        <v>0</v>
      </c>
      <c r="Q25">
        <v>7.01</v>
      </c>
      <c r="R25" s="94">
        <v>0</v>
      </c>
      <c r="S25" s="94">
        <v>0</v>
      </c>
      <c r="T25" s="94">
        <v>0</v>
      </c>
      <c r="U25">
        <v>0</v>
      </c>
      <c r="V25">
        <v>0</v>
      </c>
      <c r="W25">
        <v>5.5497994999999998</v>
      </c>
      <c r="X25">
        <v>26.5</v>
      </c>
      <c r="Y25">
        <v>8.84</v>
      </c>
      <c r="Z25">
        <v>8.83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7.34</v>
      </c>
      <c r="AH25">
        <v>19.329999999999998</v>
      </c>
      <c r="AI25">
        <v>19.329999999999998</v>
      </c>
      <c r="AJ25">
        <v>29.26</v>
      </c>
      <c r="AK25">
        <v>0</v>
      </c>
      <c r="AL25">
        <v>0</v>
      </c>
      <c r="AM25">
        <v>3.5</v>
      </c>
    </row>
    <row r="26" spans="1:39">
      <c r="A26" t="s">
        <v>68</v>
      </c>
      <c r="B26" s="35">
        <v>110.6</v>
      </c>
      <c r="C26" s="35">
        <v>57.41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70.08</v>
      </c>
      <c r="N26">
        <v>271.92</v>
      </c>
      <c r="O26">
        <v>83.67</v>
      </c>
      <c r="P26">
        <v>0</v>
      </c>
      <c r="Q26">
        <v>7.01</v>
      </c>
      <c r="R26" s="94">
        <v>0</v>
      </c>
      <c r="S26" s="94">
        <v>0</v>
      </c>
      <c r="T26" s="94">
        <v>0</v>
      </c>
      <c r="U26">
        <v>0</v>
      </c>
      <c r="V26">
        <v>0.39</v>
      </c>
      <c r="W26">
        <v>5.5497994999999998</v>
      </c>
      <c r="X26">
        <v>25.5</v>
      </c>
      <c r="Y26">
        <v>8.5</v>
      </c>
      <c r="Z26">
        <v>8.5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18.670000000000002</v>
      </c>
      <c r="AI26">
        <v>18.670000000000002</v>
      </c>
      <c r="AJ26">
        <v>29.26</v>
      </c>
      <c r="AK26">
        <v>0</v>
      </c>
      <c r="AL26">
        <v>0</v>
      </c>
      <c r="AM26">
        <v>3.5</v>
      </c>
    </row>
    <row r="27" spans="1:39">
      <c r="A27" t="s">
        <v>69</v>
      </c>
      <c r="B27" s="35">
        <v>145.13999999999999</v>
      </c>
      <c r="C27" s="35">
        <v>57.41</v>
      </c>
      <c r="D27" s="94">
        <f t="shared" si="0"/>
        <v>20.200000000000003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70.08</v>
      </c>
      <c r="N27">
        <v>271.92</v>
      </c>
      <c r="O27">
        <v>100.19</v>
      </c>
      <c r="P27">
        <v>0</v>
      </c>
      <c r="Q27">
        <v>7.01</v>
      </c>
      <c r="R27" s="94">
        <v>8.14</v>
      </c>
      <c r="S27" s="94">
        <v>4</v>
      </c>
      <c r="T27" s="94">
        <v>8.06</v>
      </c>
      <c r="U27">
        <v>0</v>
      </c>
      <c r="V27">
        <v>1.46</v>
      </c>
      <c r="W27">
        <v>5.4536361749999998</v>
      </c>
      <c r="X27">
        <v>25</v>
      </c>
      <c r="Y27">
        <v>8.34</v>
      </c>
      <c r="Z27">
        <v>8.33</v>
      </c>
      <c r="AA27">
        <v>0.77</v>
      </c>
      <c r="AB27">
        <v>0.15</v>
      </c>
      <c r="AC27">
        <v>0.82</v>
      </c>
      <c r="AD27">
        <v>1</v>
      </c>
      <c r="AE27">
        <v>1</v>
      </c>
      <c r="AF27">
        <v>0</v>
      </c>
      <c r="AG27">
        <v>6.66</v>
      </c>
      <c r="AH27">
        <v>18.670000000000002</v>
      </c>
      <c r="AI27">
        <v>18.670000000000002</v>
      </c>
      <c r="AJ27">
        <v>29.26</v>
      </c>
      <c r="AK27">
        <v>1</v>
      </c>
      <c r="AL27">
        <v>1</v>
      </c>
      <c r="AM27">
        <v>3.5</v>
      </c>
    </row>
    <row r="28" spans="1:39">
      <c r="A28" t="s">
        <v>70</v>
      </c>
      <c r="B28" s="35">
        <v>145.13999999999999</v>
      </c>
      <c r="C28" s="35">
        <v>57.41</v>
      </c>
      <c r="D28" s="94">
        <f t="shared" si="0"/>
        <v>34.49</v>
      </c>
      <c r="E28" s="35"/>
      <c r="F28" s="35"/>
      <c r="G28" s="35"/>
      <c r="H28" s="35"/>
      <c r="I28" s="35"/>
      <c r="J28" s="38">
        <v>0.74</v>
      </c>
      <c r="K28" s="38">
        <v>0.74</v>
      </c>
      <c r="L28" s="38">
        <v>0.76</v>
      </c>
      <c r="M28">
        <v>70.08</v>
      </c>
      <c r="N28">
        <v>271.92</v>
      </c>
      <c r="O28">
        <v>100.19</v>
      </c>
      <c r="P28">
        <v>0</v>
      </c>
      <c r="Q28">
        <v>7.01</v>
      </c>
      <c r="R28" s="94">
        <v>12.81</v>
      </c>
      <c r="S28" s="94">
        <v>9</v>
      </c>
      <c r="T28" s="94">
        <v>12.68</v>
      </c>
      <c r="U28">
        <v>0</v>
      </c>
      <c r="V28">
        <v>3.27</v>
      </c>
      <c r="W28">
        <v>5.4536361749999998</v>
      </c>
      <c r="X28">
        <v>25</v>
      </c>
      <c r="Y28">
        <v>8.34</v>
      </c>
      <c r="Z28">
        <v>8.33</v>
      </c>
      <c r="AA28">
        <v>3.05</v>
      </c>
      <c r="AB28">
        <v>0.61</v>
      </c>
      <c r="AC28">
        <v>2.92</v>
      </c>
      <c r="AD28">
        <v>2</v>
      </c>
      <c r="AE28">
        <v>2</v>
      </c>
      <c r="AF28">
        <v>1</v>
      </c>
      <c r="AG28">
        <v>6.66</v>
      </c>
      <c r="AH28">
        <v>18.670000000000002</v>
      </c>
      <c r="AI28">
        <v>18.670000000000002</v>
      </c>
      <c r="AJ28">
        <v>29.26</v>
      </c>
      <c r="AK28">
        <v>4</v>
      </c>
      <c r="AL28">
        <v>1</v>
      </c>
      <c r="AM28">
        <v>3.5</v>
      </c>
    </row>
    <row r="29" spans="1:39">
      <c r="A29" t="s">
        <v>71</v>
      </c>
      <c r="B29" s="35">
        <v>145.13999999999999</v>
      </c>
      <c r="C29" s="35">
        <v>57.41</v>
      </c>
      <c r="D29" s="94">
        <f t="shared" si="0"/>
        <v>54.820000000000007</v>
      </c>
      <c r="E29" s="35"/>
      <c r="F29" s="35"/>
      <c r="G29" s="35"/>
      <c r="H29" s="35"/>
      <c r="I29" s="35"/>
      <c r="J29" s="38">
        <v>0.88</v>
      </c>
      <c r="K29" s="38">
        <v>0.88</v>
      </c>
      <c r="L29" s="38">
        <v>0.91</v>
      </c>
      <c r="M29">
        <v>70.08</v>
      </c>
      <c r="N29">
        <v>271.92</v>
      </c>
      <c r="O29">
        <v>100.19</v>
      </c>
      <c r="P29">
        <v>0</v>
      </c>
      <c r="Q29">
        <v>7.01</v>
      </c>
      <c r="R29" s="94">
        <v>21.01</v>
      </c>
      <c r="S29" s="94">
        <v>13</v>
      </c>
      <c r="T29" s="94">
        <v>20.81</v>
      </c>
      <c r="U29">
        <v>0</v>
      </c>
      <c r="V29">
        <v>4.96</v>
      </c>
      <c r="W29">
        <v>5.4536361749999998</v>
      </c>
      <c r="X29">
        <v>25</v>
      </c>
      <c r="Y29">
        <v>8.34</v>
      </c>
      <c r="Z29">
        <v>8.33</v>
      </c>
      <c r="AA29">
        <v>6.84</v>
      </c>
      <c r="AB29">
        <v>1.37</v>
      </c>
      <c r="AC29">
        <v>4.9400000000000004</v>
      </c>
      <c r="AD29">
        <v>3</v>
      </c>
      <c r="AE29">
        <v>5</v>
      </c>
      <c r="AF29">
        <v>3</v>
      </c>
      <c r="AG29">
        <v>6.66</v>
      </c>
      <c r="AH29">
        <v>18.670000000000002</v>
      </c>
      <c r="AI29">
        <v>18.670000000000002</v>
      </c>
      <c r="AJ29">
        <v>29.26</v>
      </c>
      <c r="AK29">
        <v>7</v>
      </c>
      <c r="AL29">
        <v>3</v>
      </c>
      <c r="AM29">
        <v>3.5</v>
      </c>
    </row>
    <row r="30" spans="1:39">
      <c r="A30" t="s">
        <v>72</v>
      </c>
      <c r="B30" s="35">
        <v>145.13999999999999</v>
      </c>
      <c r="C30" s="35">
        <v>57.41</v>
      </c>
      <c r="D30" s="94">
        <f t="shared" si="0"/>
        <v>83</v>
      </c>
      <c r="E30" s="35"/>
      <c r="F30" s="35"/>
      <c r="G30" s="35"/>
      <c r="H30" s="35"/>
      <c r="I30" s="35"/>
      <c r="J30" s="38">
        <v>1.24</v>
      </c>
      <c r="K30" s="38">
        <v>1.24</v>
      </c>
      <c r="L30" s="38">
        <v>1.28</v>
      </c>
      <c r="M30">
        <v>70.08</v>
      </c>
      <c r="N30">
        <v>271.92</v>
      </c>
      <c r="O30">
        <v>100.19</v>
      </c>
      <c r="P30">
        <v>0</v>
      </c>
      <c r="Q30">
        <v>7.01</v>
      </c>
      <c r="R30" s="94">
        <v>33</v>
      </c>
      <c r="S30" s="94">
        <v>17</v>
      </c>
      <c r="T30" s="94">
        <v>33</v>
      </c>
      <c r="U30">
        <v>0</v>
      </c>
      <c r="V30">
        <v>6.89</v>
      </c>
      <c r="W30">
        <v>5.4536361749999998</v>
      </c>
      <c r="X30">
        <v>25</v>
      </c>
      <c r="Y30">
        <v>8.34</v>
      </c>
      <c r="Z30">
        <v>8.33</v>
      </c>
      <c r="AA30">
        <v>12.18</v>
      </c>
      <c r="AB30">
        <v>2.4300000000000002</v>
      </c>
      <c r="AC30">
        <v>7.94</v>
      </c>
      <c r="AD30">
        <v>5</v>
      </c>
      <c r="AE30">
        <v>8</v>
      </c>
      <c r="AF30">
        <v>4</v>
      </c>
      <c r="AG30">
        <v>6.66</v>
      </c>
      <c r="AH30">
        <v>18.670000000000002</v>
      </c>
      <c r="AI30">
        <v>18.670000000000002</v>
      </c>
      <c r="AJ30">
        <v>29.26</v>
      </c>
      <c r="AK30">
        <v>14</v>
      </c>
      <c r="AL30">
        <v>6</v>
      </c>
      <c r="AM30">
        <v>3.5</v>
      </c>
    </row>
    <row r="31" spans="1:39">
      <c r="A31" t="s">
        <v>73</v>
      </c>
      <c r="B31" s="35">
        <v>145.13999999999999</v>
      </c>
      <c r="C31" s="35">
        <v>57.41</v>
      </c>
      <c r="D31" s="94">
        <f t="shared" si="0"/>
        <v>86</v>
      </c>
      <c r="E31" s="35"/>
      <c r="F31" s="35"/>
      <c r="G31" s="35"/>
      <c r="H31" s="35"/>
      <c r="I31" s="35"/>
      <c r="J31" s="38">
        <v>1.81</v>
      </c>
      <c r="K31" s="38">
        <v>1.81</v>
      </c>
      <c r="L31" s="38">
        <v>1.86</v>
      </c>
      <c r="M31">
        <v>70.08</v>
      </c>
      <c r="N31">
        <v>271.92</v>
      </c>
      <c r="O31">
        <v>100.19</v>
      </c>
      <c r="P31">
        <v>0</v>
      </c>
      <c r="Q31">
        <v>7.01</v>
      </c>
      <c r="R31" s="94">
        <v>33</v>
      </c>
      <c r="S31" s="94">
        <v>20</v>
      </c>
      <c r="T31" s="94">
        <v>33</v>
      </c>
      <c r="U31">
        <v>0</v>
      </c>
      <c r="V31">
        <v>9.35</v>
      </c>
      <c r="W31">
        <v>5.2713095250000004</v>
      </c>
      <c r="X31">
        <v>25</v>
      </c>
      <c r="Y31">
        <v>8.34</v>
      </c>
      <c r="Z31">
        <v>8.33</v>
      </c>
      <c r="AA31">
        <v>19.03</v>
      </c>
      <c r="AB31">
        <v>3.8</v>
      </c>
      <c r="AC31">
        <v>10</v>
      </c>
      <c r="AD31">
        <v>7</v>
      </c>
      <c r="AE31">
        <v>10</v>
      </c>
      <c r="AF31">
        <v>5</v>
      </c>
      <c r="AG31">
        <v>6.66</v>
      </c>
      <c r="AH31">
        <v>18.670000000000002</v>
      </c>
      <c r="AI31">
        <v>18.670000000000002</v>
      </c>
      <c r="AJ31">
        <v>29.26</v>
      </c>
      <c r="AK31">
        <v>21</v>
      </c>
      <c r="AL31">
        <v>9</v>
      </c>
      <c r="AM31">
        <v>3.5</v>
      </c>
    </row>
    <row r="32" spans="1:39">
      <c r="A32" t="s">
        <v>74</v>
      </c>
      <c r="B32" s="35">
        <v>145.13999999999999</v>
      </c>
      <c r="C32" s="35">
        <v>57.41</v>
      </c>
      <c r="D32" s="94">
        <f t="shared" si="0"/>
        <v>94</v>
      </c>
      <c r="E32" s="35"/>
      <c r="F32" s="35"/>
      <c r="G32" s="35"/>
      <c r="H32" s="35"/>
      <c r="I32" s="35"/>
      <c r="J32" s="38">
        <v>2.41</v>
      </c>
      <c r="K32" s="38">
        <v>2.41</v>
      </c>
      <c r="L32" s="38">
        <v>2.48</v>
      </c>
      <c r="M32">
        <v>70.08</v>
      </c>
      <c r="N32">
        <v>271.92</v>
      </c>
      <c r="O32">
        <v>100.19</v>
      </c>
      <c r="P32">
        <v>0</v>
      </c>
      <c r="Q32">
        <v>7.01</v>
      </c>
      <c r="R32" s="94">
        <v>33</v>
      </c>
      <c r="S32" s="94">
        <v>28</v>
      </c>
      <c r="T32" s="94">
        <v>33</v>
      </c>
      <c r="U32">
        <v>0</v>
      </c>
      <c r="V32">
        <v>12.48</v>
      </c>
      <c r="W32">
        <v>5.2713095250000004</v>
      </c>
      <c r="X32">
        <v>25</v>
      </c>
      <c r="Y32">
        <v>8.34</v>
      </c>
      <c r="Z32">
        <v>8.33</v>
      </c>
      <c r="AA32">
        <v>28.18</v>
      </c>
      <c r="AB32">
        <v>5.64</v>
      </c>
      <c r="AC32">
        <v>13</v>
      </c>
      <c r="AD32">
        <v>8</v>
      </c>
      <c r="AE32">
        <v>12</v>
      </c>
      <c r="AF32">
        <v>6</v>
      </c>
      <c r="AG32">
        <v>6.66</v>
      </c>
      <c r="AH32">
        <v>18.670000000000002</v>
      </c>
      <c r="AI32">
        <v>18.670000000000002</v>
      </c>
      <c r="AJ32">
        <v>29.26</v>
      </c>
      <c r="AK32">
        <v>28</v>
      </c>
      <c r="AL32">
        <v>12</v>
      </c>
      <c r="AM32">
        <v>3.5</v>
      </c>
    </row>
    <row r="33" spans="1:39">
      <c r="A33" t="s">
        <v>75</v>
      </c>
      <c r="B33" s="35">
        <v>110.6</v>
      </c>
      <c r="C33" s="35">
        <v>57.41</v>
      </c>
      <c r="D33" s="94">
        <f t="shared" si="0"/>
        <v>98</v>
      </c>
      <c r="E33" s="35"/>
      <c r="F33" s="35"/>
      <c r="G33" s="35"/>
      <c r="H33" s="35"/>
      <c r="I33" s="35"/>
      <c r="J33" s="38">
        <v>3.07</v>
      </c>
      <c r="K33" s="38">
        <v>3.07</v>
      </c>
      <c r="L33" s="38">
        <v>3.15</v>
      </c>
      <c r="M33">
        <v>70.08</v>
      </c>
      <c r="N33">
        <v>271.92</v>
      </c>
      <c r="O33">
        <v>100.19</v>
      </c>
      <c r="P33">
        <v>0</v>
      </c>
      <c r="Q33">
        <v>7.01</v>
      </c>
      <c r="R33" s="94">
        <v>32.67</v>
      </c>
      <c r="S33" s="94">
        <v>32.67</v>
      </c>
      <c r="T33" s="94">
        <v>32.659999999999997</v>
      </c>
      <c r="U33">
        <v>0</v>
      </c>
      <c r="V33">
        <v>19.59</v>
      </c>
      <c r="W33">
        <v>5.2713095250000004</v>
      </c>
      <c r="X33">
        <v>22.5</v>
      </c>
      <c r="Y33">
        <v>7.5</v>
      </c>
      <c r="Z33">
        <v>7.5</v>
      </c>
      <c r="AA33">
        <v>41.04</v>
      </c>
      <c r="AB33">
        <v>8.2100000000000009</v>
      </c>
      <c r="AC33">
        <v>17</v>
      </c>
      <c r="AD33">
        <v>11</v>
      </c>
      <c r="AE33">
        <v>15</v>
      </c>
      <c r="AF33">
        <v>7</v>
      </c>
      <c r="AG33">
        <v>6.66</v>
      </c>
      <c r="AH33">
        <v>18.670000000000002</v>
      </c>
      <c r="AI33">
        <v>18.670000000000002</v>
      </c>
      <c r="AJ33">
        <v>29.26</v>
      </c>
      <c r="AK33">
        <v>39</v>
      </c>
      <c r="AL33">
        <v>16</v>
      </c>
      <c r="AM33">
        <v>4.3600000000000003</v>
      </c>
    </row>
    <row r="34" spans="1:39">
      <c r="A34" t="s">
        <v>76</v>
      </c>
      <c r="B34" s="35">
        <v>110.6</v>
      </c>
      <c r="C34" s="35">
        <v>57.41</v>
      </c>
      <c r="D34" s="94">
        <f t="shared" si="0"/>
        <v>99</v>
      </c>
      <c r="E34" s="35"/>
      <c r="F34" s="35"/>
      <c r="G34" s="35"/>
      <c r="H34" s="35"/>
      <c r="I34" s="35"/>
      <c r="J34" s="38">
        <v>3.9</v>
      </c>
      <c r="K34" s="38">
        <v>3.9</v>
      </c>
      <c r="L34" s="38">
        <v>4</v>
      </c>
      <c r="M34">
        <v>70.08</v>
      </c>
      <c r="N34">
        <v>271.92</v>
      </c>
      <c r="O34">
        <v>100.19</v>
      </c>
      <c r="P34">
        <v>0</v>
      </c>
      <c r="Q34">
        <v>7.01</v>
      </c>
      <c r="R34" s="94">
        <v>33</v>
      </c>
      <c r="S34" s="94">
        <v>33</v>
      </c>
      <c r="T34" s="94">
        <v>33</v>
      </c>
      <c r="U34">
        <v>0</v>
      </c>
      <c r="V34">
        <v>24.18</v>
      </c>
      <c r="W34">
        <v>5.2713095250000004</v>
      </c>
      <c r="X34">
        <v>22.5</v>
      </c>
      <c r="Y34">
        <v>7.5</v>
      </c>
      <c r="Z34">
        <v>7.5</v>
      </c>
      <c r="AA34">
        <v>52.3</v>
      </c>
      <c r="AB34">
        <v>10.46</v>
      </c>
      <c r="AC34">
        <v>20</v>
      </c>
      <c r="AD34">
        <v>14</v>
      </c>
      <c r="AE34">
        <v>17</v>
      </c>
      <c r="AF34">
        <v>8</v>
      </c>
      <c r="AG34">
        <v>6.66</v>
      </c>
      <c r="AH34">
        <v>17.670000000000002</v>
      </c>
      <c r="AI34">
        <v>17.670000000000002</v>
      </c>
      <c r="AJ34">
        <v>29.77</v>
      </c>
      <c r="AK34">
        <v>49</v>
      </c>
      <c r="AL34">
        <v>21</v>
      </c>
      <c r="AM34">
        <v>4.3600000000000003</v>
      </c>
    </row>
    <row r="35" spans="1:39">
      <c r="A35" t="s">
        <v>77</v>
      </c>
      <c r="B35" s="35">
        <v>110.6</v>
      </c>
      <c r="C35" s="35">
        <v>57.41</v>
      </c>
      <c r="D35" s="94">
        <f t="shared" si="0"/>
        <v>99</v>
      </c>
      <c r="E35" s="35"/>
      <c r="F35" s="35"/>
      <c r="G35" s="35"/>
      <c r="H35" s="35"/>
      <c r="I35" s="35"/>
      <c r="J35" s="38">
        <v>4.6900000000000004</v>
      </c>
      <c r="K35" s="38">
        <v>4.6900000000000004</v>
      </c>
      <c r="L35" s="38">
        <v>4.8099999999999996</v>
      </c>
      <c r="M35">
        <v>70.08</v>
      </c>
      <c r="N35">
        <v>271.92</v>
      </c>
      <c r="O35">
        <v>71.34</v>
      </c>
      <c r="P35">
        <v>0</v>
      </c>
      <c r="Q35">
        <v>7.01</v>
      </c>
      <c r="R35" s="94">
        <v>33</v>
      </c>
      <c r="S35" s="94">
        <v>33</v>
      </c>
      <c r="T35" s="94">
        <v>33</v>
      </c>
      <c r="U35">
        <v>0</v>
      </c>
      <c r="V35">
        <v>28.48</v>
      </c>
      <c r="W35">
        <v>5.2713095250000004</v>
      </c>
      <c r="X35">
        <v>22.5</v>
      </c>
      <c r="Y35">
        <v>7.5</v>
      </c>
      <c r="Z35">
        <v>7.5</v>
      </c>
      <c r="AA35">
        <v>70.64</v>
      </c>
      <c r="AB35">
        <v>14.13</v>
      </c>
      <c r="AC35">
        <v>23</v>
      </c>
      <c r="AD35">
        <v>18</v>
      </c>
      <c r="AE35">
        <v>24</v>
      </c>
      <c r="AF35">
        <v>12</v>
      </c>
      <c r="AG35">
        <v>6.66</v>
      </c>
      <c r="AH35">
        <v>17.670000000000002</v>
      </c>
      <c r="AI35">
        <v>17.670000000000002</v>
      </c>
      <c r="AJ35">
        <v>28.76</v>
      </c>
      <c r="AK35">
        <v>53</v>
      </c>
      <c r="AL35">
        <v>22</v>
      </c>
      <c r="AM35">
        <v>3.5</v>
      </c>
    </row>
    <row r="36" spans="1:39">
      <c r="A36" t="s">
        <v>78</v>
      </c>
      <c r="B36" s="35">
        <v>110.6</v>
      </c>
      <c r="C36" s="35">
        <v>57.41</v>
      </c>
      <c r="D36" s="94">
        <f t="shared" si="0"/>
        <v>99</v>
      </c>
      <c r="E36" s="35"/>
      <c r="F36" s="35"/>
      <c r="G36" s="35"/>
      <c r="H36" s="35"/>
      <c r="I36" s="35"/>
      <c r="J36" s="38">
        <v>5.47</v>
      </c>
      <c r="K36" s="38">
        <v>5.47</v>
      </c>
      <c r="L36" s="38">
        <v>5.62</v>
      </c>
      <c r="M36">
        <v>70.08</v>
      </c>
      <c r="N36">
        <v>271.92</v>
      </c>
      <c r="O36">
        <v>52.89</v>
      </c>
      <c r="P36">
        <v>0</v>
      </c>
      <c r="Q36">
        <v>7.01</v>
      </c>
      <c r="R36" s="94">
        <v>33</v>
      </c>
      <c r="S36" s="94">
        <v>33</v>
      </c>
      <c r="T36" s="94">
        <v>33</v>
      </c>
      <c r="U36">
        <v>0</v>
      </c>
      <c r="V36">
        <v>32.28</v>
      </c>
      <c r="W36">
        <v>5.2713095250000004</v>
      </c>
      <c r="X36">
        <v>22.5</v>
      </c>
      <c r="Y36">
        <v>7.5</v>
      </c>
      <c r="Z36">
        <v>7.5</v>
      </c>
      <c r="AA36">
        <v>85.58</v>
      </c>
      <c r="AB36">
        <v>17.12</v>
      </c>
      <c r="AC36">
        <v>29</v>
      </c>
      <c r="AD36">
        <v>21</v>
      </c>
      <c r="AE36">
        <v>30</v>
      </c>
      <c r="AF36">
        <v>15</v>
      </c>
      <c r="AG36">
        <v>6.66</v>
      </c>
      <c r="AH36">
        <v>17.670000000000002</v>
      </c>
      <c r="AI36">
        <v>17.670000000000002</v>
      </c>
      <c r="AJ36">
        <v>29.26</v>
      </c>
      <c r="AK36">
        <v>67</v>
      </c>
      <c r="AL36">
        <v>28</v>
      </c>
      <c r="AM36">
        <v>3.5</v>
      </c>
    </row>
    <row r="37" spans="1:39">
      <c r="A37" t="s">
        <v>79</v>
      </c>
      <c r="B37" s="35">
        <v>110.6</v>
      </c>
      <c r="C37" s="35">
        <v>57.41</v>
      </c>
      <c r="D37" s="94">
        <f t="shared" si="0"/>
        <v>99</v>
      </c>
      <c r="E37" s="35"/>
      <c r="F37" s="35"/>
      <c r="G37" s="35"/>
      <c r="H37" s="35"/>
      <c r="I37" s="35"/>
      <c r="J37" s="38">
        <v>6.27</v>
      </c>
      <c r="K37" s="38">
        <v>6.27</v>
      </c>
      <c r="L37" s="38">
        <v>6.43</v>
      </c>
      <c r="M37">
        <v>70.08</v>
      </c>
      <c r="N37">
        <v>230.81</v>
      </c>
      <c r="O37">
        <v>52.89</v>
      </c>
      <c r="P37">
        <v>0</v>
      </c>
      <c r="Q37">
        <v>7.01</v>
      </c>
      <c r="R37" s="94">
        <v>33</v>
      </c>
      <c r="S37" s="94">
        <v>33</v>
      </c>
      <c r="T37" s="94">
        <v>33</v>
      </c>
      <c r="U37">
        <v>0</v>
      </c>
      <c r="V37">
        <v>35.92</v>
      </c>
      <c r="W37">
        <v>5.2713095250000004</v>
      </c>
      <c r="X37">
        <v>22.5</v>
      </c>
      <c r="Y37">
        <v>7.5</v>
      </c>
      <c r="Z37">
        <v>7.5</v>
      </c>
      <c r="AA37">
        <v>102.18</v>
      </c>
      <c r="AB37">
        <v>20.43</v>
      </c>
      <c r="AC37">
        <v>36</v>
      </c>
      <c r="AD37">
        <v>25</v>
      </c>
      <c r="AE37">
        <v>36</v>
      </c>
      <c r="AF37">
        <v>17</v>
      </c>
      <c r="AG37">
        <v>6.66</v>
      </c>
      <c r="AH37">
        <v>17.670000000000002</v>
      </c>
      <c r="AI37">
        <v>17.670000000000002</v>
      </c>
      <c r="AJ37">
        <v>30.27</v>
      </c>
      <c r="AK37">
        <v>74</v>
      </c>
      <c r="AL37">
        <v>31</v>
      </c>
      <c r="AM37">
        <v>3.5</v>
      </c>
    </row>
    <row r="38" spans="1:39">
      <c r="A38" t="s">
        <v>80</v>
      </c>
      <c r="B38" s="35">
        <v>110.6</v>
      </c>
      <c r="C38" s="35">
        <v>57.41</v>
      </c>
      <c r="D38" s="94">
        <f t="shared" si="0"/>
        <v>99</v>
      </c>
      <c r="E38" s="35"/>
      <c r="F38" s="35"/>
      <c r="G38" s="35"/>
      <c r="H38" s="35"/>
      <c r="I38" s="35"/>
      <c r="J38" s="38">
        <v>7.04</v>
      </c>
      <c r="K38" s="38">
        <v>7.04</v>
      </c>
      <c r="L38" s="38">
        <v>7.22</v>
      </c>
      <c r="M38">
        <v>70.08</v>
      </c>
      <c r="N38">
        <v>192.34</v>
      </c>
      <c r="O38">
        <v>52.89</v>
      </c>
      <c r="P38">
        <v>0</v>
      </c>
      <c r="Q38">
        <v>7.01</v>
      </c>
      <c r="R38" s="94">
        <v>33</v>
      </c>
      <c r="S38" s="94">
        <v>33</v>
      </c>
      <c r="T38" s="94">
        <v>33</v>
      </c>
      <c r="U38">
        <v>0</v>
      </c>
      <c r="V38">
        <v>39.659999999999997</v>
      </c>
      <c r="W38">
        <v>5.2713095250000004</v>
      </c>
      <c r="X38">
        <v>22.5</v>
      </c>
      <c r="Y38">
        <v>7.5</v>
      </c>
      <c r="Z38">
        <v>7.5</v>
      </c>
      <c r="AA38">
        <v>120.18</v>
      </c>
      <c r="AB38">
        <v>24.04</v>
      </c>
      <c r="AC38">
        <v>42</v>
      </c>
      <c r="AD38">
        <v>29</v>
      </c>
      <c r="AE38">
        <v>43</v>
      </c>
      <c r="AF38">
        <v>20</v>
      </c>
      <c r="AG38">
        <v>6.66</v>
      </c>
      <c r="AH38">
        <v>17.329999999999998</v>
      </c>
      <c r="AI38">
        <v>17.329999999999998</v>
      </c>
      <c r="AJ38">
        <v>29.27</v>
      </c>
      <c r="AK38">
        <v>84</v>
      </c>
      <c r="AL38">
        <v>36</v>
      </c>
      <c r="AM38">
        <v>3.5</v>
      </c>
    </row>
    <row r="39" spans="1:39">
      <c r="A39" t="s">
        <v>81</v>
      </c>
      <c r="B39" s="35">
        <v>110.6</v>
      </c>
      <c r="C39" s="35">
        <v>57.41</v>
      </c>
      <c r="D39" s="94">
        <f t="shared" si="0"/>
        <v>99</v>
      </c>
      <c r="E39" s="35"/>
      <c r="F39" s="35"/>
      <c r="G39" s="35"/>
      <c r="H39" s="35"/>
      <c r="I39" s="35"/>
      <c r="J39" s="38">
        <v>7.79</v>
      </c>
      <c r="K39" s="38">
        <v>7.79</v>
      </c>
      <c r="L39" s="38">
        <v>7.98</v>
      </c>
      <c r="M39">
        <v>70.08</v>
      </c>
      <c r="N39">
        <v>149.55000000000001</v>
      </c>
      <c r="O39">
        <v>52.89</v>
      </c>
      <c r="P39">
        <v>0</v>
      </c>
      <c r="Q39">
        <v>7.01</v>
      </c>
      <c r="R39" s="94">
        <v>33</v>
      </c>
      <c r="S39" s="94">
        <v>33</v>
      </c>
      <c r="T39" s="94">
        <v>33</v>
      </c>
      <c r="U39">
        <v>0</v>
      </c>
      <c r="V39">
        <v>44.2</v>
      </c>
      <c r="W39">
        <v>5.0889828750000001</v>
      </c>
      <c r="X39">
        <v>21.5</v>
      </c>
      <c r="Y39">
        <v>7.16</v>
      </c>
      <c r="Z39">
        <v>7.17</v>
      </c>
      <c r="AA39">
        <v>149.93</v>
      </c>
      <c r="AB39">
        <v>29.99</v>
      </c>
      <c r="AC39">
        <v>50</v>
      </c>
      <c r="AD39">
        <v>31</v>
      </c>
      <c r="AE39">
        <v>51</v>
      </c>
      <c r="AF39">
        <v>24</v>
      </c>
      <c r="AG39">
        <v>6.66</v>
      </c>
      <c r="AH39">
        <v>17.329999999999998</v>
      </c>
      <c r="AI39">
        <v>17.329999999999998</v>
      </c>
      <c r="AJ39">
        <v>29.27</v>
      </c>
      <c r="AK39">
        <v>105</v>
      </c>
      <c r="AL39">
        <v>45</v>
      </c>
      <c r="AM39">
        <v>0</v>
      </c>
    </row>
    <row r="40" spans="1:39">
      <c r="A40" t="s">
        <v>82</v>
      </c>
      <c r="B40" s="35">
        <v>110.6</v>
      </c>
      <c r="C40" s="35">
        <v>57.41</v>
      </c>
      <c r="D40" s="94">
        <f t="shared" si="0"/>
        <v>99</v>
      </c>
      <c r="E40" s="35"/>
      <c r="F40" s="35"/>
      <c r="G40" s="35"/>
      <c r="H40" s="35"/>
      <c r="I40" s="35"/>
      <c r="J40" s="38">
        <v>8.5</v>
      </c>
      <c r="K40" s="38">
        <v>8.5</v>
      </c>
      <c r="L40" s="38">
        <v>8.7100000000000009</v>
      </c>
      <c r="M40">
        <v>70.08</v>
      </c>
      <c r="N40">
        <v>149.55000000000001</v>
      </c>
      <c r="O40">
        <v>52.89</v>
      </c>
      <c r="P40">
        <v>0</v>
      </c>
      <c r="Q40">
        <v>7.01</v>
      </c>
      <c r="R40" s="94">
        <v>33</v>
      </c>
      <c r="S40" s="94">
        <v>33</v>
      </c>
      <c r="T40" s="94">
        <v>33</v>
      </c>
      <c r="U40">
        <v>0</v>
      </c>
      <c r="V40">
        <v>49.9</v>
      </c>
      <c r="W40">
        <v>5.0889828750000001</v>
      </c>
      <c r="X40">
        <v>21.5</v>
      </c>
      <c r="Y40">
        <v>7.16</v>
      </c>
      <c r="Z40">
        <v>7.17</v>
      </c>
      <c r="AA40">
        <v>167.05</v>
      </c>
      <c r="AB40">
        <v>33.409999999999997</v>
      </c>
      <c r="AC40">
        <v>56</v>
      </c>
      <c r="AD40">
        <v>33</v>
      </c>
      <c r="AE40">
        <v>57</v>
      </c>
      <c r="AF40">
        <v>27</v>
      </c>
      <c r="AG40">
        <v>6.66</v>
      </c>
      <c r="AH40">
        <v>17.329999999999998</v>
      </c>
      <c r="AI40">
        <v>17.329999999999998</v>
      </c>
      <c r="AJ40">
        <v>27.25</v>
      </c>
      <c r="AK40">
        <v>123</v>
      </c>
      <c r="AL40">
        <v>52</v>
      </c>
      <c r="AM40">
        <v>0</v>
      </c>
    </row>
    <row r="41" spans="1:39">
      <c r="A41" t="s">
        <v>83</v>
      </c>
      <c r="B41" s="35">
        <v>110.6</v>
      </c>
      <c r="C41" s="35">
        <v>57.41</v>
      </c>
      <c r="D41" s="94">
        <f t="shared" si="0"/>
        <v>99</v>
      </c>
      <c r="E41" s="35"/>
      <c r="F41" s="35"/>
      <c r="G41" s="35"/>
      <c r="H41" s="35"/>
      <c r="I41" s="35"/>
      <c r="J41" s="38">
        <v>9.18</v>
      </c>
      <c r="K41" s="38">
        <v>9.18</v>
      </c>
      <c r="L41" s="38">
        <v>9.42</v>
      </c>
      <c r="M41">
        <v>70.08</v>
      </c>
      <c r="N41">
        <v>149.55000000000001</v>
      </c>
      <c r="O41">
        <v>52.89</v>
      </c>
      <c r="P41">
        <v>0</v>
      </c>
      <c r="Q41">
        <v>6</v>
      </c>
      <c r="R41" s="94">
        <v>33</v>
      </c>
      <c r="S41" s="94">
        <v>33</v>
      </c>
      <c r="T41" s="94">
        <v>33</v>
      </c>
      <c r="U41">
        <v>0</v>
      </c>
      <c r="V41">
        <v>55.78</v>
      </c>
      <c r="W41">
        <v>5.0889828750000001</v>
      </c>
      <c r="X41">
        <v>21.5</v>
      </c>
      <c r="Y41">
        <v>7.16</v>
      </c>
      <c r="Z41">
        <v>7.17</v>
      </c>
      <c r="AA41">
        <v>182.78</v>
      </c>
      <c r="AB41">
        <v>36.549999999999997</v>
      </c>
      <c r="AC41">
        <v>61</v>
      </c>
      <c r="AD41">
        <v>37</v>
      </c>
      <c r="AE41">
        <v>66</v>
      </c>
      <c r="AF41">
        <v>32</v>
      </c>
      <c r="AG41">
        <v>6.66</v>
      </c>
      <c r="AH41">
        <v>17.329999999999998</v>
      </c>
      <c r="AI41">
        <v>17.329999999999998</v>
      </c>
      <c r="AJ41">
        <v>27.75</v>
      </c>
      <c r="AK41">
        <v>130</v>
      </c>
      <c r="AL41">
        <v>55</v>
      </c>
      <c r="AM41">
        <v>0</v>
      </c>
    </row>
    <row r="42" spans="1:39">
      <c r="A42" t="s">
        <v>84</v>
      </c>
      <c r="B42" s="35">
        <v>110.6</v>
      </c>
      <c r="C42" s="35">
        <v>57.41</v>
      </c>
      <c r="D42" s="94">
        <f t="shared" si="0"/>
        <v>99</v>
      </c>
      <c r="E42" s="35"/>
      <c r="F42" s="35"/>
      <c r="G42" s="35"/>
      <c r="H42" s="35"/>
      <c r="I42" s="35"/>
      <c r="J42" s="38">
        <v>9.84</v>
      </c>
      <c r="K42" s="38">
        <v>9.84</v>
      </c>
      <c r="L42" s="38">
        <v>10.09</v>
      </c>
      <c r="M42">
        <v>70.08</v>
      </c>
      <c r="N42">
        <v>192.34</v>
      </c>
      <c r="O42">
        <v>52.89</v>
      </c>
      <c r="P42">
        <v>0</v>
      </c>
      <c r="Q42">
        <v>6</v>
      </c>
      <c r="R42" s="94">
        <v>33</v>
      </c>
      <c r="S42" s="94">
        <v>33</v>
      </c>
      <c r="T42" s="94">
        <v>33</v>
      </c>
      <c r="U42">
        <v>0</v>
      </c>
      <c r="V42">
        <v>61.57</v>
      </c>
      <c r="W42">
        <v>5.0889828750000001</v>
      </c>
      <c r="X42">
        <v>21.5</v>
      </c>
      <c r="Y42">
        <v>7.16</v>
      </c>
      <c r="Z42">
        <v>7.17</v>
      </c>
      <c r="AA42">
        <v>197.71</v>
      </c>
      <c r="AB42">
        <v>39.54</v>
      </c>
      <c r="AC42">
        <v>66</v>
      </c>
      <c r="AD42">
        <v>38</v>
      </c>
      <c r="AE42">
        <v>71</v>
      </c>
      <c r="AF42">
        <v>34</v>
      </c>
      <c r="AG42">
        <v>6.66</v>
      </c>
      <c r="AH42">
        <v>17.329999999999998</v>
      </c>
      <c r="AI42">
        <v>17.329999999999998</v>
      </c>
      <c r="AJ42">
        <v>28.26</v>
      </c>
      <c r="AK42">
        <v>140</v>
      </c>
      <c r="AL42">
        <v>60</v>
      </c>
      <c r="AM42">
        <v>0</v>
      </c>
    </row>
    <row r="43" spans="1:39">
      <c r="A43" t="s">
        <v>85</v>
      </c>
      <c r="B43" s="35">
        <v>110.6</v>
      </c>
      <c r="C43" s="35">
        <v>57.41</v>
      </c>
      <c r="D43" s="94">
        <f t="shared" si="0"/>
        <v>99</v>
      </c>
      <c r="E43" s="35"/>
      <c r="F43" s="35"/>
      <c r="G43" s="35"/>
      <c r="H43" s="35"/>
      <c r="I43" s="35"/>
      <c r="J43" s="38">
        <v>10.88</v>
      </c>
      <c r="K43" s="38">
        <v>10.88</v>
      </c>
      <c r="L43" s="38">
        <v>11.14</v>
      </c>
      <c r="M43">
        <v>70.08</v>
      </c>
      <c r="N43">
        <v>230.81</v>
      </c>
      <c r="O43">
        <v>52.89</v>
      </c>
      <c r="P43">
        <v>0</v>
      </c>
      <c r="Q43">
        <v>6</v>
      </c>
      <c r="R43" s="94">
        <v>33</v>
      </c>
      <c r="S43" s="94">
        <v>33</v>
      </c>
      <c r="T43" s="94">
        <v>33</v>
      </c>
      <c r="U43">
        <v>0</v>
      </c>
      <c r="V43">
        <v>68</v>
      </c>
      <c r="W43">
        <v>5.0889828750000001</v>
      </c>
      <c r="X43">
        <v>21.5</v>
      </c>
      <c r="Y43">
        <v>7.16</v>
      </c>
      <c r="Z43">
        <v>7.17</v>
      </c>
      <c r="AA43">
        <v>209.81</v>
      </c>
      <c r="AB43">
        <v>41.96</v>
      </c>
      <c r="AC43">
        <v>62</v>
      </c>
      <c r="AD43">
        <v>35</v>
      </c>
      <c r="AE43">
        <v>74</v>
      </c>
      <c r="AF43">
        <v>36</v>
      </c>
      <c r="AG43">
        <v>6.66</v>
      </c>
      <c r="AH43">
        <v>17.329999999999998</v>
      </c>
      <c r="AI43">
        <v>17.329999999999998</v>
      </c>
      <c r="AJ43">
        <v>28.76</v>
      </c>
      <c r="AK43">
        <v>154</v>
      </c>
      <c r="AL43">
        <v>66</v>
      </c>
      <c r="AM43">
        <v>0</v>
      </c>
    </row>
    <row r="44" spans="1:39">
      <c r="A44" t="s">
        <v>86</v>
      </c>
      <c r="B44" s="35">
        <v>110.6</v>
      </c>
      <c r="C44" s="35">
        <v>57.41</v>
      </c>
      <c r="D44" s="94">
        <f t="shared" si="0"/>
        <v>99</v>
      </c>
      <c r="E44" s="35"/>
      <c r="F44" s="35"/>
      <c r="G44" s="35"/>
      <c r="H44" s="35"/>
      <c r="I44" s="35"/>
      <c r="J44" s="38">
        <v>11.65</v>
      </c>
      <c r="K44" s="38">
        <v>11.65</v>
      </c>
      <c r="L44" s="38">
        <v>11.93</v>
      </c>
      <c r="M44">
        <v>70.08</v>
      </c>
      <c r="N44">
        <v>271.92</v>
      </c>
      <c r="O44">
        <v>52.89</v>
      </c>
      <c r="P44">
        <v>0</v>
      </c>
      <c r="Q44">
        <v>6</v>
      </c>
      <c r="R44" s="94">
        <v>33</v>
      </c>
      <c r="S44" s="94">
        <v>33</v>
      </c>
      <c r="T44" s="94">
        <v>33</v>
      </c>
      <c r="U44">
        <v>0</v>
      </c>
      <c r="V44">
        <v>74.680000000000007</v>
      </c>
      <c r="W44">
        <v>5.0889828750000001</v>
      </c>
      <c r="X44">
        <v>21.5</v>
      </c>
      <c r="Y44">
        <v>7.16</v>
      </c>
      <c r="Z44">
        <v>7.17</v>
      </c>
      <c r="AA44">
        <v>221.17</v>
      </c>
      <c r="AB44">
        <v>44.23</v>
      </c>
      <c r="AC44">
        <v>63</v>
      </c>
      <c r="AD44">
        <v>38</v>
      </c>
      <c r="AE44">
        <v>78</v>
      </c>
      <c r="AF44">
        <v>37</v>
      </c>
      <c r="AG44">
        <v>6.66</v>
      </c>
      <c r="AH44">
        <v>17.329999999999998</v>
      </c>
      <c r="AI44">
        <v>17.329999999999998</v>
      </c>
      <c r="AJ44">
        <v>27.75</v>
      </c>
      <c r="AK44">
        <v>161</v>
      </c>
      <c r="AL44">
        <v>69</v>
      </c>
      <c r="AM44">
        <v>0</v>
      </c>
    </row>
    <row r="45" spans="1:39">
      <c r="A45" t="s">
        <v>87</v>
      </c>
      <c r="B45" s="35">
        <v>110.6</v>
      </c>
      <c r="C45" s="35">
        <v>57.41</v>
      </c>
      <c r="D45" s="94">
        <f t="shared" si="0"/>
        <v>99</v>
      </c>
      <c r="E45" s="35"/>
      <c r="F45" s="35"/>
      <c r="G45" s="35"/>
      <c r="H45" s="35"/>
      <c r="I45" s="35"/>
      <c r="J45" s="38">
        <v>14.49</v>
      </c>
      <c r="K45" s="38">
        <v>14.49</v>
      </c>
      <c r="L45" s="38">
        <v>14.85</v>
      </c>
      <c r="M45">
        <v>70.08</v>
      </c>
      <c r="N45">
        <v>271.92</v>
      </c>
      <c r="O45">
        <v>52.89</v>
      </c>
      <c r="P45">
        <v>0</v>
      </c>
      <c r="Q45">
        <v>6</v>
      </c>
      <c r="R45" s="94">
        <v>33</v>
      </c>
      <c r="S45" s="94">
        <v>33</v>
      </c>
      <c r="T45" s="94">
        <v>33</v>
      </c>
      <c r="U45">
        <v>0</v>
      </c>
      <c r="V45">
        <v>80.290000000000006</v>
      </c>
      <c r="W45">
        <v>5.0889828750000001</v>
      </c>
      <c r="X45">
        <v>21.5</v>
      </c>
      <c r="Y45">
        <v>7.16</v>
      </c>
      <c r="Z45">
        <v>7.17</v>
      </c>
      <c r="AA45">
        <v>229.17</v>
      </c>
      <c r="AB45">
        <v>45.83</v>
      </c>
      <c r="AC45">
        <v>78</v>
      </c>
      <c r="AD45">
        <v>41</v>
      </c>
      <c r="AE45">
        <v>83</v>
      </c>
      <c r="AF45">
        <v>40</v>
      </c>
      <c r="AG45">
        <v>6.66</v>
      </c>
      <c r="AH45">
        <v>15</v>
      </c>
      <c r="AI45">
        <v>15</v>
      </c>
      <c r="AJ45">
        <v>27.75</v>
      </c>
      <c r="AK45">
        <v>172</v>
      </c>
      <c r="AL45">
        <v>73</v>
      </c>
      <c r="AM45">
        <v>0</v>
      </c>
    </row>
    <row r="46" spans="1:39">
      <c r="A46" t="s">
        <v>88</v>
      </c>
      <c r="B46" s="35">
        <v>110.6</v>
      </c>
      <c r="C46" s="35">
        <v>57.41</v>
      </c>
      <c r="D46" s="94">
        <f t="shared" si="0"/>
        <v>99</v>
      </c>
      <c r="E46" s="35"/>
      <c r="F46" s="35"/>
      <c r="G46" s="35"/>
      <c r="H46" s="35"/>
      <c r="I46" s="35"/>
      <c r="J46" s="38">
        <v>14.69</v>
      </c>
      <c r="K46" s="38">
        <v>14.69</v>
      </c>
      <c r="L46" s="38">
        <v>15.06</v>
      </c>
      <c r="M46">
        <v>70.08</v>
      </c>
      <c r="N46">
        <v>271.92</v>
      </c>
      <c r="O46">
        <v>52.89</v>
      </c>
      <c r="P46">
        <v>0</v>
      </c>
      <c r="Q46">
        <v>6</v>
      </c>
      <c r="R46" s="94">
        <v>33</v>
      </c>
      <c r="S46" s="94">
        <v>33</v>
      </c>
      <c r="T46" s="94">
        <v>33</v>
      </c>
      <c r="U46">
        <v>0</v>
      </c>
      <c r="V46">
        <v>84.49</v>
      </c>
      <c r="W46">
        <v>5.0889828750000001</v>
      </c>
      <c r="X46">
        <v>21.5</v>
      </c>
      <c r="Y46">
        <v>7.16</v>
      </c>
      <c r="Z46">
        <v>7.17</v>
      </c>
      <c r="AA46">
        <v>229.17</v>
      </c>
      <c r="AB46">
        <v>45.83</v>
      </c>
      <c r="AC46">
        <v>82</v>
      </c>
      <c r="AD46">
        <v>42.5</v>
      </c>
      <c r="AE46">
        <v>87</v>
      </c>
      <c r="AF46">
        <v>41</v>
      </c>
      <c r="AG46">
        <v>6.66</v>
      </c>
      <c r="AH46">
        <v>15</v>
      </c>
      <c r="AI46">
        <v>15</v>
      </c>
      <c r="AJ46">
        <v>27.75</v>
      </c>
      <c r="AK46">
        <v>179</v>
      </c>
      <c r="AL46">
        <v>76</v>
      </c>
      <c r="AM46">
        <v>0</v>
      </c>
    </row>
    <row r="47" spans="1:39">
      <c r="A47" t="s">
        <v>89</v>
      </c>
      <c r="B47" s="35">
        <v>110.6</v>
      </c>
      <c r="C47" s="35">
        <v>57.41</v>
      </c>
      <c r="D47" s="94">
        <f t="shared" si="0"/>
        <v>99</v>
      </c>
      <c r="E47" s="35"/>
      <c r="F47" s="35"/>
      <c r="G47" s="35"/>
      <c r="H47" s="35"/>
      <c r="I47" s="35"/>
      <c r="J47" s="38">
        <v>14.69</v>
      </c>
      <c r="K47" s="38">
        <v>14.69</v>
      </c>
      <c r="L47" s="38">
        <v>15.06</v>
      </c>
      <c r="M47">
        <v>70.08</v>
      </c>
      <c r="N47">
        <v>271.92</v>
      </c>
      <c r="O47">
        <v>52.89</v>
      </c>
      <c r="P47">
        <v>0</v>
      </c>
      <c r="Q47">
        <v>6</v>
      </c>
      <c r="R47" s="94">
        <v>33</v>
      </c>
      <c r="S47" s="94">
        <v>33</v>
      </c>
      <c r="T47" s="94">
        <v>33</v>
      </c>
      <c r="U47">
        <v>0</v>
      </c>
      <c r="V47">
        <v>86.33</v>
      </c>
      <c r="W47">
        <v>4.8966562250000001</v>
      </c>
      <c r="X47">
        <v>21.5</v>
      </c>
      <c r="Y47">
        <v>7.16</v>
      </c>
      <c r="Z47">
        <v>7.17</v>
      </c>
      <c r="AA47">
        <v>229.17</v>
      </c>
      <c r="AB47">
        <v>45.83</v>
      </c>
      <c r="AC47">
        <v>83</v>
      </c>
      <c r="AD47">
        <v>43.5</v>
      </c>
      <c r="AE47">
        <v>85</v>
      </c>
      <c r="AF47">
        <v>40</v>
      </c>
      <c r="AG47">
        <v>6.66</v>
      </c>
      <c r="AH47">
        <v>15</v>
      </c>
      <c r="AI47">
        <v>15</v>
      </c>
      <c r="AJ47">
        <v>27.75</v>
      </c>
      <c r="AK47">
        <v>179</v>
      </c>
      <c r="AL47">
        <v>76</v>
      </c>
      <c r="AM47">
        <v>0</v>
      </c>
    </row>
    <row r="48" spans="1:39">
      <c r="A48" t="s">
        <v>90</v>
      </c>
      <c r="B48" s="35">
        <v>110.6</v>
      </c>
      <c r="C48" s="35">
        <v>57.41</v>
      </c>
      <c r="D48" s="94">
        <f t="shared" si="0"/>
        <v>99</v>
      </c>
      <c r="E48" s="35"/>
      <c r="F48" s="35"/>
      <c r="G48" s="35"/>
      <c r="H48" s="35"/>
      <c r="I48" s="35"/>
      <c r="J48" s="38">
        <v>14.69</v>
      </c>
      <c r="K48" s="38">
        <v>14.69</v>
      </c>
      <c r="L48" s="38">
        <v>15.06</v>
      </c>
      <c r="M48">
        <v>70.08</v>
      </c>
      <c r="N48">
        <v>230.81</v>
      </c>
      <c r="O48">
        <v>52.89</v>
      </c>
      <c r="P48">
        <v>0</v>
      </c>
      <c r="Q48">
        <v>6</v>
      </c>
      <c r="R48" s="94">
        <v>33</v>
      </c>
      <c r="S48" s="94">
        <v>33</v>
      </c>
      <c r="T48" s="94">
        <v>33</v>
      </c>
      <c r="U48">
        <v>0</v>
      </c>
      <c r="V48">
        <v>85.81</v>
      </c>
      <c r="W48">
        <v>4.8966562250000001</v>
      </c>
      <c r="X48">
        <v>21.5</v>
      </c>
      <c r="Y48">
        <v>7.16</v>
      </c>
      <c r="Z48">
        <v>7.17</v>
      </c>
      <c r="AA48">
        <v>229.17</v>
      </c>
      <c r="AB48">
        <v>45.83</v>
      </c>
      <c r="AC48">
        <v>83</v>
      </c>
      <c r="AD48">
        <v>43.5</v>
      </c>
      <c r="AE48">
        <v>86</v>
      </c>
      <c r="AF48">
        <v>41</v>
      </c>
      <c r="AG48">
        <v>6.66</v>
      </c>
      <c r="AH48">
        <v>15</v>
      </c>
      <c r="AI48">
        <v>15</v>
      </c>
      <c r="AJ48">
        <v>27.25</v>
      </c>
      <c r="AK48">
        <v>179</v>
      </c>
      <c r="AL48">
        <v>76</v>
      </c>
      <c r="AM48">
        <v>0</v>
      </c>
    </row>
    <row r="49" spans="1:39">
      <c r="A49" t="s">
        <v>91</v>
      </c>
      <c r="B49" s="35">
        <v>110.6</v>
      </c>
      <c r="C49" s="35">
        <v>57.41</v>
      </c>
      <c r="D49" s="94">
        <f t="shared" si="0"/>
        <v>99</v>
      </c>
      <c r="E49" s="35"/>
      <c r="F49" s="35"/>
      <c r="G49" s="35"/>
      <c r="H49" s="35"/>
      <c r="I49" s="35"/>
      <c r="J49" s="38">
        <v>14.69</v>
      </c>
      <c r="K49" s="38">
        <v>14.69</v>
      </c>
      <c r="L49" s="38">
        <v>15.06</v>
      </c>
      <c r="M49">
        <v>70.08</v>
      </c>
      <c r="N49">
        <v>192.34</v>
      </c>
      <c r="O49">
        <v>52.89</v>
      </c>
      <c r="P49">
        <v>0</v>
      </c>
      <c r="Q49">
        <v>6</v>
      </c>
      <c r="R49" s="94">
        <v>33</v>
      </c>
      <c r="S49" s="94">
        <v>33</v>
      </c>
      <c r="T49" s="94">
        <v>33</v>
      </c>
      <c r="U49">
        <v>0</v>
      </c>
      <c r="V49">
        <v>84.17</v>
      </c>
      <c r="W49">
        <v>4.8966562250000001</v>
      </c>
      <c r="X49">
        <v>21.5</v>
      </c>
      <c r="Y49">
        <v>7.16</v>
      </c>
      <c r="Z49">
        <v>7.17</v>
      </c>
      <c r="AA49">
        <v>229.17</v>
      </c>
      <c r="AB49">
        <v>45.83</v>
      </c>
      <c r="AC49">
        <v>85</v>
      </c>
      <c r="AD49">
        <v>44.5</v>
      </c>
      <c r="AE49">
        <v>87</v>
      </c>
      <c r="AF49">
        <v>41</v>
      </c>
      <c r="AG49">
        <v>6.66</v>
      </c>
      <c r="AH49">
        <v>15</v>
      </c>
      <c r="AI49">
        <v>15</v>
      </c>
      <c r="AJ49">
        <v>26.74</v>
      </c>
      <c r="AK49">
        <v>181</v>
      </c>
      <c r="AL49">
        <v>77</v>
      </c>
      <c r="AM49">
        <v>0</v>
      </c>
    </row>
    <row r="50" spans="1:39">
      <c r="A50" t="s">
        <v>92</v>
      </c>
      <c r="B50" s="35">
        <v>110.6</v>
      </c>
      <c r="C50" s="35">
        <v>57.41</v>
      </c>
      <c r="D50" s="94">
        <f t="shared" si="0"/>
        <v>99</v>
      </c>
      <c r="E50" s="35"/>
      <c r="F50" s="35"/>
      <c r="G50" s="35"/>
      <c r="H50" s="35"/>
      <c r="I50" s="35"/>
      <c r="J50" s="38">
        <v>14.69</v>
      </c>
      <c r="K50" s="38">
        <v>14.69</v>
      </c>
      <c r="L50" s="38">
        <v>15.06</v>
      </c>
      <c r="M50">
        <v>70.08</v>
      </c>
      <c r="N50">
        <v>149.55000000000001</v>
      </c>
      <c r="O50">
        <v>52.89</v>
      </c>
      <c r="P50">
        <v>0</v>
      </c>
      <c r="Q50">
        <v>6</v>
      </c>
      <c r="R50" s="94">
        <v>33</v>
      </c>
      <c r="S50" s="94">
        <v>33</v>
      </c>
      <c r="T50" s="94">
        <v>33</v>
      </c>
      <c r="U50">
        <v>0</v>
      </c>
      <c r="V50">
        <v>82.26</v>
      </c>
      <c r="W50">
        <v>4.8966562250000001</v>
      </c>
      <c r="X50">
        <v>21.5</v>
      </c>
      <c r="Y50">
        <v>7.16</v>
      </c>
      <c r="Z50">
        <v>7.17</v>
      </c>
      <c r="AA50">
        <v>229.17</v>
      </c>
      <c r="AB50">
        <v>45.83</v>
      </c>
      <c r="AC50">
        <v>86</v>
      </c>
      <c r="AD50">
        <v>44.5</v>
      </c>
      <c r="AE50">
        <v>88</v>
      </c>
      <c r="AF50">
        <v>42</v>
      </c>
      <c r="AG50">
        <v>6.66</v>
      </c>
      <c r="AH50">
        <v>15</v>
      </c>
      <c r="AI50">
        <v>15</v>
      </c>
      <c r="AJ50">
        <v>26.74</v>
      </c>
      <c r="AK50">
        <v>181</v>
      </c>
      <c r="AL50">
        <v>77</v>
      </c>
      <c r="AM50">
        <v>0</v>
      </c>
    </row>
    <row r="51" spans="1:39">
      <c r="A51" t="s">
        <v>93</v>
      </c>
      <c r="B51" s="35">
        <v>110.6</v>
      </c>
      <c r="C51" s="35">
        <v>57.41</v>
      </c>
      <c r="D51" s="94">
        <f t="shared" si="0"/>
        <v>99</v>
      </c>
      <c r="E51" s="35"/>
      <c r="F51" s="35"/>
      <c r="G51" s="35"/>
      <c r="H51" s="35"/>
      <c r="I51" s="35"/>
      <c r="J51" s="38">
        <v>14.69</v>
      </c>
      <c r="K51" s="38">
        <v>14.69</v>
      </c>
      <c r="L51" s="38">
        <v>15.06</v>
      </c>
      <c r="M51">
        <v>70.08</v>
      </c>
      <c r="N51">
        <v>149.55000000000001</v>
      </c>
      <c r="O51">
        <v>52.89</v>
      </c>
      <c r="P51">
        <v>0</v>
      </c>
      <c r="Q51">
        <v>6</v>
      </c>
      <c r="R51" s="94">
        <v>33</v>
      </c>
      <c r="S51" s="94">
        <v>33</v>
      </c>
      <c r="T51" s="94">
        <v>33</v>
      </c>
      <c r="U51">
        <v>0</v>
      </c>
      <c r="V51">
        <v>81.72</v>
      </c>
      <c r="W51">
        <v>4.7143295749999998</v>
      </c>
      <c r="X51">
        <v>21.5</v>
      </c>
      <c r="Y51">
        <v>7.16</v>
      </c>
      <c r="Z51">
        <v>7.17</v>
      </c>
      <c r="AA51">
        <v>229.17</v>
      </c>
      <c r="AB51">
        <v>45.83</v>
      </c>
      <c r="AC51">
        <v>86</v>
      </c>
      <c r="AD51">
        <v>45.5</v>
      </c>
      <c r="AE51">
        <v>87</v>
      </c>
      <c r="AF51">
        <v>41</v>
      </c>
      <c r="AG51">
        <v>6.66</v>
      </c>
      <c r="AH51">
        <v>15</v>
      </c>
      <c r="AI51">
        <v>15</v>
      </c>
      <c r="AJ51">
        <v>26.74</v>
      </c>
      <c r="AK51">
        <v>181</v>
      </c>
      <c r="AL51">
        <v>77</v>
      </c>
      <c r="AM51">
        <v>0</v>
      </c>
    </row>
    <row r="52" spans="1:39">
      <c r="A52" t="s">
        <v>94</v>
      </c>
      <c r="B52" s="35">
        <v>110.6</v>
      </c>
      <c r="C52" s="35">
        <v>57.41</v>
      </c>
      <c r="D52" s="94">
        <f t="shared" si="0"/>
        <v>99</v>
      </c>
      <c r="E52" s="35"/>
      <c r="F52" s="35"/>
      <c r="G52" s="35"/>
      <c r="H52" s="35"/>
      <c r="I52" s="35"/>
      <c r="J52" s="38">
        <v>14.69</v>
      </c>
      <c r="K52" s="38">
        <v>14.69</v>
      </c>
      <c r="L52" s="38">
        <v>15.06</v>
      </c>
      <c r="M52">
        <v>70.08</v>
      </c>
      <c r="N52">
        <v>149.55000000000001</v>
      </c>
      <c r="O52">
        <v>52.89</v>
      </c>
      <c r="P52">
        <v>0</v>
      </c>
      <c r="Q52">
        <v>6.4</v>
      </c>
      <c r="R52" s="94">
        <v>33</v>
      </c>
      <c r="S52" s="94">
        <v>33</v>
      </c>
      <c r="T52" s="94">
        <v>33</v>
      </c>
      <c r="U52">
        <v>0</v>
      </c>
      <c r="V52">
        <v>82.49</v>
      </c>
      <c r="W52">
        <v>4.7143295749999998</v>
      </c>
      <c r="X52">
        <v>21.5</v>
      </c>
      <c r="Y52">
        <v>7.16</v>
      </c>
      <c r="Z52">
        <v>7.17</v>
      </c>
      <c r="AA52">
        <v>229.17</v>
      </c>
      <c r="AB52">
        <v>45.83</v>
      </c>
      <c r="AC52">
        <v>86</v>
      </c>
      <c r="AD52">
        <v>45.5</v>
      </c>
      <c r="AE52">
        <v>87</v>
      </c>
      <c r="AF52">
        <v>41</v>
      </c>
      <c r="AG52">
        <v>6.66</v>
      </c>
      <c r="AH52">
        <v>15</v>
      </c>
      <c r="AI52">
        <v>15</v>
      </c>
      <c r="AJ52">
        <v>26.74</v>
      </c>
      <c r="AK52">
        <v>181</v>
      </c>
      <c r="AL52">
        <v>77</v>
      </c>
      <c r="AM52">
        <v>0</v>
      </c>
    </row>
    <row r="53" spans="1:39">
      <c r="A53" t="s">
        <v>95</v>
      </c>
      <c r="B53" s="35">
        <v>110.6</v>
      </c>
      <c r="C53" s="35">
        <v>57.41</v>
      </c>
      <c r="D53" s="94">
        <f t="shared" si="0"/>
        <v>99</v>
      </c>
      <c r="E53" s="35"/>
      <c r="F53" s="35"/>
      <c r="G53" s="35"/>
      <c r="H53" s="35"/>
      <c r="I53" s="35"/>
      <c r="J53" s="38">
        <v>14.69</v>
      </c>
      <c r="K53" s="38">
        <v>14.69</v>
      </c>
      <c r="L53" s="38">
        <v>15.06</v>
      </c>
      <c r="M53">
        <v>70.08</v>
      </c>
      <c r="N53">
        <v>149.55000000000001</v>
      </c>
      <c r="O53">
        <v>52.89</v>
      </c>
      <c r="P53">
        <v>0</v>
      </c>
      <c r="Q53">
        <v>7.61</v>
      </c>
      <c r="R53" s="94">
        <v>33</v>
      </c>
      <c r="S53" s="94">
        <v>33</v>
      </c>
      <c r="T53" s="94">
        <v>33</v>
      </c>
      <c r="U53">
        <v>0</v>
      </c>
      <c r="V53">
        <v>83.68</v>
      </c>
      <c r="W53">
        <v>4.7143295749999998</v>
      </c>
      <c r="X53">
        <v>21.5</v>
      </c>
      <c r="Y53">
        <v>7.16</v>
      </c>
      <c r="Z53">
        <v>7.17</v>
      </c>
      <c r="AA53">
        <v>229.17</v>
      </c>
      <c r="AB53">
        <v>45.83</v>
      </c>
      <c r="AC53">
        <v>83</v>
      </c>
      <c r="AD53">
        <v>41</v>
      </c>
      <c r="AE53">
        <v>87</v>
      </c>
      <c r="AF53">
        <v>41</v>
      </c>
      <c r="AG53">
        <v>6.66</v>
      </c>
      <c r="AH53">
        <v>15</v>
      </c>
      <c r="AI53">
        <v>15</v>
      </c>
      <c r="AJ53">
        <v>27.25</v>
      </c>
      <c r="AK53">
        <v>181</v>
      </c>
      <c r="AL53">
        <v>77</v>
      </c>
      <c r="AM53">
        <v>4.3600000000000003</v>
      </c>
    </row>
    <row r="54" spans="1:39">
      <c r="A54" t="s">
        <v>96</v>
      </c>
      <c r="B54" s="35">
        <v>110.6</v>
      </c>
      <c r="C54" s="35">
        <v>57.41</v>
      </c>
      <c r="D54" s="94">
        <f t="shared" si="0"/>
        <v>99</v>
      </c>
      <c r="E54" s="35"/>
      <c r="F54" s="35"/>
      <c r="G54" s="35"/>
      <c r="H54" s="35"/>
      <c r="I54" s="35"/>
      <c r="J54" s="38">
        <v>11.94</v>
      </c>
      <c r="K54" s="38">
        <v>11.94</v>
      </c>
      <c r="L54" s="38">
        <v>12.24</v>
      </c>
      <c r="M54">
        <v>70.08</v>
      </c>
      <c r="N54">
        <v>149.55000000000001</v>
      </c>
      <c r="O54">
        <v>52.89</v>
      </c>
      <c r="P54">
        <v>0</v>
      </c>
      <c r="Q54">
        <v>8.41</v>
      </c>
      <c r="R54" s="94">
        <v>33</v>
      </c>
      <c r="S54" s="94">
        <v>33</v>
      </c>
      <c r="T54" s="94">
        <v>33</v>
      </c>
      <c r="U54">
        <v>0</v>
      </c>
      <c r="V54">
        <v>78.73</v>
      </c>
      <c r="W54">
        <v>4.7143295749999998</v>
      </c>
      <c r="X54">
        <v>21.5</v>
      </c>
      <c r="Y54">
        <v>7.16</v>
      </c>
      <c r="Z54">
        <v>7.17</v>
      </c>
      <c r="AA54">
        <v>229.17</v>
      </c>
      <c r="AB54">
        <v>45.83</v>
      </c>
      <c r="AC54">
        <v>83</v>
      </c>
      <c r="AD54">
        <v>41</v>
      </c>
      <c r="AE54">
        <v>87</v>
      </c>
      <c r="AF54">
        <v>41</v>
      </c>
      <c r="AG54">
        <v>6.66</v>
      </c>
      <c r="AH54">
        <v>15</v>
      </c>
      <c r="AI54">
        <v>15</v>
      </c>
      <c r="AJ54">
        <v>27.25</v>
      </c>
      <c r="AK54">
        <v>179</v>
      </c>
      <c r="AL54">
        <v>76</v>
      </c>
      <c r="AM54">
        <v>4.3600000000000003</v>
      </c>
    </row>
    <row r="55" spans="1:39">
      <c r="A55" t="s">
        <v>97</v>
      </c>
      <c r="B55" s="35">
        <v>110.6</v>
      </c>
      <c r="C55" s="35">
        <v>57.41</v>
      </c>
      <c r="D55" s="94">
        <f t="shared" si="0"/>
        <v>99</v>
      </c>
      <c r="E55" s="35"/>
      <c r="F55" s="35"/>
      <c r="G55" s="35"/>
      <c r="H55" s="35"/>
      <c r="I55" s="35"/>
      <c r="J55" s="38">
        <v>11.94</v>
      </c>
      <c r="K55" s="38">
        <v>11.94</v>
      </c>
      <c r="L55" s="38">
        <v>12.24</v>
      </c>
      <c r="M55">
        <v>70.08</v>
      </c>
      <c r="N55">
        <v>149.55000000000001</v>
      </c>
      <c r="O55">
        <v>52.89</v>
      </c>
      <c r="P55">
        <v>0</v>
      </c>
      <c r="Q55">
        <v>9.01</v>
      </c>
      <c r="R55" s="94">
        <v>33</v>
      </c>
      <c r="S55" s="94">
        <v>33</v>
      </c>
      <c r="T55" s="94">
        <v>33</v>
      </c>
      <c r="U55">
        <v>0</v>
      </c>
      <c r="V55">
        <v>78.069999999999993</v>
      </c>
      <c r="W55">
        <v>4.7143295749999998</v>
      </c>
      <c r="X55">
        <v>22.5</v>
      </c>
      <c r="Y55">
        <v>7.5</v>
      </c>
      <c r="Z55">
        <v>7.5</v>
      </c>
      <c r="AA55">
        <v>229.17</v>
      </c>
      <c r="AB55">
        <v>45.83</v>
      </c>
      <c r="AC55">
        <v>80</v>
      </c>
      <c r="AD55">
        <v>38</v>
      </c>
      <c r="AE55">
        <v>87</v>
      </c>
      <c r="AF55">
        <v>41</v>
      </c>
      <c r="AG55">
        <v>6.66</v>
      </c>
      <c r="AH55">
        <v>15</v>
      </c>
      <c r="AI55">
        <v>15</v>
      </c>
      <c r="AJ55">
        <v>27.75</v>
      </c>
      <c r="AK55">
        <v>179</v>
      </c>
      <c r="AL55">
        <v>76</v>
      </c>
      <c r="AM55">
        <v>4.05</v>
      </c>
    </row>
    <row r="56" spans="1:39">
      <c r="A56" t="s">
        <v>98</v>
      </c>
      <c r="B56" s="35">
        <v>110.6</v>
      </c>
      <c r="C56" s="35">
        <v>57.41</v>
      </c>
      <c r="D56" s="94">
        <f t="shared" si="0"/>
        <v>99</v>
      </c>
      <c r="E56" s="35"/>
      <c r="F56" s="35"/>
      <c r="G56" s="35"/>
      <c r="H56" s="35"/>
      <c r="I56" s="35"/>
      <c r="J56" s="38">
        <v>11.94</v>
      </c>
      <c r="K56" s="38">
        <v>11.94</v>
      </c>
      <c r="L56" s="38">
        <v>12.24</v>
      </c>
      <c r="M56">
        <v>70.08</v>
      </c>
      <c r="N56">
        <v>149.55000000000001</v>
      </c>
      <c r="O56">
        <v>52.89</v>
      </c>
      <c r="P56">
        <v>0</v>
      </c>
      <c r="Q56">
        <v>9.61</v>
      </c>
      <c r="R56" s="94">
        <v>33</v>
      </c>
      <c r="S56" s="94">
        <v>33</v>
      </c>
      <c r="T56" s="94">
        <v>33</v>
      </c>
      <c r="U56">
        <v>0</v>
      </c>
      <c r="V56">
        <v>77.22</v>
      </c>
      <c r="W56">
        <v>4.7143295749999998</v>
      </c>
      <c r="X56">
        <v>24</v>
      </c>
      <c r="Y56">
        <v>8</v>
      </c>
      <c r="Z56">
        <v>8</v>
      </c>
      <c r="AA56">
        <v>229.17</v>
      </c>
      <c r="AB56">
        <v>45.83</v>
      </c>
      <c r="AC56">
        <v>80</v>
      </c>
      <c r="AD56">
        <v>38</v>
      </c>
      <c r="AE56">
        <v>87</v>
      </c>
      <c r="AF56">
        <v>41</v>
      </c>
      <c r="AG56">
        <v>6.66</v>
      </c>
      <c r="AH56">
        <v>15</v>
      </c>
      <c r="AI56">
        <v>15</v>
      </c>
      <c r="AJ56">
        <v>27.75</v>
      </c>
      <c r="AK56">
        <v>179</v>
      </c>
      <c r="AL56">
        <v>76</v>
      </c>
      <c r="AM56">
        <v>4.05</v>
      </c>
    </row>
    <row r="57" spans="1:39">
      <c r="A57" t="s">
        <v>99</v>
      </c>
      <c r="B57" s="35">
        <v>110.6</v>
      </c>
      <c r="C57" s="35">
        <v>57.41</v>
      </c>
      <c r="D57" s="94">
        <f t="shared" si="0"/>
        <v>99</v>
      </c>
      <c r="E57" s="35"/>
      <c r="F57" s="35"/>
      <c r="G57" s="35"/>
      <c r="H57" s="35"/>
      <c r="I57" s="35"/>
      <c r="J57" s="38">
        <v>11.94</v>
      </c>
      <c r="K57" s="38">
        <v>11.94</v>
      </c>
      <c r="L57" s="38">
        <v>12.24</v>
      </c>
      <c r="M57">
        <v>70.08</v>
      </c>
      <c r="N57">
        <v>149.55000000000001</v>
      </c>
      <c r="O57">
        <v>52.89</v>
      </c>
      <c r="P57">
        <v>0</v>
      </c>
      <c r="Q57">
        <v>11</v>
      </c>
      <c r="R57" s="94">
        <v>33</v>
      </c>
      <c r="S57" s="94">
        <v>33</v>
      </c>
      <c r="T57" s="94">
        <v>33</v>
      </c>
      <c r="U57">
        <v>0</v>
      </c>
      <c r="V57">
        <v>75.45</v>
      </c>
      <c r="W57">
        <v>4.7143295749999998</v>
      </c>
      <c r="X57">
        <v>22.5</v>
      </c>
      <c r="Y57">
        <v>7.5</v>
      </c>
      <c r="Z57">
        <v>7.5</v>
      </c>
      <c r="AA57">
        <v>229.17</v>
      </c>
      <c r="AB57">
        <v>45.83</v>
      </c>
      <c r="AC57">
        <v>75</v>
      </c>
      <c r="AD57">
        <v>43.5</v>
      </c>
      <c r="AE57">
        <v>86</v>
      </c>
      <c r="AF57">
        <v>41</v>
      </c>
      <c r="AG57">
        <v>6.66</v>
      </c>
      <c r="AH57">
        <v>15.33</v>
      </c>
      <c r="AI57">
        <v>15.33</v>
      </c>
      <c r="AJ57">
        <v>27.75</v>
      </c>
      <c r="AK57">
        <v>165</v>
      </c>
      <c r="AL57">
        <v>70</v>
      </c>
      <c r="AM57">
        <v>4.04</v>
      </c>
    </row>
    <row r="58" spans="1:39">
      <c r="A58" t="s">
        <v>100</v>
      </c>
      <c r="B58" s="35">
        <v>139.44999999999999</v>
      </c>
      <c r="C58" s="35">
        <v>57.41</v>
      </c>
      <c r="D58" s="94">
        <f t="shared" si="0"/>
        <v>99</v>
      </c>
      <c r="E58" s="35"/>
      <c r="F58" s="35"/>
      <c r="G58" s="35"/>
      <c r="H58" s="35"/>
      <c r="I58" s="35"/>
      <c r="J58" s="38">
        <v>11.94</v>
      </c>
      <c r="K58" s="38">
        <v>11.94</v>
      </c>
      <c r="L58" s="38">
        <v>12.24</v>
      </c>
      <c r="M58">
        <v>70.08</v>
      </c>
      <c r="N58">
        <v>149.55000000000001</v>
      </c>
      <c r="O58">
        <v>52.89</v>
      </c>
      <c r="P58">
        <v>0</v>
      </c>
      <c r="Q58">
        <v>12</v>
      </c>
      <c r="R58" s="94">
        <v>33</v>
      </c>
      <c r="S58" s="94">
        <v>33</v>
      </c>
      <c r="T58" s="94">
        <v>33</v>
      </c>
      <c r="U58">
        <v>0</v>
      </c>
      <c r="V58">
        <v>72.69</v>
      </c>
      <c r="W58">
        <v>4.7143295749999998</v>
      </c>
      <c r="X58">
        <v>22.5</v>
      </c>
      <c r="Y58">
        <v>7.5</v>
      </c>
      <c r="Z58">
        <v>7.5</v>
      </c>
      <c r="AA58">
        <v>229.17</v>
      </c>
      <c r="AB58">
        <v>45.83</v>
      </c>
      <c r="AC58">
        <v>75</v>
      </c>
      <c r="AD58">
        <v>43.5</v>
      </c>
      <c r="AE58">
        <v>86</v>
      </c>
      <c r="AF58">
        <v>41</v>
      </c>
      <c r="AG58">
        <v>6.66</v>
      </c>
      <c r="AH58">
        <v>16</v>
      </c>
      <c r="AI58">
        <v>16</v>
      </c>
      <c r="AJ58">
        <v>27.75</v>
      </c>
      <c r="AK58">
        <v>172</v>
      </c>
      <c r="AL58">
        <v>73</v>
      </c>
      <c r="AM58">
        <v>4.04</v>
      </c>
    </row>
    <row r="59" spans="1:39">
      <c r="A59" t="s">
        <v>101</v>
      </c>
      <c r="B59" s="35">
        <v>170.8366</v>
      </c>
      <c r="C59" s="35">
        <v>57.41</v>
      </c>
      <c r="D59" s="94">
        <f t="shared" si="0"/>
        <v>99</v>
      </c>
      <c r="E59" s="35"/>
      <c r="F59" s="35"/>
      <c r="G59" s="35"/>
      <c r="H59" s="35"/>
      <c r="I59" s="35"/>
      <c r="J59" s="38">
        <v>11.94</v>
      </c>
      <c r="K59" s="38">
        <v>11.94</v>
      </c>
      <c r="L59" s="38">
        <v>12.24</v>
      </c>
      <c r="M59">
        <v>70.08</v>
      </c>
      <c r="N59">
        <v>149.55000000000001</v>
      </c>
      <c r="O59">
        <v>52.89</v>
      </c>
      <c r="P59">
        <v>0</v>
      </c>
      <c r="Q59">
        <v>15.61</v>
      </c>
      <c r="R59" s="94">
        <v>33</v>
      </c>
      <c r="S59" s="94">
        <v>33</v>
      </c>
      <c r="T59" s="94">
        <v>33</v>
      </c>
      <c r="U59">
        <v>0</v>
      </c>
      <c r="V59">
        <v>70.180000000000007</v>
      </c>
      <c r="W59">
        <v>4.8966562250000001</v>
      </c>
      <c r="X59">
        <v>22.5</v>
      </c>
      <c r="Y59">
        <v>7.5</v>
      </c>
      <c r="Z59">
        <v>7.5</v>
      </c>
      <c r="AA59">
        <v>229.17</v>
      </c>
      <c r="AB59">
        <v>45.83</v>
      </c>
      <c r="AC59">
        <v>75</v>
      </c>
      <c r="AD59">
        <v>43.5</v>
      </c>
      <c r="AE59">
        <v>86</v>
      </c>
      <c r="AF59">
        <v>41</v>
      </c>
      <c r="AG59">
        <v>6.66</v>
      </c>
      <c r="AH59">
        <v>16.670000000000002</v>
      </c>
      <c r="AI59">
        <v>16.670000000000002</v>
      </c>
      <c r="AJ59">
        <v>27.75</v>
      </c>
      <c r="AK59">
        <v>168</v>
      </c>
      <c r="AL59">
        <v>72</v>
      </c>
      <c r="AM59">
        <v>3.76</v>
      </c>
    </row>
    <row r="60" spans="1:39">
      <c r="A60" t="s">
        <v>102</v>
      </c>
      <c r="B60" s="35">
        <v>170.8366</v>
      </c>
      <c r="C60" s="35">
        <v>57.41</v>
      </c>
      <c r="D60" s="94">
        <f t="shared" si="0"/>
        <v>99</v>
      </c>
      <c r="E60" s="35"/>
      <c r="F60" s="35"/>
      <c r="G60" s="35"/>
      <c r="H60" s="35"/>
      <c r="I60" s="35"/>
      <c r="J60" s="38">
        <v>11.94</v>
      </c>
      <c r="K60" s="38">
        <v>11.94</v>
      </c>
      <c r="L60" s="38">
        <v>12.24</v>
      </c>
      <c r="M60">
        <v>70.08</v>
      </c>
      <c r="N60">
        <v>149.55000000000001</v>
      </c>
      <c r="O60">
        <v>52.89</v>
      </c>
      <c r="P60">
        <v>0</v>
      </c>
      <c r="Q60">
        <v>18.010000000000002</v>
      </c>
      <c r="R60" s="94">
        <v>33</v>
      </c>
      <c r="S60" s="94">
        <v>33</v>
      </c>
      <c r="T60" s="94">
        <v>33</v>
      </c>
      <c r="U60">
        <v>0</v>
      </c>
      <c r="V60">
        <v>67.739999999999995</v>
      </c>
      <c r="W60">
        <v>4.8966562250000001</v>
      </c>
      <c r="X60">
        <v>22.5</v>
      </c>
      <c r="Y60">
        <v>7.5</v>
      </c>
      <c r="Z60">
        <v>7.5</v>
      </c>
      <c r="AA60">
        <v>229.17</v>
      </c>
      <c r="AB60">
        <v>45.83</v>
      </c>
      <c r="AC60">
        <v>75</v>
      </c>
      <c r="AD60">
        <v>42.5</v>
      </c>
      <c r="AE60">
        <v>85</v>
      </c>
      <c r="AF60">
        <v>40</v>
      </c>
      <c r="AG60">
        <v>6.66</v>
      </c>
      <c r="AH60">
        <v>17.329999999999998</v>
      </c>
      <c r="AI60">
        <v>17.329999999999998</v>
      </c>
      <c r="AJ60">
        <v>28.76</v>
      </c>
      <c r="AK60">
        <v>161</v>
      </c>
      <c r="AL60">
        <v>69</v>
      </c>
      <c r="AM60">
        <v>3.76</v>
      </c>
    </row>
    <row r="61" spans="1:39">
      <c r="A61" t="s">
        <v>103</v>
      </c>
      <c r="B61" s="35">
        <v>170.84</v>
      </c>
      <c r="C61" s="35">
        <v>57.41</v>
      </c>
      <c r="D61" s="94">
        <f t="shared" si="0"/>
        <v>99</v>
      </c>
      <c r="E61" s="35"/>
      <c r="F61" s="35"/>
      <c r="G61" s="35"/>
      <c r="H61" s="35"/>
      <c r="I61" s="35"/>
      <c r="J61" s="38">
        <v>8.27</v>
      </c>
      <c r="K61" s="38">
        <v>8.27</v>
      </c>
      <c r="L61" s="38">
        <v>8.4700000000000006</v>
      </c>
      <c r="M61">
        <v>70.08</v>
      </c>
      <c r="N61">
        <v>149.55000000000001</v>
      </c>
      <c r="O61">
        <v>52.89</v>
      </c>
      <c r="P61">
        <v>0</v>
      </c>
      <c r="Q61">
        <v>20.010000000000002</v>
      </c>
      <c r="R61" s="94">
        <v>33</v>
      </c>
      <c r="S61" s="94">
        <v>33</v>
      </c>
      <c r="T61" s="94">
        <v>33</v>
      </c>
      <c r="U61">
        <v>0</v>
      </c>
      <c r="V61">
        <v>64.900000000000006</v>
      </c>
      <c r="W61">
        <v>4.8966562250000001</v>
      </c>
      <c r="X61">
        <v>22.5</v>
      </c>
      <c r="Y61">
        <v>7.5</v>
      </c>
      <c r="Z61">
        <v>7.5</v>
      </c>
      <c r="AA61">
        <v>218.53</v>
      </c>
      <c r="AB61">
        <v>43.7</v>
      </c>
      <c r="AC61">
        <v>57</v>
      </c>
      <c r="AD61">
        <v>23</v>
      </c>
      <c r="AE61">
        <v>80</v>
      </c>
      <c r="AF61">
        <v>38</v>
      </c>
      <c r="AG61">
        <v>6.66</v>
      </c>
      <c r="AH61">
        <v>17.329999999999998</v>
      </c>
      <c r="AI61">
        <v>17.329999999999998</v>
      </c>
      <c r="AJ61">
        <v>28.76</v>
      </c>
      <c r="AK61">
        <v>165</v>
      </c>
      <c r="AL61">
        <v>70</v>
      </c>
      <c r="AM61">
        <v>3.76</v>
      </c>
    </row>
    <row r="62" spans="1:39">
      <c r="A62" t="s">
        <v>104</v>
      </c>
      <c r="B62" s="35">
        <v>218.92</v>
      </c>
      <c r="C62" s="35">
        <v>76.25</v>
      </c>
      <c r="D62" s="94">
        <f t="shared" si="0"/>
        <v>99</v>
      </c>
      <c r="E62" s="35"/>
      <c r="F62" s="35"/>
      <c r="G62" s="35"/>
      <c r="H62" s="35"/>
      <c r="I62" s="35"/>
      <c r="J62" s="38">
        <v>8.27</v>
      </c>
      <c r="K62" s="38">
        <v>8.27</v>
      </c>
      <c r="L62" s="38">
        <v>8.4700000000000006</v>
      </c>
      <c r="M62">
        <v>70.08</v>
      </c>
      <c r="N62">
        <v>192.34</v>
      </c>
      <c r="O62">
        <v>52.89</v>
      </c>
      <c r="P62">
        <v>0</v>
      </c>
      <c r="Q62">
        <v>22.01</v>
      </c>
      <c r="R62" s="94">
        <v>33</v>
      </c>
      <c r="S62" s="94">
        <v>33</v>
      </c>
      <c r="T62" s="94">
        <v>33</v>
      </c>
      <c r="U62">
        <v>0</v>
      </c>
      <c r="V62">
        <v>61.72</v>
      </c>
      <c r="W62">
        <v>4.8966562250000001</v>
      </c>
      <c r="X62">
        <v>22.5</v>
      </c>
      <c r="Y62">
        <v>7.5</v>
      </c>
      <c r="Z62">
        <v>7.5</v>
      </c>
      <c r="AA62">
        <v>202.3</v>
      </c>
      <c r="AB62">
        <v>40.46</v>
      </c>
      <c r="AC62">
        <v>53</v>
      </c>
      <c r="AD62">
        <v>23</v>
      </c>
      <c r="AE62">
        <v>76</v>
      </c>
      <c r="AF62">
        <v>37</v>
      </c>
      <c r="AG62">
        <v>6.66</v>
      </c>
      <c r="AH62">
        <v>17.670000000000002</v>
      </c>
      <c r="AI62">
        <v>17.670000000000002</v>
      </c>
      <c r="AJ62">
        <v>28.76</v>
      </c>
      <c r="AK62">
        <v>158</v>
      </c>
      <c r="AL62">
        <v>67</v>
      </c>
      <c r="AM62">
        <v>3.76</v>
      </c>
    </row>
    <row r="63" spans="1:39">
      <c r="A63" t="s">
        <v>105</v>
      </c>
      <c r="B63" s="35">
        <v>226.56</v>
      </c>
      <c r="C63" s="35">
        <v>76.25</v>
      </c>
      <c r="D63" s="94">
        <f t="shared" si="0"/>
        <v>99</v>
      </c>
      <c r="E63" s="35"/>
      <c r="F63" s="35"/>
      <c r="G63" s="35"/>
      <c r="H63" s="35"/>
      <c r="I63" s="35"/>
      <c r="J63" s="38">
        <v>8.27</v>
      </c>
      <c r="K63" s="38">
        <v>8.27</v>
      </c>
      <c r="L63" s="38">
        <v>8.4700000000000006</v>
      </c>
      <c r="M63">
        <v>70.08</v>
      </c>
      <c r="N63">
        <v>230.81</v>
      </c>
      <c r="O63">
        <v>52.89</v>
      </c>
      <c r="P63">
        <v>0</v>
      </c>
      <c r="Q63">
        <v>24.01</v>
      </c>
      <c r="R63" s="94">
        <v>33</v>
      </c>
      <c r="S63" s="94">
        <v>33</v>
      </c>
      <c r="T63" s="94">
        <v>33</v>
      </c>
      <c r="U63">
        <v>0</v>
      </c>
      <c r="V63">
        <v>54.77</v>
      </c>
      <c r="W63">
        <v>5.1751462000000004</v>
      </c>
      <c r="X63">
        <v>22.5</v>
      </c>
      <c r="Y63">
        <v>7.5</v>
      </c>
      <c r="Z63">
        <v>7.5</v>
      </c>
      <c r="AA63">
        <v>189.36</v>
      </c>
      <c r="AB63">
        <v>37.869999999999997</v>
      </c>
      <c r="AC63">
        <v>53</v>
      </c>
      <c r="AD63">
        <v>23</v>
      </c>
      <c r="AE63">
        <v>68</v>
      </c>
      <c r="AF63">
        <v>32</v>
      </c>
      <c r="AG63">
        <v>6.66</v>
      </c>
      <c r="AH63">
        <v>18</v>
      </c>
      <c r="AI63">
        <v>18</v>
      </c>
      <c r="AJ63">
        <v>28.76</v>
      </c>
      <c r="AK63">
        <v>148</v>
      </c>
      <c r="AL63">
        <v>64</v>
      </c>
      <c r="AM63">
        <v>3.76</v>
      </c>
    </row>
    <row r="64" spans="1:39">
      <c r="A64" t="s">
        <v>106</v>
      </c>
      <c r="B64" s="35">
        <v>226.56</v>
      </c>
      <c r="C64" s="35">
        <v>76.25</v>
      </c>
      <c r="D64" s="94">
        <f t="shared" si="0"/>
        <v>99</v>
      </c>
      <c r="E64" s="35"/>
      <c r="F64" s="35"/>
      <c r="G64" s="35"/>
      <c r="H64" s="35"/>
      <c r="I64" s="35"/>
      <c r="J64" s="38">
        <v>8.27</v>
      </c>
      <c r="K64" s="38">
        <v>8.27</v>
      </c>
      <c r="L64" s="38">
        <v>8.4700000000000006</v>
      </c>
      <c r="M64">
        <v>70.08</v>
      </c>
      <c r="N64">
        <v>271.92</v>
      </c>
      <c r="O64">
        <v>52.89</v>
      </c>
      <c r="P64">
        <v>0</v>
      </c>
      <c r="Q64">
        <v>25.01</v>
      </c>
      <c r="R64" s="94">
        <v>33</v>
      </c>
      <c r="S64" s="94">
        <v>33</v>
      </c>
      <c r="T64" s="94">
        <v>33</v>
      </c>
      <c r="U64">
        <v>0</v>
      </c>
      <c r="V64">
        <v>53.08</v>
      </c>
      <c r="W64">
        <v>5.1751462000000004</v>
      </c>
      <c r="X64">
        <v>22.5</v>
      </c>
      <c r="Y64">
        <v>7.5</v>
      </c>
      <c r="Z64">
        <v>7.5</v>
      </c>
      <c r="AA64">
        <v>170.21</v>
      </c>
      <c r="AB64">
        <v>34.04</v>
      </c>
      <c r="AC64">
        <v>52</v>
      </c>
      <c r="AD64">
        <v>20</v>
      </c>
      <c r="AE64">
        <v>64</v>
      </c>
      <c r="AF64">
        <v>31</v>
      </c>
      <c r="AG64">
        <v>6.66</v>
      </c>
      <c r="AH64">
        <v>18.670000000000002</v>
      </c>
      <c r="AI64">
        <v>18.670000000000002</v>
      </c>
      <c r="AJ64">
        <v>28.76</v>
      </c>
      <c r="AK64">
        <v>131</v>
      </c>
      <c r="AL64">
        <v>56</v>
      </c>
      <c r="AM64">
        <v>3.76</v>
      </c>
    </row>
    <row r="65" spans="1:39">
      <c r="A65" t="s">
        <v>107</v>
      </c>
      <c r="B65" s="35">
        <v>170.84</v>
      </c>
      <c r="C65" s="35">
        <v>57.41</v>
      </c>
      <c r="D65" s="94">
        <f t="shared" si="0"/>
        <v>99</v>
      </c>
      <c r="E65" s="35"/>
      <c r="F65" s="35"/>
      <c r="G65" s="35"/>
      <c r="H65" s="35"/>
      <c r="I65" s="35"/>
      <c r="J65" s="38">
        <v>7.9</v>
      </c>
      <c r="K65" s="38">
        <v>7.9</v>
      </c>
      <c r="L65" s="38">
        <v>8.1</v>
      </c>
      <c r="M65">
        <v>70.08</v>
      </c>
      <c r="N65">
        <v>271.92</v>
      </c>
      <c r="O65">
        <v>52.89</v>
      </c>
      <c r="P65">
        <v>0</v>
      </c>
      <c r="Q65">
        <v>14.01</v>
      </c>
      <c r="R65" s="94">
        <v>33</v>
      </c>
      <c r="S65" s="94">
        <v>33</v>
      </c>
      <c r="T65" s="94">
        <v>33</v>
      </c>
      <c r="U65">
        <v>0</v>
      </c>
      <c r="V65">
        <v>52.65</v>
      </c>
      <c r="W65">
        <v>5.1751462000000004</v>
      </c>
      <c r="X65">
        <v>22.5</v>
      </c>
      <c r="Y65">
        <v>7.5</v>
      </c>
      <c r="Z65">
        <v>7.5</v>
      </c>
      <c r="AA65">
        <v>156.80000000000001</v>
      </c>
      <c r="AB65">
        <v>31.36</v>
      </c>
      <c r="AC65">
        <v>37</v>
      </c>
      <c r="AD65">
        <v>7.5</v>
      </c>
      <c r="AE65">
        <v>47</v>
      </c>
      <c r="AF65">
        <v>23</v>
      </c>
      <c r="AG65">
        <v>6.66</v>
      </c>
      <c r="AH65">
        <v>19</v>
      </c>
      <c r="AI65">
        <v>19</v>
      </c>
      <c r="AJ65">
        <v>28.76</v>
      </c>
      <c r="AK65">
        <v>123</v>
      </c>
      <c r="AL65">
        <v>52</v>
      </c>
      <c r="AM65">
        <v>3.76</v>
      </c>
    </row>
    <row r="66" spans="1:39">
      <c r="A66" t="s">
        <v>108</v>
      </c>
      <c r="B66" s="35">
        <v>170.84</v>
      </c>
      <c r="C66" s="35">
        <v>57.41</v>
      </c>
      <c r="D66" s="94">
        <f t="shared" si="0"/>
        <v>99</v>
      </c>
      <c r="E66" s="35"/>
      <c r="F66" s="35"/>
      <c r="G66" s="35"/>
      <c r="H66" s="35"/>
      <c r="I66" s="35"/>
      <c r="J66" s="38">
        <v>7.9</v>
      </c>
      <c r="K66" s="38">
        <v>7.9</v>
      </c>
      <c r="L66" s="38">
        <v>8.1</v>
      </c>
      <c r="M66">
        <v>70.08</v>
      </c>
      <c r="N66">
        <v>271.92</v>
      </c>
      <c r="O66">
        <v>52.89</v>
      </c>
      <c r="P66">
        <v>0</v>
      </c>
      <c r="Q66">
        <v>15.21</v>
      </c>
      <c r="R66" s="94">
        <v>33</v>
      </c>
      <c r="S66" s="94">
        <v>33</v>
      </c>
      <c r="T66" s="94">
        <v>33</v>
      </c>
      <c r="U66">
        <v>0</v>
      </c>
      <c r="V66">
        <v>52.65</v>
      </c>
      <c r="W66">
        <v>5.1751462000000004</v>
      </c>
      <c r="X66">
        <v>22.5</v>
      </c>
      <c r="Y66">
        <v>7.5</v>
      </c>
      <c r="Z66">
        <v>7.5</v>
      </c>
      <c r="AA66">
        <v>142.47999999999999</v>
      </c>
      <c r="AB66">
        <v>28.5</v>
      </c>
      <c r="AC66">
        <v>33</v>
      </c>
      <c r="AD66">
        <v>7.5</v>
      </c>
      <c r="AE66">
        <v>43</v>
      </c>
      <c r="AF66">
        <v>20</v>
      </c>
      <c r="AG66">
        <v>6.66</v>
      </c>
      <c r="AH66">
        <v>19.670000000000002</v>
      </c>
      <c r="AI66">
        <v>19.670000000000002</v>
      </c>
      <c r="AJ66">
        <v>28.76</v>
      </c>
      <c r="AK66">
        <v>112</v>
      </c>
      <c r="AL66">
        <v>48</v>
      </c>
      <c r="AM66">
        <v>3.76</v>
      </c>
    </row>
    <row r="67" spans="1:39">
      <c r="A67" t="s">
        <v>109</v>
      </c>
      <c r="B67" s="35">
        <v>170.84</v>
      </c>
      <c r="C67" s="35">
        <v>57.41</v>
      </c>
      <c r="D67" s="94">
        <f t="shared" si="0"/>
        <v>99</v>
      </c>
      <c r="E67" s="35"/>
      <c r="F67" s="35"/>
      <c r="G67" s="35"/>
      <c r="H67" s="35"/>
      <c r="I67" s="35"/>
      <c r="J67" s="38">
        <v>2.76</v>
      </c>
      <c r="K67" s="38">
        <v>2.76</v>
      </c>
      <c r="L67" s="38">
        <v>2.83</v>
      </c>
      <c r="M67">
        <v>70.08</v>
      </c>
      <c r="N67">
        <v>271.92</v>
      </c>
      <c r="O67">
        <v>52.89</v>
      </c>
      <c r="P67">
        <v>0</v>
      </c>
      <c r="Q67">
        <v>17.010000000000002</v>
      </c>
      <c r="R67" s="94">
        <v>33</v>
      </c>
      <c r="S67" s="94">
        <v>33</v>
      </c>
      <c r="T67" s="94">
        <v>33</v>
      </c>
      <c r="U67">
        <v>0</v>
      </c>
      <c r="V67">
        <v>50.07</v>
      </c>
      <c r="W67">
        <v>5.5497994999999998</v>
      </c>
      <c r="X67">
        <v>22.5</v>
      </c>
      <c r="Y67">
        <v>7.5</v>
      </c>
      <c r="Z67">
        <v>7.5</v>
      </c>
      <c r="AA67">
        <v>138.83000000000001</v>
      </c>
      <c r="AB67">
        <v>27.76</v>
      </c>
      <c r="AC67">
        <v>17</v>
      </c>
      <c r="AD67">
        <v>7.5</v>
      </c>
      <c r="AE67">
        <v>43</v>
      </c>
      <c r="AF67">
        <v>20</v>
      </c>
      <c r="AG67">
        <v>6.66</v>
      </c>
      <c r="AH67">
        <v>20.329999999999998</v>
      </c>
      <c r="AI67">
        <v>20.329999999999998</v>
      </c>
      <c r="AJ67">
        <v>28.76</v>
      </c>
      <c r="AK67">
        <v>102</v>
      </c>
      <c r="AL67">
        <v>43</v>
      </c>
      <c r="AM67">
        <v>3.5</v>
      </c>
    </row>
    <row r="68" spans="1:39">
      <c r="A68" t="s">
        <v>110</v>
      </c>
      <c r="B68" s="35">
        <v>170.84</v>
      </c>
      <c r="C68" s="35">
        <v>57.41</v>
      </c>
      <c r="D68" s="94">
        <f t="shared" ref="D68:D98" si="1">R68+S68+T68</f>
        <v>99</v>
      </c>
      <c r="E68" s="35"/>
      <c r="F68" s="35"/>
      <c r="G68" s="35"/>
      <c r="H68" s="35"/>
      <c r="I68" s="35"/>
      <c r="J68" s="38">
        <v>2.76</v>
      </c>
      <c r="K68" s="38">
        <v>2.76</v>
      </c>
      <c r="L68" s="38">
        <v>2.83</v>
      </c>
      <c r="M68">
        <v>70.08</v>
      </c>
      <c r="N68">
        <v>271.92</v>
      </c>
      <c r="O68">
        <v>52.89</v>
      </c>
      <c r="P68">
        <v>0</v>
      </c>
      <c r="Q68">
        <v>17.41</v>
      </c>
      <c r="R68" s="94">
        <v>33</v>
      </c>
      <c r="S68" s="94">
        <v>33</v>
      </c>
      <c r="T68" s="94">
        <v>33</v>
      </c>
      <c r="U68">
        <v>0</v>
      </c>
      <c r="V68">
        <v>44.94</v>
      </c>
      <c r="W68">
        <v>5.5497994999999998</v>
      </c>
      <c r="X68">
        <v>22.5</v>
      </c>
      <c r="Y68">
        <v>7.5</v>
      </c>
      <c r="Z68">
        <v>7.5</v>
      </c>
      <c r="AA68">
        <v>124.53</v>
      </c>
      <c r="AB68">
        <v>24.9</v>
      </c>
      <c r="AC68">
        <v>15</v>
      </c>
      <c r="AD68">
        <v>7.5</v>
      </c>
      <c r="AE68">
        <v>37</v>
      </c>
      <c r="AF68">
        <v>18</v>
      </c>
      <c r="AG68">
        <v>6.66</v>
      </c>
      <c r="AH68">
        <v>21</v>
      </c>
      <c r="AI68">
        <v>21</v>
      </c>
      <c r="AJ68">
        <v>28.26</v>
      </c>
      <c r="AK68">
        <v>91</v>
      </c>
      <c r="AL68">
        <v>39</v>
      </c>
      <c r="AM68">
        <v>3.5</v>
      </c>
    </row>
    <row r="69" spans="1:39">
      <c r="A69" t="s">
        <v>111</v>
      </c>
      <c r="B69" s="35">
        <v>226.56</v>
      </c>
      <c r="C69" s="35">
        <v>76.25</v>
      </c>
      <c r="D69" s="94">
        <f t="shared" si="1"/>
        <v>99</v>
      </c>
      <c r="E69" s="35"/>
      <c r="F69" s="35"/>
      <c r="G69" s="35"/>
      <c r="H69" s="35"/>
      <c r="I69" s="35"/>
      <c r="J69" s="38">
        <v>2.76</v>
      </c>
      <c r="K69" s="38">
        <v>2.76</v>
      </c>
      <c r="L69" s="38">
        <v>2.83</v>
      </c>
      <c r="M69">
        <v>70.08</v>
      </c>
      <c r="N69">
        <v>271.92</v>
      </c>
      <c r="O69">
        <v>52.89</v>
      </c>
      <c r="P69">
        <v>0</v>
      </c>
      <c r="Q69">
        <v>16.809999999999999</v>
      </c>
      <c r="R69" s="94">
        <v>33</v>
      </c>
      <c r="S69" s="94">
        <v>33</v>
      </c>
      <c r="T69" s="94">
        <v>33</v>
      </c>
      <c r="U69">
        <v>0</v>
      </c>
      <c r="V69">
        <v>39.72</v>
      </c>
      <c r="W69">
        <v>5.5497994999999998</v>
      </c>
      <c r="X69">
        <v>22.5</v>
      </c>
      <c r="Y69">
        <v>7.5</v>
      </c>
      <c r="Z69">
        <v>7.5</v>
      </c>
      <c r="AA69">
        <v>118.59</v>
      </c>
      <c r="AB69">
        <v>23.72</v>
      </c>
      <c r="AC69">
        <v>13</v>
      </c>
      <c r="AD69">
        <v>7.5</v>
      </c>
      <c r="AE69">
        <v>20</v>
      </c>
      <c r="AF69">
        <v>10</v>
      </c>
      <c r="AG69">
        <v>6.66</v>
      </c>
      <c r="AH69">
        <v>22</v>
      </c>
      <c r="AI69">
        <v>22</v>
      </c>
      <c r="AJ69">
        <v>28.26</v>
      </c>
      <c r="AK69">
        <v>74</v>
      </c>
      <c r="AL69">
        <v>31</v>
      </c>
      <c r="AM69">
        <v>3.5</v>
      </c>
    </row>
    <row r="70" spans="1:39">
      <c r="A70" t="s">
        <v>112</v>
      </c>
      <c r="B70" s="35">
        <v>226.56</v>
      </c>
      <c r="C70" s="35">
        <v>76.25</v>
      </c>
      <c r="D70" s="94">
        <f t="shared" si="1"/>
        <v>90</v>
      </c>
      <c r="E70" s="35"/>
      <c r="F70" s="35"/>
      <c r="G70" s="35"/>
      <c r="H70" s="35"/>
      <c r="I70" s="35"/>
      <c r="J70" s="38">
        <v>2.76</v>
      </c>
      <c r="K70" s="38">
        <v>2.76</v>
      </c>
      <c r="L70" s="38">
        <v>2.83</v>
      </c>
      <c r="M70">
        <v>70.08</v>
      </c>
      <c r="N70">
        <v>271.92</v>
      </c>
      <c r="O70">
        <v>52.89</v>
      </c>
      <c r="P70">
        <v>0</v>
      </c>
      <c r="Q70">
        <v>16.21</v>
      </c>
      <c r="R70" s="94">
        <v>33</v>
      </c>
      <c r="S70" s="94">
        <v>24</v>
      </c>
      <c r="T70" s="94">
        <v>33</v>
      </c>
      <c r="U70">
        <v>0</v>
      </c>
      <c r="V70">
        <v>34.78</v>
      </c>
      <c r="W70">
        <v>5.5497994999999998</v>
      </c>
      <c r="X70">
        <v>22.5</v>
      </c>
      <c r="Y70">
        <v>7.5</v>
      </c>
      <c r="Z70">
        <v>7.5</v>
      </c>
      <c r="AA70">
        <v>103.43</v>
      </c>
      <c r="AB70">
        <v>20.68</v>
      </c>
      <c r="AC70">
        <v>12</v>
      </c>
      <c r="AD70">
        <v>7.5</v>
      </c>
      <c r="AE70">
        <v>20</v>
      </c>
      <c r="AF70">
        <v>10</v>
      </c>
      <c r="AG70">
        <v>6.66</v>
      </c>
      <c r="AH70">
        <v>22.67</v>
      </c>
      <c r="AI70">
        <v>22.67</v>
      </c>
      <c r="AJ70">
        <v>28.26</v>
      </c>
      <c r="AK70">
        <v>63</v>
      </c>
      <c r="AL70">
        <v>27</v>
      </c>
      <c r="AM70">
        <v>3.5</v>
      </c>
    </row>
    <row r="71" spans="1:39">
      <c r="A71" t="s">
        <v>113</v>
      </c>
      <c r="B71" s="35">
        <v>226.56</v>
      </c>
      <c r="C71" s="35">
        <v>76.25</v>
      </c>
      <c r="D71" s="94">
        <f t="shared" si="1"/>
        <v>80.740000000000009</v>
      </c>
      <c r="E71" s="35"/>
      <c r="F71" s="35"/>
      <c r="G71" s="35"/>
      <c r="H71" s="35"/>
      <c r="I71" s="35"/>
      <c r="J71" s="38">
        <v>2.76</v>
      </c>
      <c r="K71" s="38">
        <v>2.76</v>
      </c>
      <c r="L71" s="38">
        <v>2.83</v>
      </c>
      <c r="M71">
        <v>70.08</v>
      </c>
      <c r="N71">
        <v>271.92</v>
      </c>
      <c r="O71">
        <v>100.19</v>
      </c>
      <c r="P71">
        <v>0</v>
      </c>
      <c r="Q71">
        <v>10.6</v>
      </c>
      <c r="R71" s="94">
        <v>32.03</v>
      </c>
      <c r="S71" s="94">
        <v>17</v>
      </c>
      <c r="T71" s="94">
        <v>31.71</v>
      </c>
      <c r="U71">
        <v>0</v>
      </c>
      <c r="V71">
        <v>29.21</v>
      </c>
      <c r="W71">
        <v>5.9144528000000003</v>
      </c>
      <c r="X71">
        <v>37.5</v>
      </c>
      <c r="Y71">
        <v>12.5</v>
      </c>
      <c r="Z71">
        <v>12.5</v>
      </c>
      <c r="AA71">
        <v>84.28</v>
      </c>
      <c r="AB71">
        <v>16.850000000000001</v>
      </c>
      <c r="AC71">
        <v>10</v>
      </c>
      <c r="AD71">
        <v>7.5</v>
      </c>
      <c r="AE71">
        <v>10</v>
      </c>
      <c r="AF71">
        <v>5</v>
      </c>
      <c r="AG71">
        <v>10</v>
      </c>
      <c r="AH71">
        <v>41.67</v>
      </c>
      <c r="AI71">
        <v>41.67</v>
      </c>
      <c r="AJ71">
        <v>28.26</v>
      </c>
      <c r="AK71">
        <v>42</v>
      </c>
      <c r="AL71">
        <v>18</v>
      </c>
      <c r="AM71">
        <v>3.5</v>
      </c>
    </row>
    <row r="72" spans="1:39">
      <c r="A72" t="s">
        <v>114</v>
      </c>
      <c r="B72" s="35">
        <v>226.56</v>
      </c>
      <c r="C72" s="35">
        <v>76.25</v>
      </c>
      <c r="D72" s="94">
        <f t="shared" si="1"/>
        <v>59.78</v>
      </c>
      <c r="E72" s="35"/>
      <c r="F72" s="35"/>
      <c r="G72" s="35"/>
      <c r="H72" s="35"/>
      <c r="I72" s="35"/>
      <c r="J72" s="38">
        <v>2.76</v>
      </c>
      <c r="K72" s="38">
        <v>2.76</v>
      </c>
      <c r="L72" s="38">
        <v>2.83</v>
      </c>
      <c r="M72">
        <v>70.08</v>
      </c>
      <c r="N72">
        <v>271.92</v>
      </c>
      <c r="O72">
        <v>72.13</v>
      </c>
      <c r="P72">
        <v>0</v>
      </c>
      <c r="Q72">
        <v>10</v>
      </c>
      <c r="R72" s="94">
        <v>26.02</v>
      </c>
      <c r="S72" s="94">
        <v>8</v>
      </c>
      <c r="T72" s="94">
        <v>25.76</v>
      </c>
      <c r="U72">
        <v>0</v>
      </c>
      <c r="V72">
        <v>23.28</v>
      </c>
      <c r="W72">
        <v>5.9144528000000003</v>
      </c>
      <c r="X72">
        <v>39</v>
      </c>
      <c r="Y72">
        <v>13</v>
      </c>
      <c r="Z72">
        <v>13</v>
      </c>
      <c r="AA72">
        <v>73.680000000000007</v>
      </c>
      <c r="AB72">
        <v>14.74</v>
      </c>
      <c r="AC72">
        <v>10</v>
      </c>
      <c r="AD72">
        <v>7.5</v>
      </c>
      <c r="AE72">
        <v>10</v>
      </c>
      <c r="AF72">
        <v>5</v>
      </c>
      <c r="AG72">
        <v>10</v>
      </c>
      <c r="AH72">
        <v>41.67</v>
      </c>
      <c r="AI72">
        <v>41.67</v>
      </c>
      <c r="AJ72">
        <v>27.75</v>
      </c>
      <c r="AK72">
        <v>32</v>
      </c>
      <c r="AL72">
        <v>13</v>
      </c>
      <c r="AM72">
        <v>3.5</v>
      </c>
    </row>
    <row r="73" spans="1:39">
      <c r="A73" t="s">
        <v>115</v>
      </c>
      <c r="B73" s="35">
        <v>226.56</v>
      </c>
      <c r="C73" s="35">
        <v>76.25</v>
      </c>
      <c r="D73" s="94">
        <f t="shared" si="1"/>
        <v>44.25</v>
      </c>
      <c r="E73" s="35"/>
      <c r="F73" s="35"/>
      <c r="G73" s="35"/>
      <c r="H73" s="35"/>
      <c r="I73" s="35"/>
      <c r="J73" s="38">
        <v>2.76</v>
      </c>
      <c r="K73" s="38">
        <v>2.76</v>
      </c>
      <c r="L73" s="38">
        <v>2.83</v>
      </c>
      <c r="M73">
        <v>70.08</v>
      </c>
      <c r="N73">
        <v>271.92</v>
      </c>
      <c r="O73">
        <v>81.739999999999995</v>
      </c>
      <c r="P73">
        <v>0</v>
      </c>
      <c r="Q73">
        <v>9.6</v>
      </c>
      <c r="R73" s="94">
        <v>20.73</v>
      </c>
      <c r="S73" s="94">
        <v>3</v>
      </c>
      <c r="T73" s="94">
        <v>20.52</v>
      </c>
      <c r="U73">
        <v>0</v>
      </c>
      <c r="V73">
        <v>17.29</v>
      </c>
      <c r="W73">
        <v>5.9144528000000003</v>
      </c>
      <c r="X73">
        <v>40</v>
      </c>
      <c r="Y73">
        <v>13.34</v>
      </c>
      <c r="Z73">
        <v>13.33</v>
      </c>
      <c r="AA73">
        <v>37.5</v>
      </c>
      <c r="AB73">
        <v>7.5</v>
      </c>
      <c r="AC73">
        <v>8</v>
      </c>
      <c r="AD73">
        <v>7.5</v>
      </c>
      <c r="AE73">
        <v>10</v>
      </c>
      <c r="AF73">
        <v>5</v>
      </c>
      <c r="AG73">
        <v>10</v>
      </c>
      <c r="AH73">
        <v>41.67</v>
      </c>
      <c r="AI73">
        <v>41.67</v>
      </c>
      <c r="AJ73">
        <v>27.75</v>
      </c>
      <c r="AK73">
        <v>21</v>
      </c>
      <c r="AL73">
        <v>9</v>
      </c>
      <c r="AM73">
        <v>3.5</v>
      </c>
    </row>
    <row r="74" spans="1:39">
      <c r="A74" t="s">
        <v>116</v>
      </c>
      <c r="B74" s="35">
        <v>226.56</v>
      </c>
      <c r="C74" s="35">
        <v>76.25</v>
      </c>
      <c r="D74" s="94">
        <f t="shared" si="1"/>
        <v>32.08</v>
      </c>
      <c r="E74" s="35"/>
      <c r="F74" s="35"/>
      <c r="G74" s="35"/>
      <c r="H74" s="35"/>
      <c r="I74" s="35"/>
      <c r="J74" s="38">
        <v>2.13</v>
      </c>
      <c r="K74" s="38">
        <v>2.13</v>
      </c>
      <c r="L74" s="38">
        <v>2.17</v>
      </c>
      <c r="M74">
        <v>70.08</v>
      </c>
      <c r="N74">
        <v>271.92</v>
      </c>
      <c r="O74">
        <v>81.739999999999995</v>
      </c>
      <c r="P74">
        <v>0</v>
      </c>
      <c r="Q74">
        <v>9</v>
      </c>
      <c r="R74" s="94">
        <v>16.12</v>
      </c>
      <c r="S74" s="94">
        <v>0</v>
      </c>
      <c r="T74" s="94">
        <v>15.96</v>
      </c>
      <c r="U74">
        <v>0</v>
      </c>
      <c r="V74">
        <v>11.75</v>
      </c>
      <c r="W74">
        <v>5.9144528000000003</v>
      </c>
      <c r="X74">
        <v>41</v>
      </c>
      <c r="Y74">
        <v>13.66</v>
      </c>
      <c r="Z74">
        <v>13.67</v>
      </c>
      <c r="AA74">
        <v>37.5</v>
      </c>
      <c r="AB74">
        <v>7.5</v>
      </c>
      <c r="AC74">
        <v>8</v>
      </c>
      <c r="AD74">
        <v>7</v>
      </c>
      <c r="AE74">
        <v>10</v>
      </c>
      <c r="AF74">
        <v>5</v>
      </c>
      <c r="AG74">
        <v>9.66</v>
      </c>
      <c r="AH74">
        <v>41</v>
      </c>
      <c r="AI74">
        <v>41</v>
      </c>
      <c r="AJ74">
        <v>27.75</v>
      </c>
      <c r="AK74">
        <v>14</v>
      </c>
      <c r="AL74">
        <v>6</v>
      </c>
      <c r="AM74">
        <v>3.5</v>
      </c>
    </row>
    <row r="75" spans="1:39">
      <c r="A75" t="s">
        <v>117</v>
      </c>
      <c r="B75" s="35">
        <v>261.10000000000002</v>
      </c>
      <c r="C75" s="35">
        <v>86.75</v>
      </c>
      <c r="D75" s="94">
        <f t="shared" si="1"/>
        <v>0</v>
      </c>
      <c r="E75" s="35"/>
      <c r="F75" s="35"/>
      <c r="G75" s="35"/>
      <c r="H75" s="35"/>
      <c r="I75" s="35"/>
      <c r="J75" s="38">
        <v>1.63</v>
      </c>
      <c r="K75" s="38">
        <v>1.63</v>
      </c>
      <c r="L75" s="38">
        <v>1.68</v>
      </c>
      <c r="M75">
        <v>65.94</v>
      </c>
      <c r="N75">
        <v>271.92</v>
      </c>
      <c r="O75">
        <v>76.94</v>
      </c>
      <c r="P75">
        <v>0</v>
      </c>
      <c r="Q75">
        <v>8</v>
      </c>
      <c r="R75" s="94">
        <v>0</v>
      </c>
      <c r="S75" s="94">
        <v>0</v>
      </c>
      <c r="T75" s="94">
        <v>0</v>
      </c>
      <c r="U75">
        <v>0</v>
      </c>
      <c r="V75">
        <v>7.06</v>
      </c>
      <c r="W75">
        <v>6.1067794500000003</v>
      </c>
      <c r="X75">
        <v>43</v>
      </c>
      <c r="Y75">
        <v>14.34</v>
      </c>
      <c r="Z75">
        <v>14.33</v>
      </c>
      <c r="AA75">
        <v>33.33</v>
      </c>
      <c r="AB75">
        <v>6.67</v>
      </c>
      <c r="AC75">
        <v>7</v>
      </c>
      <c r="AD75">
        <v>7</v>
      </c>
      <c r="AE75">
        <v>7</v>
      </c>
      <c r="AF75">
        <v>3</v>
      </c>
      <c r="AG75">
        <v>9</v>
      </c>
      <c r="AH75">
        <v>40.33</v>
      </c>
      <c r="AI75">
        <v>40.33</v>
      </c>
      <c r="AJ75">
        <v>28.26</v>
      </c>
      <c r="AK75">
        <v>7</v>
      </c>
      <c r="AL75">
        <v>3</v>
      </c>
      <c r="AM75">
        <v>0</v>
      </c>
    </row>
    <row r="76" spans="1:39">
      <c r="A76" t="s">
        <v>118</v>
      </c>
      <c r="B76" s="35">
        <v>261.10000000000002</v>
      </c>
      <c r="C76" s="35">
        <v>86.75</v>
      </c>
      <c r="D76" s="94">
        <f t="shared" si="1"/>
        <v>0</v>
      </c>
      <c r="E76" s="35"/>
      <c r="F76" s="35"/>
      <c r="G76" s="35"/>
      <c r="H76" s="35"/>
      <c r="I76" s="35"/>
      <c r="J76" s="38">
        <v>1.2</v>
      </c>
      <c r="K76" s="38">
        <v>1.2</v>
      </c>
      <c r="L76" s="38">
        <v>1.24</v>
      </c>
      <c r="M76">
        <v>65.94</v>
      </c>
      <c r="N76">
        <v>271.92</v>
      </c>
      <c r="O76">
        <v>100.19</v>
      </c>
      <c r="P76">
        <v>0</v>
      </c>
      <c r="Q76">
        <v>7</v>
      </c>
      <c r="R76" s="94">
        <v>0</v>
      </c>
      <c r="S76" s="94">
        <v>0</v>
      </c>
      <c r="T76" s="94">
        <v>0</v>
      </c>
      <c r="U76">
        <v>0</v>
      </c>
      <c r="V76">
        <v>4.5199999999999996</v>
      </c>
      <c r="W76">
        <v>6.1067794500000003</v>
      </c>
      <c r="X76">
        <v>44</v>
      </c>
      <c r="Y76">
        <v>14.66</v>
      </c>
      <c r="Z76">
        <v>14.67</v>
      </c>
      <c r="AA76">
        <v>31.7</v>
      </c>
      <c r="AB76">
        <v>6.34</v>
      </c>
      <c r="AC76">
        <v>7</v>
      </c>
      <c r="AD76">
        <v>5</v>
      </c>
      <c r="AE76">
        <v>3</v>
      </c>
      <c r="AF76">
        <v>2</v>
      </c>
      <c r="AG76">
        <v>8.34</v>
      </c>
      <c r="AH76">
        <v>39.67</v>
      </c>
      <c r="AI76">
        <v>39.67</v>
      </c>
      <c r="AJ76">
        <v>28.26</v>
      </c>
      <c r="AK76">
        <v>4</v>
      </c>
      <c r="AL76">
        <v>1</v>
      </c>
      <c r="AM76">
        <v>0</v>
      </c>
    </row>
    <row r="77" spans="1:39">
      <c r="A77" t="s">
        <v>119</v>
      </c>
      <c r="B77" s="35">
        <v>261.10000000000002</v>
      </c>
      <c r="C77" s="35">
        <v>86.75</v>
      </c>
      <c r="D77" s="94">
        <f t="shared" si="1"/>
        <v>0</v>
      </c>
      <c r="E77" s="35"/>
      <c r="F77" s="35"/>
      <c r="G77" s="35"/>
      <c r="H77" s="35"/>
      <c r="I77" s="35"/>
      <c r="J77" s="38">
        <v>0.63</v>
      </c>
      <c r="K77" s="38">
        <v>0.63</v>
      </c>
      <c r="L77" s="38">
        <v>0.64</v>
      </c>
      <c r="M77">
        <v>65.94</v>
      </c>
      <c r="N77">
        <v>271.92</v>
      </c>
      <c r="O77">
        <v>100.19</v>
      </c>
      <c r="P77">
        <v>0</v>
      </c>
      <c r="Q77">
        <v>7</v>
      </c>
      <c r="R77" s="94">
        <v>0</v>
      </c>
      <c r="S77" s="94">
        <v>0</v>
      </c>
      <c r="T77" s="94">
        <v>0</v>
      </c>
      <c r="U77">
        <v>0</v>
      </c>
      <c r="V77">
        <v>2.62</v>
      </c>
      <c r="W77">
        <v>6.1067794500000003</v>
      </c>
      <c r="X77">
        <v>45</v>
      </c>
      <c r="Y77">
        <v>15</v>
      </c>
      <c r="Z77">
        <v>15</v>
      </c>
      <c r="AA77">
        <v>21.76</v>
      </c>
      <c r="AB77">
        <v>4.3499999999999996</v>
      </c>
      <c r="AC77">
        <v>5</v>
      </c>
      <c r="AD77">
        <v>3</v>
      </c>
      <c r="AE77">
        <v>1</v>
      </c>
      <c r="AF77">
        <v>1</v>
      </c>
      <c r="AG77">
        <v>7.66</v>
      </c>
      <c r="AH77">
        <v>39</v>
      </c>
      <c r="AI77">
        <v>39</v>
      </c>
      <c r="AJ77">
        <v>28.26</v>
      </c>
      <c r="AK77">
        <v>1</v>
      </c>
      <c r="AL77">
        <v>0</v>
      </c>
      <c r="AM77">
        <v>0</v>
      </c>
    </row>
    <row r="78" spans="1:39">
      <c r="A78" t="s">
        <v>120</v>
      </c>
      <c r="B78" s="35">
        <v>261.10000000000002</v>
      </c>
      <c r="C78" s="35">
        <v>86.75</v>
      </c>
      <c r="D78" s="94">
        <f t="shared" si="1"/>
        <v>0</v>
      </c>
      <c r="E78" s="35"/>
      <c r="F78" s="35"/>
      <c r="G78" s="35"/>
      <c r="H78" s="35"/>
      <c r="I78" s="35"/>
      <c r="J78" s="38">
        <v>0.35</v>
      </c>
      <c r="K78" s="38">
        <v>0.35</v>
      </c>
      <c r="L78" s="38">
        <v>0.36</v>
      </c>
      <c r="M78">
        <v>65.94</v>
      </c>
      <c r="N78">
        <v>271.92</v>
      </c>
      <c r="O78">
        <v>100.19</v>
      </c>
      <c r="P78">
        <v>0</v>
      </c>
      <c r="Q78">
        <v>7</v>
      </c>
      <c r="R78" s="94">
        <v>0</v>
      </c>
      <c r="S78" s="94">
        <v>0</v>
      </c>
      <c r="T78" s="94">
        <v>0</v>
      </c>
      <c r="U78">
        <v>0</v>
      </c>
      <c r="V78">
        <v>0.76</v>
      </c>
      <c r="W78">
        <v>6.1067794500000003</v>
      </c>
      <c r="X78">
        <v>47.5</v>
      </c>
      <c r="Y78">
        <v>15.84</v>
      </c>
      <c r="Z78">
        <v>15.83</v>
      </c>
      <c r="AA78">
        <v>12.98</v>
      </c>
      <c r="AB78">
        <v>2.59</v>
      </c>
      <c r="AC78">
        <v>3</v>
      </c>
      <c r="AD78">
        <v>2</v>
      </c>
      <c r="AE78">
        <v>0</v>
      </c>
      <c r="AF78">
        <v>0</v>
      </c>
      <c r="AG78">
        <v>7</v>
      </c>
      <c r="AH78">
        <v>38.33</v>
      </c>
      <c r="AI78">
        <v>38.33</v>
      </c>
      <c r="AJ78">
        <v>28.26</v>
      </c>
      <c r="AK78">
        <v>1</v>
      </c>
      <c r="AL78">
        <v>0</v>
      </c>
      <c r="AM78">
        <v>0</v>
      </c>
    </row>
    <row r="79" spans="1:39">
      <c r="A79" t="s">
        <v>121</v>
      </c>
      <c r="B79" s="35">
        <v>261.10000000000002</v>
      </c>
      <c r="C79" s="35">
        <v>86.75</v>
      </c>
      <c r="D79" s="94">
        <f t="shared" si="1"/>
        <v>0</v>
      </c>
      <c r="E79" s="35"/>
      <c r="F79" s="35"/>
      <c r="G79" s="35"/>
      <c r="H79" s="35"/>
      <c r="I79" s="35"/>
      <c r="J79" s="38">
        <v>0.11</v>
      </c>
      <c r="K79" s="38">
        <v>0.11</v>
      </c>
      <c r="L79" s="38">
        <v>0.11</v>
      </c>
      <c r="M79">
        <v>82.88</v>
      </c>
      <c r="N79">
        <v>271.92</v>
      </c>
      <c r="O79">
        <v>100.19</v>
      </c>
      <c r="P79">
        <v>0</v>
      </c>
      <c r="Q79">
        <v>7</v>
      </c>
      <c r="R79" s="94">
        <v>0</v>
      </c>
      <c r="S79" s="94">
        <v>0</v>
      </c>
      <c r="T79" s="94">
        <v>0</v>
      </c>
      <c r="U79">
        <v>0</v>
      </c>
      <c r="V79">
        <v>0</v>
      </c>
      <c r="W79">
        <v>6.2891060999999997</v>
      </c>
      <c r="X79">
        <v>47.5</v>
      </c>
      <c r="Y79">
        <v>15.84</v>
      </c>
      <c r="Z79">
        <v>15.83</v>
      </c>
      <c r="AA79">
        <v>6.81</v>
      </c>
      <c r="AB79">
        <v>1.36</v>
      </c>
      <c r="AC79">
        <v>2</v>
      </c>
      <c r="AD79">
        <v>1</v>
      </c>
      <c r="AE79">
        <v>0</v>
      </c>
      <c r="AF79">
        <v>0</v>
      </c>
      <c r="AG79">
        <v>9.66</v>
      </c>
      <c r="AH79">
        <v>37</v>
      </c>
      <c r="AI79">
        <v>37</v>
      </c>
      <c r="AJ79">
        <v>28.76</v>
      </c>
      <c r="AK79">
        <v>0</v>
      </c>
      <c r="AL79">
        <v>0</v>
      </c>
      <c r="AM79">
        <v>0</v>
      </c>
    </row>
    <row r="80" spans="1:39">
      <c r="A80" t="s">
        <v>122</v>
      </c>
      <c r="B80" s="35">
        <v>261.10000000000002</v>
      </c>
      <c r="C80" s="35">
        <v>86.75</v>
      </c>
      <c r="D80" s="94">
        <f t="shared" si="1"/>
        <v>0</v>
      </c>
      <c r="E80" s="35"/>
      <c r="F80" s="35"/>
      <c r="G80" s="35"/>
      <c r="H80" s="35"/>
      <c r="I80" s="35"/>
      <c r="J80" s="38">
        <v>0.03</v>
      </c>
      <c r="K80" s="38">
        <v>0.03</v>
      </c>
      <c r="L80" s="38">
        <v>0.03</v>
      </c>
      <c r="M80">
        <v>114.92</v>
      </c>
      <c r="N80">
        <v>271.92</v>
      </c>
      <c r="O80">
        <v>100.19</v>
      </c>
      <c r="P80">
        <v>0</v>
      </c>
      <c r="Q80">
        <v>7</v>
      </c>
      <c r="R80" s="94">
        <v>0</v>
      </c>
      <c r="S80" s="94">
        <v>0</v>
      </c>
      <c r="T80" s="94">
        <v>0</v>
      </c>
      <c r="U80">
        <v>0</v>
      </c>
      <c r="V80">
        <v>0</v>
      </c>
      <c r="W80">
        <v>6.2891060999999997</v>
      </c>
      <c r="X80">
        <v>47.5</v>
      </c>
      <c r="Y80">
        <v>15.84</v>
      </c>
      <c r="Z80">
        <v>15.83</v>
      </c>
      <c r="AA80">
        <v>2.23</v>
      </c>
      <c r="AB80">
        <v>0.45</v>
      </c>
      <c r="AC80">
        <v>0</v>
      </c>
      <c r="AD80">
        <v>0</v>
      </c>
      <c r="AE80">
        <v>0</v>
      </c>
      <c r="AF80">
        <v>0</v>
      </c>
      <c r="AG80">
        <v>10</v>
      </c>
      <c r="AH80">
        <v>36</v>
      </c>
      <c r="AI80">
        <v>36</v>
      </c>
      <c r="AJ80">
        <v>28.76</v>
      </c>
      <c r="AK80">
        <v>0</v>
      </c>
      <c r="AL80">
        <v>0</v>
      </c>
      <c r="AM80">
        <v>0</v>
      </c>
    </row>
    <row r="81" spans="1:39">
      <c r="A81" t="s">
        <v>123</v>
      </c>
      <c r="B81" s="35">
        <v>261.10000000000002</v>
      </c>
      <c r="C81" s="35">
        <v>86.75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114.92</v>
      </c>
      <c r="N81">
        <v>271.92</v>
      </c>
      <c r="O81">
        <v>100.19</v>
      </c>
      <c r="P81">
        <v>0</v>
      </c>
      <c r="Q81">
        <v>7</v>
      </c>
      <c r="R81" s="94">
        <v>0</v>
      </c>
      <c r="S81" s="94">
        <v>0</v>
      </c>
      <c r="T81" s="94">
        <v>0</v>
      </c>
      <c r="U81">
        <v>0</v>
      </c>
      <c r="V81">
        <v>0</v>
      </c>
      <c r="W81">
        <v>6.2891060999999997</v>
      </c>
      <c r="X81">
        <v>50</v>
      </c>
      <c r="Y81">
        <v>16.66</v>
      </c>
      <c r="Z81">
        <v>16.670000000000002</v>
      </c>
      <c r="AA81">
        <v>0.56999999999999995</v>
      </c>
      <c r="AB81">
        <v>0.11</v>
      </c>
      <c r="AC81">
        <v>0</v>
      </c>
      <c r="AD81">
        <v>0</v>
      </c>
      <c r="AE81">
        <v>0</v>
      </c>
      <c r="AF81">
        <v>0</v>
      </c>
      <c r="AG81">
        <v>11.66</v>
      </c>
      <c r="AH81">
        <v>41.67</v>
      </c>
      <c r="AI81">
        <v>41.67</v>
      </c>
      <c r="AJ81">
        <v>28.76</v>
      </c>
      <c r="AK81">
        <v>0</v>
      </c>
      <c r="AL81">
        <v>0</v>
      </c>
      <c r="AM81">
        <v>0</v>
      </c>
    </row>
    <row r="82" spans="1:39">
      <c r="A82" t="s">
        <v>124</v>
      </c>
      <c r="B82" s="35">
        <v>261.10000000000002</v>
      </c>
      <c r="C82" s="35">
        <v>86.75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114.92</v>
      </c>
      <c r="N82">
        <v>271.92</v>
      </c>
      <c r="O82">
        <v>100.19</v>
      </c>
      <c r="P82">
        <v>0</v>
      </c>
      <c r="Q82">
        <v>7</v>
      </c>
      <c r="R82" s="94">
        <v>0</v>
      </c>
      <c r="S82" s="94">
        <v>0</v>
      </c>
      <c r="T82" s="94">
        <v>0</v>
      </c>
      <c r="U82">
        <v>0</v>
      </c>
      <c r="V82">
        <v>0</v>
      </c>
      <c r="W82">
        <v>6.2891060999999997</v>
      </c>
      <c r="X82">
        <v>50</v>
      </c>
      <c r="Y82">
        <v>16.66</v>
      </c>
      <c r="Z82">
        <v>16.670000000000002</v>
      </c>
      <c r="AA82">
        <v>0.56000000000000005</v>
      </c>
      <c r="AB82">
        <v>0.11</v>
      </c>
      <c r="AC82">
        <v>0</v>
      </c>
      <c r="AD82">
        <v>0</v>
      </c>
      <c r="AE82">
        <v>0</v>
      </c>
      <c r="AF82">
        <v>0</v>
      </c>
      <c r="AG82">
        <v>11.34</v>
      </c>
      <c r="AH82">
        <v>40.67</v>
      </c>
      <c r="AI82">
        <v>40.67</v>
      </c>
      <c r="AJ82">
        <v>28.76</v>
      </c>
      <c r="AK82">
        <v>0</v>
      </c>
      <c r="AL82">
        <v>0</v>
      </c>
      <c r="AM82">
        <v>0</v>
      </c>
    </row>
    <row r="83" spans="1:39">
      <c r="A83" t="s">
        <v>125</v>
      </c>
      <c r="B83" s="35">
        <v>261.10000000000002</v>
      </c>
      <c r="C83" s="35">
        <v>86.75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114.92</v>
      </c>
      <c r="N83">
        <v>271.92</v>
      </c>
      <c r="O83">
        <v>100.19</v>
      </c>
      <c r="P83">
        <v>0</v>
      </c>
      <c r="Q83">
        <v>7</v>
      </c>
      <c r="R83" s="94">
        <v>0</v>
      </c>
      <c r="S83" s="94">
        <v>0</v>
      </c>
      <c r="T83" s="94">
        <v>0</v>
      </c>
      <c r="U83">
        <v>0</v>
      </c>
      <c r="V83">
        <v>0</v>
      </c>
      <c r="W83">
        <v>6.47143275</v>
      </c>
      <c r="X83">
        <v>50</v>
      </c>
      <c r="Y83">
        <v>16.66</v>
      </c>
      <c r="Z83">
        <v>16.670000000000002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11</v>
      </c>
      <c r="AH83">
        <v>38.33</v>
      </c>
      <c r="AI83">
        <v>38.33</v>
      </c>
      <c r="AJ83">
        <v>28.76</v>
      </c>
      <c r="AK83">
        <v>0</v>
      </c>
      <c r="AL83">
        <v>0</v>
      </c>
      <c r="AM83">
        <v>0</v>
      </c>
    </row>
    <row r="84" spans="1:39">
      <c r="A84" t="s">
        <v>126</v>
      </c>
      <c r="B84" s="35">
        <v>261.10000000000002</v>
      </c>
      <c r="C84" s="35">
        <v>86.75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114.92</v>
      </c>
      <c r="N84">
        <v>271.92</v>
      </c>
      <c r="O84">
        <v>100.19</v>
      </c>
      <c r="P84">
        <v>0</v>
      </c>
      <c r="Q84">
        <v>7</v>
      </c>
      <c r="R84" s="94">
        <v>0</v>
      </c>
      <c r="S84" s="94">
        <v>0</v>
      </c>
      <c r="T84" s="94">
        <v>0</v>
      </c>
      <c r="U84">
        <v>0</v>
      </c>
      <c r="V84">
        <v>0</v>
      </c>
      <c r="W84">
        <v>6.47143275</v>
      </c>
      <c r="X84">
        <v>50</v>
      </c>
      <c r="Y84">
        <v>16.66</v>
      </c>
      <c r="Z84">
        <v>16.670000000000002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10.34</v>
      </c>
      <c r="AH84">
        <v>37</v>
      </c>
      <c r="AI84">
        <v>37</v>
      </c>
      <c r="AJ84">
        <v>28.76</v>
      </c>
      <c r="AK84">
        <v>0</v>
      </c>
      <c r="AL84">
        <v>0</v>
      </c>
      <c r="AM84">
        <v>0</v>
      </c>
    </row>
    <row r="85" spans="1:39">
      <c r="A85" t="s">
        <v>127</v>
      </c>
      <c r="B85" s="35">
        <v>261.10000000000002</v>
      </c>
      <c r="C85" s="35">
        <v>86.75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114.92</v>
      </c>
      <c r="N85">
        <v>271.92</v>
      </c>
      <c r="O85">
        <v>100.19</v>
      </c>
      <c r="P85">
        <v>0</v>
      </c>
      <c r="Q85">
        <v>7</v>
      </c>
      <c r="R85" s="94">
        <v>0</v>
      </c>
      <c r="S85" s="94">
        <v>0</v>
      </c>
      <c r="T85" s="94">
        <v>0</v>
      </c>
      <c r="U85">
        <v>0</v>
      </c>
      <c r="V85">
        <v>0</v>
      </c>
      <c r="W85">
        <v>0</v>
      </c>
      <c r="X85">
        <v>37.67</v>
      </c>
      <c r="Y85">
        <v>12.54</v>
      </c>
      <c r="Z85">
        <v>12.56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10</v>
      </c>
      <c r="AH85">
        <v>35</v>
      </c>
      <c r="AI85">
        <v>35</v>
      </c>
      <c r="AJ85">
        <v>28.76</v>
      </c>
      <c r="AK85">
        <v>0</v>
      </c>
      <c r="AL85">
        <v>0</v>
      </c>
      <c r="AM85">
        <v>0</v>
      </c>
    </row>
    <row r="86" spans="1:39">
      <c r="A86" t="s">
        <v>128</v>
      </c>
      <c r="B86" s="35">
        <v>261.10000000000002</v>
      </c>
      <c r="C86" s="35">
        <v>86.75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114.92</v>
      </c>
      <c r="N86">
        <v>271.92</v>
      </c>
      <c r="O86">
        <v>100.19</v>
      </c>
      <c r="P86">
        <v>0</v>
      </c>
      <c r="Q86">
        <v>7</v>
      </c>
      <c r="R86" s="94">
        <v>0</v>
      </c>
      <c r="S86" s="94">
        <v>0</v>
      </c>
      <c r="T86" s="94">
        <v>0</v>
      </c>
      <c r="U86">
        <v>0</v>
      </c>
      <c r="V86">
        <v>0</v>
      </c>
      <c r="W86">
        <v>0</v>
      </c>
      <c r="X86">
        <v>35.99</v>
      </c>
      <c r="Y86">
        <v>11.99</v>
      </c>
      <c r="Z86">
        <v>12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9.34</v>
      </c>
      <c r="AH86">
        <v>33</v>
      </c>
      <c r="AI86">
        <v>33</v>
      </c>
      <c r="AJ86">
        <v>28.76</v>
      </c>
      <c r="AK86">
        <v>0</v>
      </c>
      <c r="AL86">
        <v>0</v>
      </c>
      <c r="AM86">
        <v>0</v>
      </c>
    </row>
    <row r="87" spans="1:39">
      <c r="A87" t="s">
        <v>129</v>
      </c>
      <c r="B87" s="35">
        <v>261.10000000000002</v>
      </c>
      <c r="C87" s="35">
        <v>86.75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114.92</v>
      </c>
      <c r="N87">
        <v>271.92</v>
      </c>
      <c r="O87">
        <v>100.19</v>
      </c>
      <c r="P87">
        <v>0</v>
      </c>
      <c r="Q87">
        <v>7</v>
      </c>
      <c r="R87" s="94">
        <v>0</v>
      </c>
      <c r="S87" s="94">
        <v>0</v>
      </c>
      <c r="T87" s="94">
        <v>0</v>
      </c>
      <c r="U87">
        <v>0</v>
      </c>
      <c r="V87">
        <v>0</v>
      </c>
      <c r="W87">
        <v>0</v>
      </c>
      <c r="X87">
        <v>31.93</v>
      </c>
      <c r="Y87">
        <v>10.65</v>
      </c>
      <c r="Z87">
        <v>10.64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9</v>
      </c>
      <c r="AH87">
        <v>32</v>
      </c>
      <c r="AI87">
        <v>32</v>
      </c>
      <c r="AJ87">
        <v>28.26</v>
      </c>
      <c r="AK87">
        <v>0</v>
      </c>
      <c r="AL87">
        <v>0</v>
      </c>
      <c r="AM87">
        <v>0</v>
      </c>
    </row>
    <row r="88" spans="1:39">
      <c r="A88" t="s">
        <v>130</v>
      </c>
      <c r="B88" s="35">
        <v>261.10000000000002</v>
      </c>
      <c r="C88" s="35">
        <v>86.75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114.92</v>
      </c>
      <c r="N88">
        <v>271.92</v>
      </c>
      <c r="O88">
        <v>100.19</v>
      </c>
      <c r="P88">
        <v>0</v>
      </c>
      <c r="Q88">
        <v>7</v>
      </c>
      <c r="R88" s="94">
        <v>0</v>
      </c>
      <c r="S88" s="94">
        <v>0</v>
      </c>
      <c r="T88" s="94">
        <v>0</v>
      </c>
      <c r="U88">
        <v>0</v>
      </c>
      <c r="V88">
        <v>0</v>
      </c>
      <c r="W88">
        <v>0</v>
      </c>
      <c r="X88">
        <v>27.97</v>
      </c>
      <c r="Y88">
        <v>9.32</v>
      </c>
      <c r="Z88">
        <v>9.32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9</v>
      </c>
      <c r="AH88">
        <v>31</v>
      </c>
      <c r="AI88">
        <v>31</v>
      </c>
      <c r="AJ88">
        <v>28.26</v>
      </c>
      <c r="AK88">
        <v>0</v>
      </c>
      <c r="AL88">
        <v>0</v>
      </c>
      <c r="AM88">
        <v>0</v>
      </c>
    </row>
    <row r="89" spans="1:39">
      <c r="A89" t="s">
        <v>131</v>
      </c>
      <c r="B89" s="35">
        <v>261.10000000000002</v>
      </c>
      <c r="C89" s="35">
        <v>86.75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114.92</v>
      </c>
      <c r="N89">
        <v>271.92</v>
      </c>
      <c r="O89">
        <v>100.19</v>
      </c>
      <c r="P89">
        <v>0</v>
      </c>
      <c r="Q89">
        <v>7</v>
      </c>
      <c r="R89" s="94">
        <v>0</v>
      </c>
      <c r="S89" s="94">
        <v>0</v>
      </c>
      <c r="T89" s="94">
        <v>0</v>
      </c>
      <c r="U89">
        <v>0</v>
      </c>
      <c r="V89">
        <v>0</v>
      </c>
      <c r="W89">
        <v>0</v>
      </c>
      <c r="X89">
        <v>25.23</v>
      </c>
      <c r="Y89">
        <v>8.4</v>
      </c>
      <c r="Z89">
        <v>8.41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8.66</v>
      </c>
      <c r="AH89">
        <v>29.33</v>
      </c>
      <c r="AI89">
        <v>29.33</v>
      </c>
      <c r="AJ89">
        <v>27.75</v>
      </c>
      <c r="AK89">
        <v>0</v>
      </c>
      <c r="AL89">
        <v>0</v>
      </c>
      <c r="AM89">
        <v>0</v>
      </c>
    </row>
    <row r="90" spans="1:39">
      <c r="A90" t="s">
        <v>132</v>
      </c>
      <c r="B90" s="35">
        <v>261.10000000000002</v>
      </c>
      <c r="C90" s="35">
        <v>86.75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114.92</v>
      </c>
      <c r="N90">
        <v>271.92</v>
      </c>
      <c r="O90">
        <v>100.19</v>
      </c>
      <c r="P90">
        <v>0</v>
      </c>
      <c r="Q90">
        <v>7</v>
      </c>
      <c r="R90" s="94">
        <v>0</v>
      </c>
      <c r="S90" s="94">
        <v>0</v>
      </c>
      <c r="T90" s="94">
        <v>0</v>
      </c>
      <c r="U90">
        <v>0</v>
      </c>
      <c r="V90">
        <v>0</v>
      </c>
      <c r="W90">
        <v>0</v>
      </c>
      <c r="X90">
        <v>22.47</v>
      </c>
      <c r="Y90">
        <v>7.49</v>
      </c>
      <c r="Z90">
        <v>7.49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8.66</v>
      </c>
      <c r="AH90">
        <v>29.33</v>
      </c>
      <c r="AI90">
        <v>29.33</v>
      </c>
      <c r="AJ90">
        <v>27.75</v>
      </c>
      <c r="AK90">
        <v>0</v>
      </c>
      <c r="AL90">
        <v>0</v>
      </c>
      <c r="AM90">
        <v>0</v>
      </c>
    </row>
    <row r="91" spans="1:39">
      <c r="A91" t="s">
        <v>133</v>
      </c>
      <c r="B91" s="35">
        <v>261.10000000000002</v>
      </c>
      <c r="C91" s="35">
        <v>86.75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114.92</v>
      </c>
      <c r="N91">
        <v>271.92</v>
      </c>
      <c r="O91">
        <v>100.19</v>
      </c>
      <c r="P91">
        <v>0</v>
      </c>
      <c r="Q91">
        <v>7</v>
      </c>
      <c r="R91" s="94">
        <v>0</v>
      </c>
      <c r="S91" s="94">
        <v>0</v>
      </c>
      <c r="T91" s="94">
        <v>0</v>
      </c>
      <c r="U91">
        <v>0</v>
      </c>
      <c r="V91">
        <v>0</v>
      </c>
      <c r="W91">
        <v>0</v>
      </c>
      <c r="X91">
        <v>22</v>
      </c>
      <c r="Y91">
        <v>7.34</v>
      </c>
      <c r="Z91">
        <v>7.33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8.66</v>
      </c>
      <c r="AH91">
        <v>29</v>
      </c>
      <c r="AI91">
        <v>29</v>
      </c>
      <c r="AJ91">
        <v>28.76</v>
      </c>
      <c r="AK91">
        <v>0</v>
      </c>
      <c r="AL91">
        <v>0</v>
      </c>
      <c r="AM91">
        <v>0</v>
      </c>
    </row>
    <row r="92" spans="1:39">
      <c r="A92" t="s">
        <v>134</v>
      </c>
      <c r="B92" s="35">
        <v>261.10000000000002</v>
      </c>
      <c r="C92" s="35">
        <v>86.75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114.92</v>
      </c>
      <c r="N92">
        <v>271.92</v>
      </c>
      <c r="O92">
        <v>100.19</v>
      </c>
      <c r="P92">
        <v>0</v>
      </c>
      <c r="Q92">
        <v>7</v>
      </c>
      <c r="R92" s="94">
        <v>0</v>
      </c>
      <c r="S92" s="94">
        <v>0</v>
      </c>
      <c r="T92" s="94">
        <v>0</v>
      </c>
      <c r="U92">
        <v>0</v>
      </c>
      <c r="V92">
        <v>0</v>
      </c>
      <c r="W92">
        <v>0</v>
      </c>
      <c r="X92">
        <v>22</v>
      </c>
      <c r="Y92">
        <v>7.34</v>
      </c>
      <c r="Z92">
        <v>7.33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8.34</v>
      </c>
      <c r="AH92">
        <v>28.33</v>
      </c>
      <c r="AI92">
        <v>28.33</v>
      </c>
      <c r="AJ92">
        <v>28.76</v>
      </c>
      <c r="AK92">
        <v>0</v>
      </c>
      <c r="AL92">
        <v>0</v>
      </c>
      <c r="AM92">
        <v>0</v>
      </c>
    </row>
    <row r="93" spans="1:39">
      <c r="A93" t="s">
        <v>135</v>
      </c>
      <c r="B93" s="35">
        <v>261.10000000000002</v>
      </c>
      <c r="C93" s="35">
        <v>86.75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114.92</v>
      </c>
      <c r="N93">
        <v>271.92</v>
      </c>
      <c r="O93">
        <v>100.19</v>
      </c>
      <c r="P93">
        <v>0</v>
      </c>
      <c r="Q93">
        <v>7</v>
      </c>
      <c r="R93" s="94">
        <v>0</v>
      </c>
      <c r="S93" s="94">
        <v>0</v>
      </c>
      <c r="T93" s="94">
        <v>0</v>
      </c>
      <c r="U93">
        <v>0</v>
      </c>
      <c r="V93">
        <v>0</v>
      </c>
      <c r="W93">
        <v>0</v>
      </c>
      <c r="X93">
        <v>22</v>
      </c>
      <c r="Y93">
        <v>7.34</v>
      </c>
      <c r="Z93">
        <v>7.33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8.34</v>
      </c>
      <c r="AH93">
        <v>28.33</v>
      </c>
      <c r="AI93">
        <v>28.33</v>
      </c>
      <c r="AJ93">
        <v>29.27</v>
      </c>
      <c r="AK93">
        <v>0</v>
      </c>
      <c r="AL93">
        <v>0</v>
      </c>
      <c r="AM93">
        <v>0</v>
      </c>
    </row>
    <row r="94" spans="1:39">
      <c r="A94" t="s">
        <v>136</v>
      </c>
      <c r="B94" s="35">
        <v>261.10000000000002</v>
      </c>
      <c r="C94" s="35">
        <v>86.75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114.92</v>
      </c>
      <c r="N94">
        <v>271.92</v>
      </c>
      <c r="O94">
        <v>100.19</v>
      </c>
      <c r="P94">
        <v>0</v>
      </c>
      <c r="Q94">
        <v>7</v>
      </c>
      <c r="R94" s="94">
        <v>0</v>
      </c>
      <c r="S94" s="94">
        <v>0</v>
      </c>
      <c r="T94" s="94">
        <v>0</v>
      </c>
      <c r="U94">
        <v>0</v>
      </c>
      <c r="V94">
        <v>0</v>
      </c>
      <c r="W94">
        <v>0</v>
      </c>
      <c r="X94">
        <v>24.5</v>
      </c>
      <c r="Y94">
        <v>8.16</v>
      </c>
      <c r="Z94">
        <v>8.17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8</v>
      </c>
      <c r="AH94">
        <v>28.67</v>
      </c>
      <c r="AI94">
        <v>28.67</v>
      </c>
      <c r="AJ94">
        <v>29.27</v>
      </c>
      <c r="AK94">
        <v>0</v>
      </c>
      <c r="AL94">
        <v>0</v>
      </c>
      <c r="AM94">
        <v>0</v>
      </c>
    </row>
    <row r="95" spans="1:39">
      <c r="A95" t="s">
        <v>137</v>
      </c>
      <c r="B95" s="35">
        <v>261.10000000000002</v>
      </c>
      <c r="C95" s="35">
        <v>86.75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114.92</v>
      </c>
      <c r="N95">
        <v>271.92</v>
      </c>
      <c r="O95">
        <v>100.19</v>
      </c>
      <c r="P95">
        <v>0</v>
      </c>
      <c r="Q95">
        <v>7</v>
      </c>
      <c r="R95" s="94">
        <v>0</v>
      </c>
      <c r="S95" s="94">
        <v>0</v>
      </c>
      <c r="T95" s="94">
        <v>0</v>
      </c>
      <c r="U95">
        <v>0</v>
      </c>
      <c r="V95">
        <v>0</v>
      </c>
      <c r="W95">
        <v>0</v>
      </c>
      <c r="X95">
        <v>25.5</v>
      </c>
      <c r="Y95">
        <v>8.5</v>
      </c>
      <c r="Z95">
        <v>8.5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8</v>
      </c>
      <c r="AH95">
        <v>28</v>
      </c>
      <c r="AI95">
        <v>28</v>
      </c>
      <c r="AJ95">
        <v>29.27</v>
      </c>
      <c r="AK95">
        <v>0</v>
      </c>
      <c r="AL95">
        <v>0</v>
      </c>
      <c r="AM95">
        <v>0</v>
      </c>
    </row>
    <row r="96" spans="1:39">
      <c r="A96" t="s">
        <v>138</v>
      </c>
      <c r="B96" s="35">
        <v>261.10000000000002</v>
      </c>
      <c r="C96" s="35">
        <v>86.75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114.92</v>
      </c>
      <c r="N96">
        <v>271.92</v>
      </c>
      <c r="O96">
        <v>100.19</v>
      </c>
      <c r="P96">
        <v>0</v>
      </c>
      <c r="Q96">
        <v>7</v>
      </c>
      <c r="R96" s="94">
        <v>0</v>
      </c>
      <c r="S96" s="94">
        <v>0</v>
      </c>
      <c r="T96" s="94">
        <v>0</v>
      </c>
      <c r="U96">
        <v>0</v>
      </c>
      <c r="V96">
        <v>0</v>
      </c>
      <c r="W96">
        <v>0</v>
      </c>
      <c r="X96">
        <v>27.5</v>
      </c>
      <c r="Y96">
        <v>9.16</v>
      </c>
      <c r="Z96">
        <v>9.17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8</v>
      </c>
      <c r="AH96">
        <v>28</v>
      </c>
      <c r="AI96">
        <v>28</v>
      </c>
      <c r="AJ96">
        <v>28.77</v>
      </c>
      <c r="AK96">
        <v>0</v>
      </c>
      <c r="AL96">
        <v>0</v>
      </c>
      <c r="AM96">
        <v>0</v>
      </c>
    </row>
    <row r="97" spans="1:50">
      <c r="A97" t="s">
        <v>139</v>
      </c>
      <c r="B97" s="35">
        <v>261.10000000000002</v>
      </c>
      <c r="C97" s="35">
        <v>86.75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114.92</v>
      </c>
      <c r="N97">
        <v>271.92</v>
      </c>
      <c r="O97">
        <v>100.19</v>
      </c>
      <c r="P97">
        <v>0</v>
      </c>
      <c r="Q97">
        <v>7</v>
      </c>
      <c r="R97" s="94">
        <v>0</v>
      </c>
      <c r="S97" s="94">
        <v>0</v>
      </c>
      <c r="T97" s="94">
        <v>0</v>
      </c>
      <c r="U97">
        <v>0</v>
      </c>
      <c r="V97">
        <v>0</v>
      </c>
      <c r="W97">
        <v>0</v>
      </c>
      <c r="X97">
        <v>28.5</v>
      </c>
      <c r="Y97">
        <v>9.5</v>
      </c>
      <c r="Z97">
        <v>9.5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8</v>
      </c>
      <c r="AH97">
        <v>28</v>
      </c>
      <c r="AI97">
        <v>28</v>
      </c>
      <c r="AJ97">
        <v>28.26</v>
      </c>
      <c r="AK97">
        <v>0</v>
      </c>
      <c r="AL97">
        <v>0</v>
      </c>
      <c r="AM97">
        <v>0</v>
      </c>
    </row>
    <row r="98" spans="1:50">
      <c r="A98" t="s">
        <v>140</v>
      </c>
      <c r="B98" s="35">
        <v>261.10000000000002</v>
      </c>
      <c r="C98" s="35">
        <v>86.75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114.92</v>
      </c>
      <c r="N98">
        <v>271.92</v>
      </c>
      <c r="O98">
        <v>100.19</v>
      </c>
      <c r="P98">
        <v>0</v>
      </c>
      <c r="Q98">
        <v>7</v>
      </c>
      <c r="R98" s="94">
        <v>0</v>
      </c>
      <c r="S98" s="94">
        <v>0</v>
      </c>
      <c r="T98" s="94">
        <v>0</v>
      </c>
      <c r="U98">
        <v>0</v>
      </c>
      <c r="V98">
        <v>0</v>
      </c>
      <c r="W98">
        <v>0</v>
      </c>
      <c r="X98">
        <v>31</v>
      </c>
      <c r="Y98">
        <v>10.34</v>
      </c>
      <c r="Z98">
        <v>10.33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8</v>
      </c>
      <c r="AH98">
        <v>28</v>
      </c>
      <c r="AI98">
        <v>28</v>
      </c>
      <c r="AJ98">
        <v>28.26</v>
      </c>
      <c r="AK98">
        <v>0</v>
      </c>
      <c r="AL98">
        <v>0</v>
      </c>
      <c r="AM98">
        <v>0</v>
      </c>
    </row>
    <row r="99" spans="1:50">
      <c r="A99" t="s">
        <v>141</v>
      </c>
      <c r="B99" s="35">
        <f>SUM(B3:B98)/4000</f>
        <v>4.3901358000000021</v>
      </c>
      <c r="C99" s="35">
        <f t="shared" ref="C99:P99" si="2">SUM(C3:C98)/4000</f>
        <v>1.6601599999999992</v>
      </c>
      <c r="D99" s="94">
        <f t="shared" ref="D99" si="3">SUM(D3:D98)/4000</f>
        <v>1.08534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9.6307499999999949E-2</v>
      </c>
      <c r="K99" s="38">
        <f t="shared" si="2"/>
        <v>9.6307499999999949E-2</v>
      </c>
      <c r="L99" s="38">
        <f t="shared" si="2"/>
        <v>9.8730000000000026E-2</v>
      </c>
      <c r="M99">
        <f t="shared" si="2"/>
        <v>1.967357499999999</v>
      </c>
      <c r="N99">
        <f t="shared" si="2"/>
        <v>5.9465024999999851</v>
      </c>
      <c r="O99">
        <f t="shared" si="2"/>
        <v>1.8502999999999981</v>
      </c>
      <c r="P99">
        <f t="shared" si="2"/>
        <v>0</v>
      </c>
      <c r="Q99">
        <f t="shared" ref="Q99:AF99" si="5">SUM(Q3:Q98)/4000</f>
        <v>0.20648499999999997</v>
      </c>
      <c r="R99" s="94">
        <f t="shared" si="5"/>
        <v>0.37238250000000001</v>
      </c>
      <c r="S99" s="94">
        <f t="shared" si="5"/>
        <v>0.34091750000000004</v>
      </c>
      <c r="T99" s="94">
        <f t="shared" si="5"/>
        <v>0.37204000000000004</v>
      </c>
      <c r="U99">
        <f t="shared" si="5"/>
        <v>0</v>
      </c>
      <c r="V99">
        <f t="shared" si="5"/>
        <v>0.61253250000000026</v>
      </c>
      <c r="W99">
        <f t="shared" si="5"/>
        <v>0.11234843987500003</v>
      </c>
      <c r="X99">
        <f t="shared" si="5"/>
        <v>0.69143999999999983</v>
      </c>
      <c r="Y99">
        <f t="shared" si="5"/>
        <v>0.23045750000000007</v>
      </c>
      <c r="Z99">
        <f t="shared" si="5"/>
        <v>0.23048750000000004</v>
      </c>
      <c r="AA99">
        <f t="shared" si="5"/>
        <v>1.8112750000000002</v>
      </c>
      <c r="AB99">
        <f t="shared" si="5"/>
        <v>0.36222749999999998</v>
      </c>
      <c r="AC99">
        <f t="shared" si="5"/>
        <v>0.56540499999999994</v>
      </c>
      <c r="AD99">
        <f t="shared" si="5"/>
        <v>0.30475000000000002</v>
      </c>
      <c r="AE99">
        <f t="shared" si="5"/>
        <v>0.63249999999999995</v>
      </c>
      <c r="AF99">
        <f t="shared" si="5"/>
        <v>0.30175000000000002</v>
      </c>
      <c r="AG99">
        <f t="shared" ref="AG99:AM99" si="6">SUM(AG3:AG98)/4000</f>
        <v>0.18768500000000021</v>
      </c>
      <c r="AH99">
        <f t="shared" si="6"/>
        <v>0.58850750000000007</v>
      </c>
      <c r="AI99">
        <f t="shared" si="6"/>
        <v>0.58850750000000007</v>
      </c>
      <c r="AJ99">
        <f t="shared" si="6"/>
        <v>0.68405750000000076</v>
      </c>
      <c r="AK99">
        <f t="shared" si="6"/>
        <v>1.34</v>
      </c>
      <c r="AL99">
        <f t="shared" si="6"/>
        <v>0.56950000000000001</v>
      </c>
      <c r="AM99">
        <f t="shared" si="6"/>
        <v>4.7854999999999974E-2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45517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487.77000000000004</v>
      </c>
      <c r="L3">
        <v>8.83</v>
      </c>
      <c r="M3">
        <v>54.66</v>
      </c>
      <c r="N3">
        <v>50.159999999999989</v>
      </c>
      <c r="O3">
        <v>70.859999999999985</v>
      </c>
      <c r="P3">
        <v>21.37</v>
      </c>
      <c r="Q3">
        <v>8.5243940175348101</v>
      </c>
      <c r="R3">
        <v>17.3729724538792</v>
      </c>
      <c r="S3">
        <v>10.90121578099839</v>
      </c>
      <c r="T3">
        <v>0</v>
      </c>
      <c r="U3">
        <v>58.96</v>
      </c>
      <c r="V3">
        <v>6.04</v>
      </c>
      <c r="W3">
        <v>18.714392018779343</v>
      </c>
      <c r="X3">
        <v>62.63560821706514</v>
      </c>
      <c r="Y3">
        <v>0</v>
      </c>
      <c r="Z3">
        <v>5.5073399999999983</v>
      </c>
      <c r="AA3">
        <v>17.806810126582281</v>
      </c>
      <c r="AB3">
        <v>16.68849743972261</v>
      </c>
      <c r="AC3">
        <v>12.273802661888714</v>
      </c>
      <c r="AD3">
        <v>15.509085543583483</v>
      </c>
      <c r="AE3">
        <v>20.594908983826596</v>
      </c>
      <c r="AF3">
        <v>23.662542833221053</v>
      </c>
      <c r="AG3">
        <v>26.97943042725144</v>
      </c>
      <c r="AH3">
        <v>64.616924001595947</v>
      </c>
      <c r="AI3">
        <v>11.831319860881447</v>
      </c>
      <c r="AJ3">
        <v>0</v>
      </c>
      <c r="AK3">
        <v>21.869204497231962</v>
      </c>
      <c r="AL3">
        <v>46.687265060240954</v>
      </c>
      <c r="AM3">
        <v>6.6713784911920788</v>
      </c>
      <c r="AN3">
        <v>0</v>
      </c>
      <c r="AO3">
        <v>3.5355600000000003</v>
      </c>
      <c r="AP3">
        <v>4.5982990886495436</v>
      </c>
      <c r="AQ3">
        <v>39.817969124519102</v>
      </c>
      <c r="AR3">
        <v>16.321452898550717</v>
      </c>
      <c r="AS3">
        <v>13.862450327096539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1245.6328238542915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487.77000000000004</v>
      </c>
      <c r="L4">
        <v>8.83</v>
      </c>
      <c r="M4">
        <v>54.66</v>
      </c>
      <c r="N4">
        <v>50.159999999999989</v>
      </c>
      <c r="O4">
        <v>70.859999999999985</v>
      </c>
      <c r="P4">
        <v>21.37</v>
      </c>
      <c r="Q4">
        <v>8.5243940175348101</v>
      </c>
      <c r="R4">
        <v>17.3729724538792</v>
      </c>
      <c r="S4">
        <v>10.90121578099839</v>
      </c>
      <c r="T4">
        <v>0</v>
      </c>
      <c r="U4">
        <v>58.96</v>
      </c>
      <c r="V4">
        <v>6.04</v>
      </c>
      <c r="W4">
        <v>18.714392018779343</v>
      </c>
      <c r="X4">
        <v>62.63560821706514</v>
      </c>
      <c r="Y4">
        <v>0</v>
      </c>
      <c r="Z4">
        <v>5.5073399999999983</v>
      </c>
      <c r="AA4">
        <v>17.806810126582281</v>
      </c>
      <c r="AB4">
        <v>16.68849743972261</v>
      </c>
      <c r="AC4">
        <v>12.273802661888714</v>
      </c>
      <c r="AD4">
        <v>15.509085543583483</v>
      </c>
      <c r="AE4">
        <v>20.594908983826596</v>
      </c>
      <c r="AF4">
        <v>23.662542833221053</v>
      </c>
      <c r="AG4">
        <v>26.97943042725144</v>
      </c>
      <c r="AH4">
        <v>64.616924001595947</v>
      </c>
      <c r="AI4">
        <v>11.831319860881447</v>
      </c>
      <c r="AJ4">
        <v>0</v>
      </c>
      <c r="AK4">
        <v>21.869204497231962</v>
      </c>
      <c r="AL4">
        <v>46.687265060240954</v>
      </c>
      <c r="AM4">
        <v>6.6713784911920788</v>
      </c>
      <c r="AN4">
        <v>0</v>
      </c>
      <c r="AO4">
        <v>3.5355600000000003</v>
      </c>
      <c r="AP4">
        <v>4.5982990886495436</v>
      </c>
      <c r="AQ4">
        <v>39.817969124519102</v>
      </c>
      <c r="AR4">
        <v>16.321452898550717</v>
      </c>
      <c r="AS4">
        <v>13.862450327096539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1245.6328238542915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487.77000000000004</v>
      </c>
      <c r="L5">
        <v>8.83</v>
      </c>
      <c r="M5">
        <v>54.66</v>
      </c>
      <c r="N5">
        <v>50.159999999999989</v>
      </c>
      <c r="O5">
        <v>70.859999999999985</v>
      </c>
      <c r="P5">
        <v>21.37</v>
      </c>
      <c r="Q5">
        <v>8.5243940175348101</v>
      </c>
      <c r="R5">
        <v>17.3729724538792</v>
      </c>
      <c r="S5">
        <v>10.90121578099839</v>
      </c>
      <c r="T5">
        <v>0</v>
      </c>
      <c r="U5">
        <v>58.96</v>
      </c>
      <c r="V5">
        <v>6.04</v>
      </c>
      <c r="W5">
        <v>18.714392018779343</v>
      </c>
      <c r="X5">
        <v>62.63560821706514</v>
      </c>
      <c r="Y5">
        <v>0</v>
      </c>
      <c r="Z5">
        <v>5.5073399999999983</v>
      </c>
      <c r="AA5">
        <v>17.806810126582281</v>
      </c>
      <c r="AB5">
        <v>16.68849743972261</v>
      </c>
      <c r="AC5">
        <v>12.273802661888714</v>
      </c>
      <c r="AD5">
        <v>15.509085543583483</v>
      </c>
      <c r="AE5">
        <v>20.594908983826596</v>
      </c>
      <c r="AF5">
        <v>23.662542833221053</v>
      </c>
      <c r="AG5">
        <v>26.97943042725144</v>
      </c>
      <c r="AH5">
        <v>64.616924001595947</v>
      </c>
      <c r="AI5">
        <v>11.831319860881447</v>
      </c>
      <c r="AJ5">
        <v>0</v>
      </c>
      <c r="AK5">
        <v>21.869204497231962</v>
      </c>
      <c r="AL5">
        <v>46.687265060240954</v>
      </c>
      <c r="AM5">
        <v>4.4502488857413027</v>
      </c>
      <c r="AN5">
        <v>0</v>
      </c>
      <c r="AO5">
        <v>3.5355600000000003</v>
      </c>
      <c r="AP5">
        <v>4.5982990886495436</v>
      </c>
      <c r="AQ5">
        <v>39.817969124519102</v>
      </c>
      <c r="AR5">
        <v>16.321452898550717</v>
      </c>
      <c r="AS5">
        <v>13.862450327096539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1243.4116942488406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487.77000000000004</v>
      </c>
      <c r="L6">
        <v>8.83</v>
      </c>
      <c r="M6">
        <v>54.66</v>
      </c>
      <c r="N6">
        <v>50.159999999999989</v>
      </c>
      <c r="O6">
        <v>70.859999999999985</v>
      </c>
      <c r="P6">
        <v>21.37</v>
      </c>
      <c r="Q6">
        <v>8.5243940175348101</v>
      </c>
      <c r="R6">
        <v>17.3729724538792</v>
      </c>
      <c r="S6">
        <v>10.90121578099839</v>
      </c>
      <c r="T6">
        <v>0</v>
      </c>
      <c r="U6">
        <v>58.96</v>
      </c>
      <c r="V6">
        <v>6.04</v>
      </c>
      <c r="W6">
        <v>18.714392018779343</v>
      </c>
      <c r="X6">
        <v>62.63560821706514</v>
      </c>
      <c r="Y6">
        <v>0</v>
      </c>
      <c r="Z6">
        <v>5.5073399999999983</v>
      </c>
      <c r="AA6">
        <v>17.806810126582281</v>
      </c>
      <c r="AB6">
        <v>16.68849743972261</v>
      </c>
      <c r="AC6">
        <v>12.273802661888714</v>
      </c>
      <c r="AD6">
        <v>15.509085543583483</v>
      </c>
      <c r="AE6">
        <v>20.594908983826596</v>
      </c>
      <c r="AF6">
        <v>23.662542833221053</v>
      </c>
      <c r="AG6">
        <v>26.97943042725144</v>
      </c>
      <c r="AH6">
        <v>64.616924001595947</v>
      </c>
      <c r="AI6">
        <v>11.831319860881447</v>
      </c>
      <c r="AJ6">
        <v>0</v>
      </c>
      <c r="AK6">
        <v>21.869204497231962</v>
      </c>
      <c r="AL6">
        <v>46.687265060240954</v>
      </c>
      <c r="AM6">
        <v>4.4502488857413027</v>
      </c>
      <c r="AN6">
        <v>0</v>
      </c>
      <c r="AO6">
        <v>3.5355600000000003</v>
      </c>
      <c r="AP6">
        <v>4.5982990886495436</v>
      </c>
      <c r="AQ6">
        <v>39.817969124519102</v>
      </c>
      <c r="AR6">
        <v>16.321452898550717</v>
      </c>
      <c r="AS6">
        <v>13.862450327096539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1243.4116942488406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432.7672267588465</v>
      </c>
      <c r="L7">
        <v>3.1101672038621428</v>
      </c>
      <c r="M7">
        <v>54.66</v>
      </c>
      <c r="N7">
        <v>50.159999999999989</v>
      </c>
      <c r="O7">
        <v>70.859999999999985</v>
      </c>
      <c r="P7">
        <v>21.37</v>
      </c>
      <c r="Q7">
        <v>8.5243940175348101</v>
      </c>
      <c r="R7">
        <v>17.3729724538792</v>
      </c>
      <c r="S7">
        <v>10.90121578099839</v>
      </c>
      <c r="T7">
        <v>0</v>
      </c>
      <c r="U7">
        <v>58.96</v>
      </c>
      <c r="V7">
        <v>6.04</v>
      </c>
      <c r="W7">
        <v>18.714392018779343</v>
      </c>
      <c r="X7">
        <v>62.63560821706514</v>
      </c>
      <c r="Y7">
        <v>0</v>
      </c>
      <c r="Z7">
        <v>5.5073399999999983</v>
      </c>
      <c r="AA7">
        <v>17.806810126582281</v>
      </c>
      <c r="AB7">
        <v>16.68849743972261</v>
      </c>
      <c r="AC7">
        <v>12.273802661888714</v>
      </c>
      <c r="AD7">
        <v>15.509085543583483</v>
      </c>
      <c r="AE7">
        <v>20.594908983826596</v>
      </c>
      <c r="AF7">
        <v>23.662542833221053</v>
      </c>
      <c r="AG7">
        <v>26.97943042725144</v>
      </c>
      <c r="AH7">
        <v>64.616924001595947</v>
      </c>
      <c r="AI7">
        <v>8.0639157222618341</v>
      </c>
      <c r="AJ7">
        <v>0</v>
      </c>
      <c r="AK7">
        <v>21.869204497231962</v>
      </c>
      <c r="AL7">
        <v>46.687265060240954</v>
      </c>
      <c r="AM7">
        <v>4.4502488857413027</v>
      </c>
      <c r="AN7">
        <v>0</v>
      </c>
      <c r="AO7">
        <v>3.5355600000000003</v>
      </c>
      <c r="AP7">
        <v>4.5982990886495436</v>
      </c>
      <c r="AQ7">
        <v>39.817969124519102</v>
      </c>
      <c r="AR7">
        <v>16.321452898550717</v>
      </c>
      <c r="AS7">
        <v>9.3762463273843046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1174.4354800732174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384.68698465728562</v>
      </c>
      <c r="L8">
        <v>3.1101672038621428</v>
      </c>
      <c r="M8">
        <v>54.66</v>
      </c>
      <c r="N8">
        <v>50.159999999999989</v>
      </c>
      <c r="O8">
        <v>70.859999999999985</v>
      </c>
      <c r="P8">
        <v>21.37</v>
      </c>
      <c r="Q8">
        <v>8.5243940175348101</v>
      </c>
      <c r="R8">
        <v>17.3729724538792</v>
      </c>
      <c r="S8">
        <v>10.90121578099839</v>
      </c>
      <c r="T8">
        <v>0</v>
      </c>
      <c r="U8">
        <v>58.96</v>
      </c>
      <c r="V8">
        <v>6.04</v>
      </c>
      <c r="W8">
        <v>18.714392018779343</v>
      </c>
      <c r="X8">
        <v>62.63560821706514</v>
      </c>
      <c r="Y8">
        <v>0</v>
      </c>
      <c r="Z8">
        <v>5.5073399999999983</v>
      </c>
      <c r="AA8">
        <v>17.806810126582281</v>
      </c>
      <c r="AB8">
        <v>16.68849743972261</v>
      </c>
      <c r="AC8">
        <v>12.273802661888714</v>
      </c>
      <c r="AD8">
        <v>15.509085543583483</v>
      </c>
      <c r="AE8">
        <v>20.594908983826596</v>
      </c>
      <c r="AF8">
        <v>23.662542833221053</v>
      </c>
      <c r="AG8">
        <v>26.97943042725144</v>
      </c>
      <c r="AH8">
        <v>64.616924001595947</v>
      </c>
      <c r="AI8">
        <v>8.0639157222618341</v>
      </c>
      <c r="AJ8">
        <v>0</v>
      </c>
      <c r="AK8">
        <v>21.869204497231962</v>
      </c>
      <c r="AL8">
        <v>46.687265060240954</v>
      </c>
      <c r="AM8">
        <v>4.4502488857413027</v>
      </c>
      <c r="AN8">
        <v>0</v>
      </c>
      <c r="AO8">
        <v>3.5355600000000003</v>
      </c>
      <c r="AP8">
        <v>4.5982990886495436</v>
      </c>
      <c r="AQ8">
        <v>39.817969124519102</v>
      </c>
      <c r="AR8">
        <v>16.321452898550717</v>
      </c>
      <c r="AS8">
        <v>9.3762463273843046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1126.3552379716566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349.99999999999994</v>
      </c>
      <c r="L9">
        <v>7.3497738531122119</v>
      </c>
      <c r="M9">
        <v>54.66</v>
      </c>
      <c r="N9">
        <v>50.159999999999989</v>
      </c>
      <c r="O9">
        <v>70.859999999999985</v>
      </c>
      <c r="P9">
        <v>19.231901700949365</v>
      </c>
      <c r="Q9">
        <v>8.52</v>
      </c>
      <c r="R9">
        <v>18.065939325842695</v>
      </c>
      <c r="S9">
        <v>11.33490794791199</v>
      </c>
      <c r="T9">
        <v>0</v>
      </c>
      <c r="U9">
        <v>56.150000000000006</v>
      </c>
      <c r="V9">
        <v>6.0399999999999991</v>
      </c>
      <c r="W9">
        <v>18.714392018779343</v>
      </c>
      <c r="X9">
        <v>62.63560821706514</v>
      </c>
      <c r="Y9">
        <v>0</v>
      </c>
      <c r="Z9">
        <v>5.5073399999999983</v>
      </c>
      <c r="AA9">
        <v>17.806810126582281</v>
      </c>
      <c r="AB9">
        <v>16.68849743972261</v>
      </c>
      <c r="AC9">
        <v>12.273802661888714</v>
      </c>
      <c r="AD9">
        <v>15.509085543583483</v>
      </c>
      <c r="AE9">
        <v>20.594908983826596</v>
      </c>
      <c r="AF9">
        <v>23.662542833221053</v>
      </c>
      <c r="AG9">
        <v>26.97943042725144</v>
      </c>
      <c r="AH9">
        <v>64.616924001595947</v>
      </c>
      <c r="AI9">
        <v>8.0639157222618341</v>
      </c>
      <c r="AJ9">
        <v>0</v>
      </c>
      <c r="AK9">
        <v>21.869204497231962</v>
      </c>
      <c r="AL9">
        <v>46.687265060240954</v>
      </c>
      <c r="AM9">
        <v>4.4502488857413027</v>
      </c>
      <c r="AN9">
        <v>0</v>
      </c>
      <c r="AO9">
        <v>3.5355600000000003</v>
      </c>
      <c r="AP9">
        <v>4.0053951946975968</v>
      </c>
      <c r="AQ9">
        <v>39.817969124519102</v>
      </c>
      <c r="AR9">
        <v>16.321452898550717</v>
      </c>
      <c r="AS9">
        <v>9.3762463273843046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1091.4891227919607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288.51</v>
      </c>
      <c r="L10">
        <v>3.11</v>
      </c>
      <c r="M10">
        <v>54.66</v>
      </c>
      <c r="N10">
        <v>50.159999999999989</v>
      </c>
      <c r="O10">
        <v>70.859999999999985</v>
      </c>
      <c r="P10">
        <v>19.231901700949365</v>
      </c>
      <c r="Q10">
        <v>8.57</v>
      </c>
      <c r="R10">
        <v>17.37592258064516</v>
      </c>
      <c r="S10">
        <v>10.904901869158879</v>
      </c>
      <c r="T10">
        <v>0</v>
      </c>
      <c r="U10">
        <v>53.268516982182625</v>
      </c>
      <c r="V10">
        <v>6.0399999999999991</v>
      </c>
      <c r="W10">
        <v>18.714392018779343</v>
      </c>
      <c r="X10">
        <v>62.63560821706514</v>
      </c>
      <c r="Y10">
        <v>0</v>
      </c>
      <c r="Z10">
        <v>5.5073399999999983</v>
      </c>
      <c r="AA10">
        <v>17.806810126582281</v>
      </c>
      <c r="AB10">
        <v>16.68849743972261</v>
      </c>
      <c r="AC10">
        <v>12.273802661888714</v>
      </c>
      <c r="AD10">
        <v>15.509085543583483</v>
      </c>
      <c r="AE10">
        <v>20.594908983826596</v>
      </c>
      <c r="AF10">
        <v>23.662542833221053</v>
      </c>
      <c r="AG10">
        <v>26.97943042725144</v>
      </c>
      <c r="AH10">
        <v>64.616924001595947</v>
      </c>
      <c r="AI10">
        <v>8.0639157222618341</v>
      </c>
      <c r="AJ10">
        <v>0</v>
      </c>
      <c r="AK10">
        <v>21.869204497231962</v>
      </c>
      <c r="AL10">
        <v>46.687265060240954</v>
      </c>
      <c r="AM10">
        <v>4.4502488857413027</v>
      </c>
      <c r="AN10">
        <v>0</v>
      </c>
      <c r="AO10">
        <v>3.6673199999999997</v>
      </c>
      <c r="AP10">
        <v>4.0053951946975968</v>
      </c>
      <c r="AQ10">
        <v>39.817969124519102</v>
      </c>
      <c r="AR10">
        <v>16.321452898550717</v>
      </c>
      <c r="AS10">
        <v>9.3762463273843046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1021.9396030970804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271.2</v>
      </c>
      <c r="L11">
        <v>3.1100000000000003</v>
      </c>
      <c r="M11">
        <v>54.66</v>
      </c>
      <c r="N11">
        <v>50.159999999999989</v>
      </c>
      <c r="O11">
        <v>70.859999999999985</v>
      </c>
      <c r="P11">
        <v>19.231901700949365</v>
      </c>
      <c r="Q11">
        <v>5.0299999999999994</v>
      </c>
      <c r="R11">
        <v>9.6199999999999992</v>
      </c>
      <c r="S11">
        <v>5.98</v>
      </c>
      <c r="T11">
        <v>0</v>
      </c>
      <c r="U11">
        <v>52.548516961110785</v>
      </c>
      <c r="V11">
        <v>6.0399999999999991</v>
      </c>
      <c r="W11">
        <v>18.714392018779343</v>
      </c>
      <c r="X11">
        <v>62.63560821706514</v>
      </c>
      <c r="Y11">
        <v>0</v>
      </c>
      <c r="Z11">
        <v>5.5073399999999983</v>
      </c>
      <c r="AA11">
        <v>17.806810126582281</v>
      </c>
      <c r="AB11">
        <v>16.68849743972261</v>
      </c>
      <c r="AC11">
        <v>12.273802661888714</v>
      </c>
      <c r="AD11">
        <v>15.509085543583483</v>
      </c>
      <c r="AE11">
        <v>20.594908983826596</v>
      </c>
      <c r="AF11">
        <v>23.662542833221053</v>
      </c>
      <c r="AG11">
        <v>26.97943042725144</v>
      </c>
      <c r="AH11">
        <v>64.616924001595947</v>
      </c>
      <c r="AI11">
        <v>2.9558408394871942</v>
      </c>
      <c r="AJ11">
        <v>0</v>
      </c>
      <c r="AK11">
        <v>21.869204497231962</v>
      </c>
      <c r="AL11">
        <v>46.687265060240954</v>
      </c>
      <c r="AM11">
        <v>2.2251244428706514</v>
      </c>
      <c r="AN11">
        <v>0</v>
      </c>
      <c r="AO11">
        <v>3.8473919999999997</v>
      </c>
      <c r="AP11">
        <v>4.0053951946975968</v>
      </c>
      <c r="AQ11">
        <v>39.817969124519102</v>
      </c>
      <c r="AR11">
        <v>16.321452898550717</v>
      </c>
      <c r="AS11">
        <v>9.3762463273843046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980.53565130055927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271.2</v>
      </c>
      <c r="L12">
        <v>3.11</v>
      </c>
      <c r="M12">
        <v>54.66</v>
      </c>
      <c r="N12">
        <v>50.159999999999989</v>
      </c>
      <c r="O12">
        <v>70.859999999999985</v>
      </c>
      <c r="P12">
        <v>19.231901700949365</v>
      </c>
      <c r="Q12">
        <v>5.0299999999999994</v>
      </c>
      <c r="R12">
        <v>9.6199999999999992</v>
      </c>
      <c r="S12">
        <v>5.98</v>
      </c>
      <c r="T12">
        <v>0</v>
      </c>
      <c r="U12">
        <v>52.548516961110785</v>
      </c>
      <c r="V12">
        <v>6.0399999999999991</v>
      </c>
      <c r="W12">
        <v>18.714392018779343</v>
      </c>
      <c r="X12">
        <v>62.63560821706514</v>
      </c>
      <c r="Y12">
        <v>0</v>
      </c>
      <c r="Z12">
        <v>5.5073399999999983</v>
      </c>
      <c r="AA12">
        <v>17.806810126582281</v>
      </c>
      <c r="AB12">
        <v>16.68849743972261</v>
      </c>
      <c r="AC12">
        <v>12.273802661888714</v>
      </c>
      <c r="AD12">
        <v>15.509085543583483</v>
      </c>
      <c r="AE12">
        <v>20.594908983826596</v>
      </c>
      <c r="AF12">
        <v>23.662542833221053</v>
      </c>
      <c r="AG12">
        <v>26.97943042725144</v>
      </c>
      <c r="AH12">
        <v>64.616924001595947</v>
      </c>
      <c r="AI12">
        <v>2.9558408394871942</v>
      </c>
      <c r="AJ12">
        <v>0</v>
      </c>
      <c r="AK12">
        <v>21.869204497231962</v>
      </c>
      <c r="AL12">
        <v>46.687265060240954</v>
      </c>
      <c r="AM12">
        <v>2.2251244428706514</v>
      </c>
      <c r="AN12">
        <v>0</v>
      </c>
      <c r="AO12">
        <v>3.8473919999999997</v>
      </c>
      <c r="AP12">
        <v>4.0053951946975968</v>
      </c>
      <c r="AQ12">
        <v>39.817969124519102</v>
      </c>
      <c r="AR12">
        <v>16.321452898550717</v>
      </c>
      <c r="AS12">
        <v>9.3762463273843046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980.53565130055927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271.2</v>
      </c>
      <c r="L13">
        <v>3.2300000000000004</v>
      </c>
      <c r="M13">
        <v>54.66</v>
      </c>
      <c r="N13">
        <v>50.159999999999989</v>
      </c>
      <c r="O13">
        <v>70.859999999999985</v>
      </c>
      <c r="P13">
        <v>19.231901700949365</v>
      </c>
      <c r="Q13">
        <v>5.0743112244897963</v>
      </c>
      <c r="R13">
        <v>9.6300000000000008</v>
      </c>
      <c r="S13">
        <v>6.0000000000000009</v>
      </c>
      <c r="T13">
        <v>0</v>
      </c>
      <c r="U13">
        <v>52.548516961110785</v>
      </c>
      <c r="V13">
        <v>6.0399999999999991</v>
      </c>
      <c r="W13">
        <v>18.714392018779343</v>
      </c>
      <c r="X13">
        <v>62.63560821706514</v>
      </c>
      <c r="Y13">
        <v>0</v>
      </c>
      <c r="Z13">
        <v>5.5073399999999983</v>
      </c>
      <c r="AA13">
        <v>17.806810126582281</v>
      </c>
      <c r="AB13">
        <v>16.68849743972261</v>
      </c>
      <c r="AC13">
        <v>12.273802661888714</v>
      </c>
      <c r="AD13">
        <v>15.509085543583483</v>
      </c>
      <c r="AE13">
        <v>20.594908983826596</v>
      </c>
      <c r="AF13">
        <v>23.662542833221053</v>
      </c>
      <c r="AG13">
        <v>26.97943042725144</v>
      </c>
      <c r="AH13">
        <v>64.616924001595947</v>
      </c>
      <c r="AI13">
        <v>8.0639157222618341</v>
      </c>
      <c r="AJ13">
        <v>0</v>
      </c>
      <c r="AK13">
        <v>21.869204497231962</v>
      </c>
      <c r="AL13">
        <v>46.687265060240954</v>
      </c>
      <c r="AM13">
        <v>2.2251244428706514</v>
      </c>
      <c r="AN13">
        <v>0</v>
      </c>
      <c r="AO13">
        <v>3.8473919999999997</v>
      </c>
      <c r="AP13">
        <v>4.0053951946975968</v>
      </c>
      <c r="AQ13">
        <v>39.817969124519102</v>
      </c>
      <c r="AR13">
        <v>16.321452898550717</v>
      </c>
      <c r="AS13">
        <v>9.3762463273843046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985.83803740782378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271.2</v>
      </c>
      <c r="L14">
        <v>3.2300000000000004</v>
      </c>
      <c r="M14">
        <v>54.66</v>
      </c>
      <c r="N14">
        <v>50.159999999999989</v>
      </c>
      <c r="O14">
        <v>70.859999999999985</v>
      </c>
      <c r="P14">
        <v>19.231901700949365</v>
      </c>
      <c r="Q14">
        <v>5.0743112244897963</v>
      </c>
      <c r="R14">
        <v>9.6300000000000008</v>
      </c>
      <c r="S14">
        <v>6.0000000000000009</v>
      </c>
      <c r="T14">
        <v>0</v>
      </c>
      <c r="U14">
        <v>52.548516961110785</v>
      </c>
      <c r="V14">
        <v>6.0399999999999991</v>
      </c>
      <c r="W14">
        <v>18.714392018779343</v>
      </c>
      <c r="X14">
        <v>62.63560821706514</v>
      </c>
      <c r="Y14">
        <v>0</v>
      </c>
      <c r="Z14">
        <v>5.5073399999999983</v>
      </c>
      <c r="AA14">
        <v>17.806810126582281</v>
      </c>
      <c r="AB14">
        <v>16.68849743972261</v>
      </c>
      <c r="AC14">
        <v>12.273802661888714</v>
      </c>
      <c r="AD14">
        <v>15.509085543583483</v>
      </c>
      <c r="AE14">
        <v>20.594908983826596</v>
      </c>
      <c r="AF14">
        <v>23.662542833221053</v>
      </c>
      <c r="AG14">
        <v>26.97943042725144</v>
      </c>
      <c r="AH14">
        <v>64.616924001595947</v>
      </c>
      <c r="AI14">
        <v>8.0639157222618341</v>
      </c>
      <c r="AJ14">
        <v>0</v>
      </c>
      <c r="AK14">
        <v>21.869204497231962</v>
      </c>
      <c r="AL14">
        <v>46.687265060240954</v>
      </c>
      <c r="AM14">
        <v>2.2251244428706514</v>
      </c>
      <c r="AN14">
        <v>0</v>
      </c>
      <c r="AO14">
        <v>3.8473919999999997</v>
      </c>
      <c r="AP14">
        <v>4.0053951946975968</v>
      </c>
      <c r="AQ14">
        <v>39.817969124519102</v>
      </c>
      <c r="AR14">
        <v>16.321452898550717</v>
      </c>
      <c r="AS14">
        <v>9.3762463273843046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985.83803740782378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271.2</v>
      </c>
      <c r="L15">
        <v>3.2300000000000004</v>
      </c>
      <c r="M15">
        <v>54.66</v>
      </c>
      <c r="N15">
        <v>50.159999999999989</v>
      </c>
      <c r="O15">
        <v>70.859999999999985</v>
      </c>
      <c r="P15">
        <v>19.231901700949365</v>
      </c>
      <c r="Q15">
        <v>5.0743112244897963</v>
      </c>
      <c r="R15">
        <v>10</v>
      </c>
      <c r="S15">
        <v>6.0000000000000009</v>
      </c>
      <c r="T15">
        <v>0</v>
      </c>
      <c r="U15">
        <v>52.548516961110785</v>
      </c>
      <c r="V15">
        <v>6.04</v>
      </c>
      <c r="W15">
        <v>18.714392018779343</v>
      </c>
      <c r="X15">
        <v>62.63560821706514</v>
      </c>
      <c r="Y15">
        <v>0</v>
      </c>
      <c r="Z15">
        <v>5.5073399999999983</v>
      </c>
      <c r="AA15">
        <v>17.806810126582281</v>
      </c>
      <c r="AB15">
        <v>16.68849743972261</v>
      </c>
      <c r="AC15">
        <v>12.273802661888714</v>
      </c>
      <c r="AD15">
        <v>15.509085543583483</v>
      </c>
      <c r="AE15">
        <v>20.594908983826596</v>
      </c>
      <c r="AF15">
        <v>23.662542833221053</v>
      </c>
      <c r="AG15">
        <v>26.97943042725144</v>
      </c>
      <c r="AH15">
        <v>64.616924001595947</v>
      </c>
      <c r="AI15">
        <v>6.7192667266404724</v>
      </c>
      <c r="AJ15">
        <v>0</v>
      </c>
      <c r="AK15">
        <v>21.869204497231962</v>
      </c>
      <c r="AL15">
        <v>46.687265060240954</v>
      </c>
      <c r="AM15">
        <v>2.2251244428706514</v>
      </c>
      <c r="AN15">
        <v>0</v>
      </c>
      <c r="AO15">
        <v>3.7244160000000006</v>
      </c>
      <c r="AP15">
        <v>4.0053951946975968</v>
      </c>
      <c r="AQ15">
        <v>39.817969124519102</v>
      </c>
      <c r="AR15">
        <v>14.92473007246376</v>
      </c>
      <c r="AS15">
        <v>9.3762463273843046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983.34368958611549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271.2</v>
      </c>
      <c r="L16">
        <v>3.2300000000000004</v>
      </c>
      <c r="M16">
        <v>54.66</v>
      </c>
      <c r="N16">
        <v>50.159999999999989</v>
      </c>
      <c r="O16">
        <v>70.859999999999985</v>
      </c>
      <c r="P16">
        <v>19.231901700949365</v>
      </c>
      <c r="Q16">
        <v>5.0743112244897963</v>
      </c>
      <c r="R16">
        <v>10</v>
      </c>
      <c r="S16">
        <v>6.0000000000000009</v>
      </c>
      <c r="T16">
        <v>0</v>
      </c>
      <c r="U16">
        <v>52.548516961110785</v>
      </c>
      <c r="V16">
        <v>6.04</v>
      </c>
      <c r="W16">
        <v>18.714392018779343</v>
      </c>
      <c r="X16">
        <v>62.63560821706514</v>
      </c>
      <c r="Y16">
        <v>0</v>
      </c>
      <c r="Z16">
        <v>5.5073399999999983</v>
      </c>
      <c r="AA16">
        <v>17.806810126582281</v>
      </c>
      <c r="AB16">
        <v>16.68849743972261</v>
      </c>
      <c r="AC16">
        <v>12.273802661888714</v>
      </c>
      <c r="AD16">
        <v>15.509085543583483</v>
      </c>
      <c r="AE16">
        <v>20.594908983826596</v>
      </c>
      <c r="AF16">
        <v>23.662542833221053</v>
      </c>
      <c r="AG16">
        <v>26.97943042725144</v>
      </c>
      <c r="AH16">
        <v>64.616924001595947</v>
      </c>
      <c r="AI16">
        <v>6.7192667266404724</v>
      </c>
      <c r="AJ16">
        <v>0</v>
      </c>
      <c r="AK16">
        <v>21.869204497231962</v>
      </c>
      <c r="AL16">
        <v>46.687265060240954</v>
      </c>
      <c r="AM16">
        <v>2.2251244428706514</v>
      </c>
      <c r="AN16">
        <v>0</v>
      </c>
      <c r="AO16">
        <v>3.7244160000000006</v>
      </c>
      <c r="AP16">
        <v>4.0053951946975968</v>
      </c>
      <c r="AQ16">
        <v>39.817969124519102</v>
      </c>
      <c r="AR16">
        <v>14.92473007246376</v>
      </c>
      <c r="AS16">
        <v>9.3762463273843046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983.34368958611549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271.2</v>
      </c>
      <c r="L17">
        <v>3.2300000000000004</v>
      </c>
      <c r="M17">
        <v>54.66</v>
      </c>
      <c r="N17">
        <v>50.159999999999989</v>
      </c>
      <c r="O17">
        <v>70.859999999999985</v>
      </c>
      <c r="P17">
        <v>19.231901700949365</v>
      </c>
      <c r="Q17">
        <v>5.0743112244897963</v>
      </c>
      <c r="R17">
        <v>10</v>
      </c>
      <c r="S17">
        <v>6.0000000000000009</v>
      </c>
      <c r="T17">
        <v>0</v>
      </c>
      <c r="U17">
        <v>52.548516961110785</v>
      </c>
      <c r="V17">
        <v>6.04</v>
      </c>
      <c r="W17">
        <v>18.714392018779343</v>
      </c>
      <c r="X17">
        <v>62.63560821706514</v>
      </c>
      <c r="Y17">
        <v>0</v>
      </c>
      <c r="Z17">
        <v>5.5073399999999983</v>
      </c>
      <c r="AA17">
        <v>17.806810126582281</v>
      </c>
      <c r="AB17">
        <v>16.68849743972261</v>
      </c>
      <c r="AC17">
        <v>12.273802661888714</v>
      </c>
      <c r="AD17">
        <v>15.509085543583483</v>
      </c>
      <c r="AE17">
        <v>20.594908983826596</v>
      </c>
      <c r="AF17">
        <v>23.662542833221053</v>
      </c>
      <c r="AG17">
        <v>26.97943042725144</v>
      </c>
      <c r="AH17">
        <v>64.616924001595947</v>
      </c>
      <c r="AI17">
        <v>6.7192667266404724</v>
      </c>
      <c r="AJ17">
        <v>0</v>
      </c>
      <c r="AK17">
        <v>21.869204497231962</v>
      </c>
      <c r="AL17">
        <v>46.687265060240954</v>
      </c>
      <c r="AM17">
        <v>0</v>
      </c>
      <c r="AN17">
        <v>0</v>
      </c>
      <c r="AO17">
        <v>3.7244160000000006</v>
      </c>
      <c r="AP17">
        <v>4.0053951946975968</v>
      </c>
      <c r="AQ17">
        <v>39.817969124519102</v>
      </c>
      <c r="AR17">
        <v>14.92473007246376</v>
      </c>
      <c r="AS17">
        <v>9.3762463273843046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981.11856514324484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271.2</v>
      </c>
      <c r="L18">
        <v>3.2300000000000004</v>
      </c>
      <c r="M18">
        <v>54.66</v>
      </c>
      <c r="N18">
        <v>50.159999999999989</v>
      </c>
      <c r="O18">
        <v>70.859999999999985</v>
      </c>
      <c r="P18">
        <v>19.231901700949365</v>
      </c>
      <c r="Q18">
        <v>5.0743112244897963</v>
      </c>
      <c r="R18">
        <v>10</v>
      </c>
      <c r="S18">
        <v>6.0000000000000009</v>
      </c>
      <c r="T18">
        <v>0</v>
      </c>
      <c r="U18">
        <v>52.548516961110785</v>
      </c>
      <c r="V18">
        <v>6.04</v>
      </c>
      <c r="W18">
        <v>18.714392018779343</v>
      </c>
      <c r="X18">
        <v>62.63560821706514</v>
      </c>
      <c r="Y18">
        <v>0</v>
      </c>
      <c r="Z18">
        <v>5.5073399999999983</v>
      </c>
      <c r="AA18">
        <v>17.806810126582281</v>
      </c>
      <c r="AB18">
        <v>16.68849743972261</v>
      </c>
      <c r="AC18">
        <v>12.273802661888714</v>
      </c>
      <c r="AD18">
        <v>15.509085543583483</v>
      </c>
      <c r="AE18">
        <v>20.594908983826596</v>
      </c>
      <c r="AF18">
        <v>23.662542833221053</v>
      </c>
      <c r="AG18">
        <v>26.97943042725144</v>
      </c>
      <c r="AH18">
        <v>64.616924001595947</v>
      </c>
      <c r="AI18">
        <v>6.7192667266404724</v>
      </c>
      <c r="AJ18">
        <v>0</v>
      </c>
      <c r="AK18">
        <v>21.869204497231962</v>
      </c>
      <c r="AL18">
        <v>46.687265060240954</v>
      </c>
      <c r="AM18">
        <v>0</v>
      </c>
      <c r="AN18">
        <v>0</v>
      </c>
      <c r="AO18">
        <v>3.7244160000000006</v>
      </c>
      <c r="AP18">
        <v>4.0053951946975968</v>
      </c>
      <c r="AQ18">
        <v>39.817969124519102</v>
      </c>
      <c r="AR18">
        <v>14.92473007246376</v>
      </c>
      <c r="AS18">
        <v>9.3762463273843046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981.11856514324484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271.2</v>
      </c>
      <c r="L19">
        <v>3.2300000000000004</v>
      </c>
      <c r="M19">
        <v>54.66</v>
      </c>
      <c r="N19">
        <v>50.159999999999989</v>
      </c>
      <c r="O19">
        <v>70.859999999999985</v>
      </c>
      <c r="P19">
        <v>19.231901700949365</v>
      </c>
      <c r="Q19">
        <v>5.0743112244897963</v>
      </c>
      <c r="R19">
        <v>10</v>
      </c>
      <c r="S19">
        <v>6.0000000000000009</v>
      </c>
      <c r="T19">
        <v>0</v>
      </c>
      <c r="U19">
        <v>52.548516961110785</v>
      </c>
      <c r="V19">
        <v>3.85</v>
      </c>
      <c r="W19">
        <v>10.583069335654191</v>
      </c>
      <c r="X19">
        <v>62.63560821706514</v>
      </c>
      <c r="Y19">
        <v>0</v>
      </c>
      <c r="Z19">
        <v>5.5073399999999983</v>
      </c>
      <c r="AA19">
        <v>17.806810126582281</v>
      </c>
      <c r="AB19">
        <v>16.68849743972261</v>
      </c>
      <c r="AC19">
        <v>12.273802661888714</v>
      </c>
      <c r="AD19">
        <v>15.509085543583483</v>
      </c>
      <c r="AE19">
        <v>20.594908983826596</v>
      </c>
      <c r="AF19">
        <v>23.662542833221053</v>
      </c>
      <c r="AG19">
        <v>26.97943042725144</v>
      </c>
      <c r="AH19">
        <v>64.616924001595947</v>
      </c>
      <c r="AI19">
        <v>2.9558408394871942</v>
      </c>
      <c r="AJ19">
        <v>0</v>
      </c>
      <c r="AK19">
        <v>21.869204497231962</v>
      </c>
      <c r="AL19">
        <v>56.68421858864027</v>
      </c>
      <c r="AM19">
        <v>0</v>
      </c>
      <c r="AN19">
        <v>0</v>
      </c>
      <c r="AO19">
        <v>3.7244160000000006</v>
      </c>
      <c r="AP19">
        <v>4.8705956917978455</v>
      </c>
      <c r="AQ19">
        <v>39.817969124519102</v>
      </c>
      <c r="AR19">
        <v>14.92473007246376</v>
      </c>
      <c r="AS19">
        <v>13.862450327096539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982.38217459817827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271.2</v>
      </c>
      <c r="L20">
        <v>3.2300000000000004</v>
      </c>
      <c r="M20">
        <v>54.66</v>
      </c>
      <c r="N20">
        <v>50.159999999999989</v>
      </c>
      <c r="O20">
        <v>70.859999999999985</v>
      </c>
      <c r="P20">
        <v>19.231901700949365</v>
      </c>
      <c r="Q20">
        <v>5.0743112244897963</v>
      </c>
      <c r="R20">
        <v>10</v>
      </c>
      <c r="S20">
        <v>6.0000000000000009</v>
      </c>
      <c r="T20">
        <v>0</v>
      </c>
      <c r="U20">
        <v>52.548516961110785</v>
      </c>
      <c r="V20">
        <v>3.85</v>
      </c>
      <c r="W20">
        <v>10.583069335654191</v>
      </c>
      <c r="X20">
        <v>34.620000000000005</v>
      </c>
      <c r="Y20">
        <v>0</v>
      </c>
      <c r="Z20">
        <v>5.5073399999999983</v>
      </c>
      <c r="AA20">
        <v>17.806810126582281</v>
      </c>
      <c r="AB20">
        <v>16.68849743972261</v>
      </c>
      <c r="AC20">
        <v>12.273802661888714</v>
      </c>
      <c r="AD20">
        <v>15.509085543583483</v>
      </c>
      <c r="AE20">
        <v>20.594908983826596</v>
      </c>
      <c r="AF20">
        <v>23.662542833221053</v>
      </c>
      <c r="AG20">
        <v>26.97943042725144</v>
      </c>
      <c r="AH20">
        <v>64.616924001595947</v>
      </c>
      <c r="AI20">
        <v>2.9558408394871942</v>
      </c>
      <c r="AJ20">
        <v>0</v>
      </c>
      <c r="AK20">
        <v>21.869204497231962</v>
      </c>
      <c r="AL20">
        <v>56.68421858864027</v>
      </c>
      <c r="AM20">
        <v>0</v>
      </c>
      <c r="AN20">
        <v>0</v>
      </c>
      <c r="AO20">
        <v>3.7244160000000006</v>
      </c>
      <c r="AP20">
        <v>4.8705956917978455</v>
      </c>
      <c r="AQ20">
        <v>39.817969124519102</v>
      </c>
      <c r="AR20">
        <v>14.92473007246376</v>
      </c>
      <c r="AS20">
        <v>13.862450327096539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954.3665663811131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271.2</v>
      </c>
      <c r="L21">
        <v>3.2300000000000004</v>
      </c>
      <c r="M21">
        <v>54.66</v>
      </c>
      <c r="N21">
        <v>50.159999999999989</v>
      </c>
      <c r="O21">
        <v>70.859999999999985</v>
      </c>
      <c r="P21">
        <v>19.231901700949365</v>
      </c>
      <c r="Q21">
        <v>5.0743112244897963</v>
      </c>
      <c r="R21">
        <v>10</v>
      </c>
      <c r="S21">
        <v>6.0000000000000009</v>
      </c>
      <c r="T21">
        <v>0</v>
      </c>
      <c r="U21">
        <v>52.548516961110785</v>
      </c>
      <c r="V21">
        <v>3.85</v>
      </c>
      <c r="W21">
        <v>10.583069335654191</v>
      </c>
      <c r="X21">
        <v>34.620000000000005</v>
      </c>
      <c r="Y21">
        <v>0</v>
      </c>
      <c r="Z21">
        <v>5.5073399999999983</v>
      </c>
      <c r="AA21">
        <v>17.806810126582281</v>
      </c>
      <c r="AB21">
        <v>16.68849743972261</v>
      </c>
      <c r="AC21">
        <v>12.273802661888714</v>
      </c>
      <c r="AD21">
        <v>15.509085543583483</v>
      </c>
      <c r="AE21">
        <v>20.594908983826596</v>
      </c>
      <c r="AF21">
        <v>23.662542833221053</v>
      </c>
      <c r="AG21">
        <v>26.97943042725144</v>
      </c>
      <c r="AH21">
        <v>64.616924001595947</v>
      </c>
      <c r="AI21">
        <v>2.9558408394871942</v>
      </c>
      <c r="AJ21">
        <v>0</v>
      </c>
      <c r="AK21">
        <v>21.869204497231962</v>
      </c>
      <c r="AL21">
        <v>60.033944061962117</v>
      </c>
      <c r="AM21">
        <v>0</v>
      </c>
      <c r="AN21">
        <v>0</v>
      </c>
      <c r="AO21">
        <v>3.6673199999999997</v>
      </c>
      <c r="AP21">
        <v>4.8705956917978455</v>
      </c>
      <c r="AQ21">
        <v>39.817969124519102</v>
      </c>
      <c r="AR21">
        <v>14.92473007246376</v>
      </c>
      <c r="AS21">
        <v>13.862450327096539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957.65919585443487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271.2</v>
      </c>
      <c r="L22">
        <v>3.2300000000000004</v>
      </c>
      <c r="M22">
        <v>54.66</v>
      </c>
      <c r="N22">
        <v>50.159999999999989</v>
      </c>
      <c r="O22">
        <v>70.859999999999985</v>
      </c>
      <c r="P22">
        <v>19.231901700949365</v>
      </c>
      <c r="Q22">
        <v>5.0743112244897963</v>
      </c>
      <c r="R22">
        <v>10</v>
      </c>
      <c r="S22">
        <v>6.0000000000000009</v>
      </c>
      <c r="T22">
        <v>0</v>
      </c>
      <c r="U22">
        <v>52.548516961110785</v>
      </c>
      <c r="V22">
        <v>3.85</v>
      </c>
      <c r="W22">
        <v>10.583069335654191</v>
      </c>
      <c r="X22">
        <v>34.620000000000005</v>
      </c>
      <c r="Y22">
        <v>0</v>
      </c>
      <c r="Z22">
        <v>5.5073399999999983</v>
      </c>
      <c r="AA22">
        <v>17.806810126582281</v>
      </c>
      <c r="AB22">
        <v>16.68849743972261</v>
      </c>
      <c r="AC22">
        <v>12.273802661888714</v>
      </c>
      <c r="AD22">
        <v>15.509085543583483</v>
      </c>
      <c r="AE22">
        <v>20.594908983826596</v>
      </c>
      <c r="AF22">
        <v>23.662542833221053</v>
      </c>
      <c r="AG22">
        <v>26.97943042725144</v>
      </c>
      <c r="AH22">
        <v>64.616924001595947</v>
      </c>
      <c r="AI22">
        <v>2.9558408394871942</v>
      </c>
      <c r="AJ22">
        <v>0</v>
      </c>
      <c r="AK22">
        <v>21.869204497231962</v>
      </c>
      <c r="AL22">
        <v>60.033944061962117</v>
      </c>
      <c r="AM22">
        <v>0</v>
      </c>
      <c r="AN22">
        <v>0</v>
      </c>
      <c r="AO22">
        <v>3.6673199999999997</v>
      </c>
      <c r="AP22">
        <v>4.8705956917978455</v>
      </c>
      <c r="AQ22">
        <v>39.817969124519102</v>
      </c>
      <c r="AR22">
        <v>14.92473007246376</v>
      </c>
      <c r="AS22">
        <v>13.862450327096539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957.65919585443487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271.2</v>
      </c>
      <c r="L23">
        <v>3.2300000000000004</v>
      </c>
      <c r="M23">
        <v>54.66</v>
      </c>
      <c r="N23">
        <v>50.159999999999989</v>
      </c>
      <c r="O23">
        <v>70.859999999999985</v>
      </c>
      <c r="P23">
        <v>19.231901700949365</v>
      </c>
      <c r="Q23">
        <v>5.0743112244897963</v>
      </c>
      <c r="R23">
        <v>10</v>
      </c>
      <c r="S23">
        <v>6.0000000000000009</v>
      </c>
      <c r="T23">
        <v>0</v>
      </c>
      <c r="U23">
        <v>53.991482997308147</v>
      </c>
      <c r="V23">
        <v>4</v>
      </c>
      <c r="W23">
        <v>10.583069335654191</v>
      </c>
      <c r="X23">
        <v>34.620000000000005</v>
      </c>
      <c r="Y23">
        <v>0</v>
      </c>
      <c r="Z23">
        <v>5.5073399999999983</v>
      </c>
      <c r="AA23">
        <v>17.806810126582281</v>
      </c>
      <c r="AB23">
        <v>16.68849743972261</v>
      </c>
      <c r="AC23">
        <v>12.273802661888714</v>
      </c>
      <c r="AD23">
        <v>15.509085543583483</v>
      </c>
      <c r="AE23">
        <v>20.594908983826596</v>
      </c>
      <c r="AF23">
        <v>23.662542833221053</v>
      </c>
      <c r="AG23">
        <v>26.97943042725144</v>
      </c>
      <c r="AH23">
        <v>64.616924001595947</v>
      </c>
      <c r="AI23">
        <v>2.9558408394871942</v>
      </c>
      <c r="AJ23">
        <v>0</v>
      </c>
      <c r="AK23">
        <v>21.869204497231962</v>
      </c>
      <c r="AL23">
        <v>60.033944061962117</v>
      </c>
      <c r="AM23">
        <v>0</v>
      </c>
      <c r="AN23">
        <v>0</v>
      </c>
      <c r="AO23">
        <v>3.6014400000000002</v>
      </c>
      <c r="AP23">
        <v>4.8705956917978455</v>
      </c>
      <c r="AQ23">
        <v>39.817969124519102</v>
      </c>
      <c r="AR23">
        <v>13.058040760869559</v>
      </c>
      <c r="AS23">
        <v>10.227905375458016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953.68504762739951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271.2</v>
      </c>
      <c r="L24">
        <v>3.2300000000000004</v>
      </c>
      <c r="M24">
        <v>54.66</v>
      </c>
      <c r="N24">
        <v>50.159999999999989</v>
      </c>
      <c r="O24">
        <v>70.859999999999985</v>
      </c>
      <c r="P24">
        <v>19.231901700949365</v>
      </c>
      <c r="Q24">
        <v>5.0743112244897963</v>
      </c>
      <c r="R24">
        <v>10</v>
      </c>
      <c r="S24">
        <v>6.0000000000000009</v>
      </c>
      <c r="T24">
        <v>0</v>
      </c>
      <c r="U24">
        <v>56.88000000000001</v>
      </c>
      <c r="V24">
        <v>4</v>
      </c>
      <c r="W24">
        <v>10.583069335654191</v>
      </c>
      <c r="X24">
        <v>34.620000000000005</v>
      </c>
      <c r="Y24">
        <v>0</v>
      </c>
      <c r="Z24">
        <v>5.5073399999999983</v>
      </c>
      <c r="AA24">
        <v>17.806810126582281</v>
      </c>
      <c r="AB24">
        <v>16.68849743972261</v>
      </c>
      <c r="AC24">
        <v>12.273802661888714</v>
      </c>
      <c r="AD24">
        <v>15.509085543583483</v>
      </c>
      <c r="AE24">
        <v>20.594908983826596</v>
      </c>
      <c r="AF24">
        <v>23.662542833221053</v>
      </c>
      <c r="AG24">
        <v>26.97943042725144</v>
      </c>
      <c r="AH24">
        <v>64.616924001595947</v>
      </c>
      <c r="AI24">
        <v>2.9558408394871942</v>
      </c>
      <c r="AJ24">
        <v>0</v>
      </c>
      <c r="AK24">
        <v>21.869204497231962</v>
      </c>
      <c r="AL24">
        <v>60.033944061962117</v>
      </c>
      <c r="AM24">
        <v>0</v>
      </c>
      <c r="AN24">
        <v>0</v>
      </c>
      <c r="AO24">
        <v>3.416976</v>
      </c>
      <c r="AP24">
        <v>4.8705956917978455</v>
      </c>
      <c r="AQ24">
        <v>39.817969124519102</v>
      </c>
      <c r="AR24">
        <v>13.058040760869559</v>
      </c>
      <c r="AS24">
        <v>10.227905375458016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956.38910063009132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271.2</v>
      </c>
      <c r="L25">
        <v>3.2300000000000004</v>
      </c>
      <c r="M25">
        <v>54.66</v>
      </c>
      <c r="N25">
        <v>50.159999999999989</v>
      </c>
      <c r="O25">
        <v>70.859999999999985</v>
      </c>
      <c r="P25">
        <v>19.231901700949365</v>
      </c>
      <c r="Q25">
        <v>5.0743112244897963</v>
      </c>
      <c r="R25">
        <v>10</v>
      </c>
      <c r="S25">
        <v>6.0000000000000009</v>
      </c>
      <c r="T25">
        <v>0</v>
      </c>
      <c r="U25">
        <v>58.329999999999991</v>
      </c>
      <c r="V25">
        <v>4</v>
      </c>
      <c r="W25">
        <v>10.583069335654191</v>
      </c>
      <c r="X25">
        <v>34.620000000000005</v>
      </c>
      <c r="Y25">
        <v>0</v>
      </c>
      <c r="Z25">
        <v>5.5073399999999983</v>
      </c>
      <c r="AA25">
        <v>17.806810126582281</v>
      </c>
      <c r="AB25">
        <v>16.68849743972261</v>
      </c>
      <c r="AC25">
        <v>12.273802661888714</v>
      </c>
      <c r="AD25">
        <v>15.509085543583483</v>
      </c>
      <c r="AE25">
        <v>20.594908983826596</v>
      </c>
      <c r="AF25">
        <v>17.746907124915793</v>
      </c>
      <c r="AG25">
        <v>26.97943042725144</v>
      </c>
      <c r="AH25">
        <v>64.616924001595947</v>
      </c>
      <c r="AI25">
        <v>4.8415320345301689</v>
      </c>
      <c r="AJ25">
        <v>0</v>
      </c>
      <c r="AK25">
        <v>21.869204497231962</v>
      </c>
      <c r="AL25">
        <v>60.033944061962117</v>
      </c>
      <c r="AM25">
        <v>0</v>
      </c>
      <c r="AN25">
        <v>0</v>
      </c>
      <c r="AO25">
        <v>3.2896079999999999</v>
      </c>
      <c r="AP25">
        <v>4.8705956917978455</v>
      </c>
      <c r="AQ25">
        <v>39.817969124519102</v>
      </c>
      <c r="AR25">
        <v>13.058040760869559</v>
      </c>
      <c r="AS25">
        <v>10.227905375458016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953.6817881168289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271.2</v>
      </c>
      <c r="L26">
        <v>3.2300000000000004</v>
      </c>
      <c r="M26">
        <v>54.66</v>
      </c>
      <c r="N26">
        <v>50.159999999999989</v>
      </c>
      <c r="O26">
        <v>70.859999999999985</v>
      </c>
      <c r="P26">
        <v>19.231901700949365</v>
      </c>
      <c r="Q26">
        <v>5.0743112244897963</v>
      </c>
      <c r="R26">
        <v>10</v>
      </c>
      <c r="S26">
        <v>6.0000000000000009</v>
      </c>
      <c r="T26">
        <v>0</v>
      </c>
      <c r="U26">
        <v>58.401482948630054</v>
      </c>
      <c r="V26">
        <v>4</v>
      </c>
      <c r="W26">
        <v>10.583069335654191</v>
      </c>
      <c r="X26">
        <v>34.620000000000005</v>
      </c>
      <c r="Y26">
        <v>0</v>
      </c>
      <c r="Z26">
        <v>5.5073399999999983</v>
      </c>
      <c r="AA26">
        <v>17.806810126582281</v>
      </c>
      <c r="AB26">
        <v>16.68849743972261</v>
      </c>
      <c r="AC26">
        <v>12.273802661888714</v>
      </c>
      <c r="AD26">
        <v>15.509085543583483</v>
      </c>
      <c r="AE26">
        <v>20.594908983826596</v>
      </c>
      <c r="AF26">
        <v>17.746907124915793</v>
      </c>
      <c r="AG26">
        <v>26.97943042725144</v>
      </c>
      <c r="AH26">
        <v>64.616924001595947</v>
      </c>
      <c r="AI26">
        <v>20.428321279632225</v>
      </c>
      <c r="AJ26">
        <v>0</v>
      </c>
      <c r="AK26">
        <v>21.869204497231962</v>
      </c>
      <c r="AL26">
        <v>60.033944061962117</v>
      </c>
      <c r="AM26">
        <v>0</v>
      </c>
      <c r="AN26">
        <v>0</v>
      </c>
      <c r="AO26">
        <v>3.0392640000000002</v>
      </c>
      <c r="AP26">
        <v>4.8705956917978455</v>
      </c>
      <c r="AQ26">
        <v>39.817969124519102</v>
      </c>
      <c r="AR26">
        <v>13.058040760869559</v>
      </c>
      <c r="AS26">
        <v>10.227905375458016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969.08971631056102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271.2</v>
      </c>
      <c r="L27">
        <v>3.2300000000000004</v>
      </c>
      <c r="M27">
        <v>54.66</v>
      </c>
      <c r="N27">
        <v>50.159999999999989</v>
      </c>
      <c r="O27">
        <v>70.859999999999985</v>
      </c>
      <c r="P27">
        <v>19.231901700949365</v>
      </c>
      <c r="Q27">
        <v>4.8100000000000005</v>
      </c>
      <c r="R27">
        <v>9.6185391040242951</v>
      </c>
      <c r="S27">
        <v>5.7735182926829269</v>
      </c>
      <c r="T27">
        <v>0</v>
      </c>
      <c r="U27">
        <v>58.401482948630054</v>
      </c>
      <c r="V27">
        <v>5.6199999999999992</v>
      </c>
      <c r="W27">
        <v>18.608786017949928</v>
      </c>
      <c r="X27">
        <v>62.63560821706514</v>
      </c>
      <c r="Y27">
        <v>0</v>
      </c>
      <c r="Z27">
        <v>5.5073399999999983</v>
      </c>
      <c r="AA27">
        <v>17.806810126582281</v>
      </c>
      <c r="AB27">
        <v>16.68849743972261</v>
      </c>
      <c r="AC27">
        <v>12.273802661888714</v>
      </c>
      <c r="AD27">
        <v>15.509085543583483</v>
      </c>
      <c r="AE27">
        <v>20.594908983826596</v>
      </c>
      <c r="AF27">
        <v>17.746907124915793</v>
      </c>
      <c r="AG27">
        <v>26.97943042725144</v>
      </c>
      <c r="AH27">
        <v>64.616924001595947</v>
      </c>
      <c r="AI27">
        <v>20.428321279632225</v>
      </c>
      <c r="AJ27">
        <v>0</v>
      </c>
      <c r="AK27">
        <v>21.869204497231962</v>
      </c>
      <c r="AL27">
        <v>60.033944061962117</v>
      </c>
      <c r="AM27">
        <v>0</v>
      </c>
      <c r="AN27">
        <v>0</v>
      </c>
      <c r="AO27">
        <v>3.0392640000000002</v>
      </c>
      <c r="AP27">
        <v>4.8705956917978455</v>
      </c>
      <c r="AQ27">
        <v>39.817969124519102</v>
      </c>
      <c r="AR27">
        <v>14.92473007246376</v>
      </c>
      <c r="AS27">
        <v>9.0923599780263995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1006.6099312963019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270.14</v>
      </c>
      <c r="L28">
        <v>3.2300000000000004</v>
      </c>
      <c r="M28">
        <v>54.66</v>
      </c>
      <c r="N28">
        <v>50.159999999999989</v>
      </c>
      <c r="O28">
        <v>70.859999999999985</v>
      </c>
      <c r="P28">
        <v>19.231901700949365</v>
      </c>
      <c r="Q28">
        <v>4.8100000000000005</v>
      </c>
      <c r="R28">
        <v>9.6185391040242951</v>
      </c>
      <c r="S28">
        <v>5.7735182926829269</v>
      </c>
      <c r="T28">
        <v>0</v>
      </c>
      <c r="U28">
        <v>58.401482948630054</v>
      </c>
      <c r="V28">
        <v>5.6199999999999992</v>
      </c>
      <c r="W28">
        <v>18.714392018779343</v>
      </c>
      <c r="X28">
        <v>62.63560821706514</v>
      </c>
      <c r="Y28">
        <v>0</v>
      </c>
      <c r="Z28">
        <v>5.5073399999999983</v>
      </c>
      <c r="AA28">
        <v>17.806810126582281</v>
      </c>
      <c r="AB28">
        <v>16.68849743972261</v>
      </c>
      <c r="AC28">
        <v>12.273802661888714</v>
      </c>
      <c r="AD28">
        <v>15.509085543583483</v>
      </c>
      <c r="AE28">
        <v>20.594908983826596</v>
      </c>
      <c r="AF28">
        <v>17.746907124915793</v>
      </c>
      <c r="AG28">
        <v>26.97943042725144</v>
      </c>
      <c r="AH28">
        <v>64.616924001595947</v>
      </c>
      <c r="AI28">
        <v>20.428321279632225</v>
      </c>
      <c r="AJ28">
        <v>0</v>
      </c>
      <c r="AK28">
        <v>21.869204497231962</v>
      </c>
      <c r="AL28">
        <v>60.033944061962117</v>
      </c>
      <c r="AM28">
        <v>0</v>
      </c>
      <c r="AN28">
        <v>0</v>
      </c>
      <c r="AO28">
        <v>3.0392640000000002</v>
      </c>
      <c r="AP28">
        <v>4.8705956917978455</v>
      </c>
      <c r="AQ28">
        <v>39.817969124519102</v>
      </c>
      <c r="AR28">
        <v>14.92473007246376</v>
      </c>
      <c r="AS28">
        <v>9.0923599780263995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1005.6555372971312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270.14</v>
      </c>
      <c r="L29">
        <v>3.2300000000000004</v>
      </c>
      <c r="M29">
        <v>54.66</v>
      </c>
      <c r="N29">
        <v>50.159999999999989</v>
      </c>
      <c r="O29">
        <v>70.859999999999985</v>
      </c>
      <c r="P29">
        <v>19.231901700949365</v>
      </c>
      <c r="Q29">
        <v>4.8100000000000005</v>
      </c>
      <c r="R29">
        <v>9.6185391040242951</v>
      </c>
      <c r="S29">
        <v>5.7735182926829269</v>
      </c>
      <c r="T29">
        <v>0</v>
      </c>
      <c r="U29">
        <v>58.401482948630054</v>
      </c>
      <c r="V29">
        <v>5.6199999999999992</v>
      </c>
      <c r="W29">
        <v>18.714392018779343</v>
      </c>
      <c r="X29">
        <v>62.63560821706514</v>
      </c>
      <c r="Y29">
        <v>0</v>
      </c>
      <c r="Z29">
        <v>5.5073399999999983</v>
      </c>
      <c r="AA29">
        <v>17.806810126582281</v>
      </c>
      <c r="AB29">
        <v>16.68849743972261</v>
      </c>
      <c r="AC29">
        <v>12.273802661888714</v>
      </c>
      <c r="AD29">
        <v>15.509085543583483</v>
      </c>
      <c r="AE29">
        <v>20.594908983826596</v>
      </c>
      <c r="AF29">
        <v>17.746907124915793</v>
      </c>
      <c r="AG29">
        <v>26.97943042725144</v>
      </c>
      <c r="AH29">
        <v>64.616924001595947</v>
      </c>
      <c r="AI29">
        <v>13.979575652702557</v>
      </c>
      <c r="AJ29">
        <v>0</v>
      </c>
      <c r="AK29">
        <v>21.869204497231962</v>
      </c>
      <c r="AL29">
        <v>60.033944061962117</v>
      </c>
      <c r="AM29">
        <v>0</v>
      </c>
      <c r="AN29">
        <v>0</v>
      </c>
      <c r="AO29">
        <v>3.0392640000000002</v>
      </c>
      <c r="AP29">
        <v>4.8705956917978455</v>
      </c>
      <c r="AQ29">
        <v>39.817969124519102</v>
      </c>
      <c r="AR29">
        <v>14.92473007246376</v>
      </c>
      <c r="AS29">
        <v>9.0923599780263995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999.2067916702016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270.14</v>
      </c>
      <c r="L30">
        <v>3.2300000000000004</v>
      </c>
      <c r="M30">
        <v>54.66</v>
      </c>
      <c r="N30">
        <v>50.159999999999989</v>
      </c>
      <c r="O30">
        <v>70.859999999999985</v>
      </c>
      <c r="P30">
        <v>19.231901700949365</v>
      </c>
      <c r="Q30">
        <v>4.8100000000000005</v>
      </c>
      <c r="R30">
        <v>9.6185391040242951</v>
      </c>
      <c r="S30">
        <v>5.7735182926829269</v>
      </c>
      <c r="T30">
        <v>0</v>
      </c>
      <c r="U30">
        <v>58.401482948630054</v>
      </c>
      <c r="V30">
        <v>5.6199999999999992</v>
      </c>
      <c r="W30">
        <v>18.714392018779343</v>
      </c>
      <c r="X30">
        <v>62.63560821706514</v>
      </c>
      <c r="Y30">
        <v>0</v>
      </c>
      <c r="Z30">
        <v>5.5073399999999983</v>
      </c>
      <c r="AA30">
        <v>17.806810126582281</v>
      </c>
      <c r="AB30">
        <v>16.68849743972261</v>
      </c>
      <c r="AC30">
        <v>12.273802661888714</v>
      </c>
      <c r="AD30">
        <v>15.509085543583483</v>
      </c>
      <c r="AE30">
        <v>20.594908983826596</v>
      </c>
      <c r="AF30">
        <v>17.746907124915793</v>
      </c>
      <c r="AG30">
        <v>26.97943042725144</v>
      </c>
      <c r="AH30">
        <v>64.616924001595947</v>
      </c>
      <c r="AI30">
        <v>13.979575652702557</v>
      </c>
      <c r="AJ30">
        <v>0</v>
      </c>
      <c r="AK30">
        <v>21.869204497231962</v>
      </c>
      <c r="AL30">
        <v>60.033944061962117</v>
      </c>
      <c r="AM30">
        <v>0</v>
      </c>
      <c r="AN30">
        <v>0</v>
      </c>
      <c r="AO30">
        <v>3.0392640000000002</v>
      </c>
      <c r="AP30">
        <v>4.8705956917978455</v>
      </c>
      <c r="AQ30">
        <v>40.31713950645009</v>
      </c>
      <c r="AR30">
        <v>14.92473007246376</v>
      </c>
      <c r="AS30">
        <v>9.0923599780263995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999.70596205213258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270.14</v>
      </c>
      <c r="L31">
        <v>3.2300000000000004</v>
      </c>
      <c r="M31">
        <v>54.66</v>
      </c>
      <c r="N31">
        <v>50.159999999999989</v>
      </c>
      <c r="O31">
        <v>70.859999999999985</v>
      </c>
      <c r="P31">
        <v>19.231901700949365</v>
      </c>
      <c r="Q31">
        <v>5.0743112244897963</v>
      </c>
      <c r="R31">
        <v>9.6300000000000008</v>
      </c>
      <c r="S31">
        <v>6.0000000000000009</v>
      </c>
      <c r="T31">
        <v>0</v>
      </c>
      <c r="U31">
        <v>58.401482948630054</v>
      </c>
      <c r="V31">
        <v>5.6199999999999992</v>
      </c>
      <c r="W31">
        <v>18.714392018779343</v>
      </c>
      <c r="X31">
        <v>62.63560821706514</v>
      </c>
      <c r="Y31">
        <v>0</v>
      </c>
      <c r="Z31">
        <v>5.5073399999999983</v>
      </c>
      <c r="AA31">
        <v>17.806810126582281</v>
      </c>
      <c r="AB31">
        <v>16.68849743972261</v>
      </c>
      <c r="AC31">
        <v>12.273802661888714</v>
      </c>
      <c r="AD31">
        <v>15.509085543583483</v>
      </c>
      <c r="AE31">
        <v>20.594908983826596</v>
      </c>
      <c r="AF31">
        <v>17.746907124915793</v>
      </c>
      <c r="AG31">
        <v>26.97943042725144</v>
      </c>
      <c r="AH31">
        <v>64.616924001595947</v>
      </c>
      <c r="AI31">
        <v>13.979575652702557</v>
      </c>
      <c r="AJ31">
        <v>0</v>
      </c>
      <c r="AK31">
        <v>21.869204497231962</v>
      </c>
      <c r="AL31">
        <v>60.033944061962117</v>
      </c>
      <c r="AM31">
        <v>0</v>
      </c>
      <c r="AN31">
        <v>0</v>
      </c>
      <c r="AO31">
        <v>3.0392640000000002</v>
      </c>
      <c r="AP31">
        <v>4.8705956917978455</v>
      </c>
      <c r="AQ31">
        <v>40.31713950645009</v>
      </c>
      <c r="AR31">
        <v>16.321452898550717</v>
      </c>
      <c r="AS31">
        <v>9.0923599780263995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1001.6049387060021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270.14</v>
      </c>
      <c r="L32">
        <v>3.2300000000000004</v>
      </c>
      <c r="M32">
        <v>54.66</v>
      </c>
      <c r="N32">
        <v>50.159999999999989</v>
      </c>
      <c r="O32">
        <v>70.859999999999985</v>
      </c>
      <c r="P32">
        <v>19.231901700949365</v>
      </c>
      <c r="Q32">
        <v>5.0743112244897963</v>
      </c>
      <c r="R32">
        <v>10</v>
      </c>
      <c r="S32">
        <v>6.0000000000000009</v>
      </c>
      <c r="T32">
        <v>0</v>
      </c>
      <c r="U32">
        <v>58.401482948630054</v>
      </c>
      <c r="V32">
        <v>5.6199999999999992</v>
      </c>
      <c r="W32">
        <v>18.714392018779343</v>
      </c>
      <c r="X32">
        <v>62.63560821706514</v>
      </c>
      <c r="Y32">
        <v>0</v>
      </c>
      <c r="Z32">
        <v>5.5073399999999983</v>
      </c>
      <c r="AA32">
        <v>17.806810126582281</v>
      </c>
      <c r="AB32">
        <v>16.68849743972261</v>
      </c>
      <c r="AC32">
        <v>12.273802661888714</v>
      </c>
      <c r="AD32">
        <v>15.509085543583483</v>
      </c>
      <c r="AE32">
        <v>20.594908983826596</v>
      </c>
      <c r="AF32">
        <v>17.746907124915793</v>
      </c>
      <c r="AG32">
        <v>26.97943042725144</v>
      </c>
      <c r="AH32">
        <v>64.616924001595947</v>
      </c>
      <c r="AI32">
        <v>2.6892979912427233</v>
      </c>
      <c r="AJ32">
        <v>0</v>
      </c>
      <c r="AK32">
        <v>21.869204497231962</v>
      </c>
      <c r="AL32">
        <v>60.033944061962117</v>
      </c>
      <c r="AM32">
        <v>0</v>
      </c>
      <c r="AN32">
        <v>0</v>
      </c>
      <c r="AO32">
        <v>3.0392640000000002</v>
      </c>
      <c r="AP32">
        <v>4.8705956917978455</v>
      </c>
      <c r="AQ32">
        <v>31.119012102819394</v>
      </c>
      <c r="AR32">
        <v>19.584865036231879</v>
      </c>
      <c r="AS32">
        <v>9.0923599780263995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984.74994577859286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270.14</v>
      </c>
      <c r="L33">
        <v>3.2300000000000004</v>
      </c>
      <c r="M33">
        <v>54.66</v>
      </c>
      <c r="N33">
        <v>50.159999999999989</v>
      </c>
      <c r="O33">
        <v>70.859999999999985</v>
      </c>
      <c r="P33">
        <v>19.231901700949365</v>
      </c>
      <c r="Q33">
        <v>5.0743112244897963</v>
      </c>
      <c r="R33">
        <v>10</v>
      </c>
      <c r="S33">
        <v>6.0000000000000009</v>
      </c>
      <c r="T33">
        <v>0</v>
      </c>
      <c r="U33">
        <v>58.401482948630054</v>
      </c>
      <c r="V33">
        <v>3.38</v>
      </c>
      <c r="W33">
        <v>10.583069335654191</v>
      </c>
      <c r="X33">
        <v>62.63560821706514</v>
      </c>
      <c r="Y33">
        <v>0</v>
      </c>
      <c r="Z33">
        <v>5.5073399999999983</v>
      </c>
      <c r="AA33">
        <v>17.806810126582281</v>
      </c>
      <c r="AB33">
        <v>16.68849743972261</v>
      </c>
      <c r="AC33">
        <v>12.273802661888714</v>
      </c>
      <c r="AD33">
        <v>15.509085543583483</v>
      </c>
      <c r="AE33">
        <v>20.594908983826596</v>
      </c>
      <c r="AF33">
        <v>17.746907124915793</v>
      </c>
      <c r="AG33">
        <v>26.97943042725144</v>
      </c>
      <c r="AH33">
        <v>64.616924001595947</v>
      </c>
      <c r="AI33">
        <v>2.6892979912427233</v>
      </c>
      <c r="AJ33">
        <v>0</v>
      </c>
      <c r="AK33">
        <v>21.869204497231962</v>
      </c>
      <c r="AL33">
        <v>56.68421858864027</v>
      </c>
      <c r="AM33">
        <v>0</v>
      </c>
      <c r="AN33">
        <v>0</v>
      </c>
      <c r="AO33">
        <v>3.0392640000000002</v>
      </c>
      <c r="AP33">
        <v>4.8705956917978455</v>
      </c>
      <c r="AQ33">
        <v>31.119012102819394</v>
      </c>
      <c r="AR33">
        <v>19.584865036231879</v>
      </c>
      <c r="AS33">
        <v>9.0923599780263995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971.02889762214591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270.14</v>
      </c>
      <c r="L34">
        <v>3.2300000000000004</v>
      </c>
      <c r="M34">
        <v>54.66</v>
      </c>
      <c r="N34">
        <v>50.159999999999989</v>
      </c>
      <c r="O34">
        <v>70.859999999999985</v>
      </c>
      <c r="P34">
        <v>19.231901700949365</v>
      </c>
      <c r="Q34">
        <v>5.0743112244897963</v>
      </c>
      <c r="R34">
        <v>10</v>
      </c>
      <c r="S34">
        <v>6.0000000000000009</v>
      </c>
      <c r="T34">
        <v>0</v>
      </c>
      <c r="U34">
        <v>58.401482948630054</v>
      </c>
      <c r="V34">
        <v>3.38</v>
      </c>
      <c r="W34">
        <v>10.583069335654191</v>
      </c>
      <c r="X34">
        <v>62.63560821706514</v>
      </c>
      <c r="Y34">
        <v>0</v>
      </c>
      <c r="Z34">
        <v>5.5073399999999983</v>
      </c>
      <c r="AA34">
        <v>17.806810126582281</v>
      </c>
      <c r="AB34">
        <v>16.68849743972261</v>
      </c>
      <c r="AC34">
        <v>12.273802661888714</v>
      </c>
      <c r="AD34">
        <v>15.509085543583483</v>
      </c>
      <c r="AE34">
        <v>20.594908983826596</v>
      </c>
      <c r="AF34">
        <v>17.746907124915793</v>
      </c>
      <c r="AG34">
        <v>26.97943042725144</v>
      </c>
      <c r="AH34">
        <v>64.616924001595947</v>
      </c>
      <c r="AI34">
        <v>8.0639157222618341</v>
      </c>
      <c r="AJ34">
        <v>0</v>
      </c>
      <c r="AK34">
        <v>21.869204497231962</v>
      </c>
      <c r="AL34">
        <v>56.68421858864027</v>
      </c>
      <c r="AM34">
        <v>0</v>
      </c>
      <c r="AN34">
        <v>0</v>
      </c>
      <c r="AO34">
        <v>3.0392640000000002</v>
      </c>
      <c r="AP34">
        <v>4.8705956917978455</v>
      </c>
      <c r="AQ34">
        <v>31.119012102819394</v>
      </c>
      <c r="AR34">
        <v>16.321452898550717</v>
      </c>
      <c r="AS34">
        <v>9.0923599780263995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973.14010321548392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270.14</v>
      </c>
      <c r="L35">
        <v>3.2300000000000004</v>
      </c>
      <c r="M35">
        <v>54.66</v>
      </c>
      <c r="N35">
        <v>50.159999999999989</v>
      </c>
      <c r="O35">
        <v>70.859999999999985</v>
      </c>
      <c r="P35">
        <v>19.231901700949365</v>
      </c>
      <c r="Q35">
        <v>5.0743112244897963</v>
      </c>
      <c r="R35">
        <v>10</v>
      </c>
      <c r="S35">
        <v>6.0000000000000009</v>
      </c>
      <c r="T35">
        <v>0</v>
      </c>
      <c r="U35">
        <v>58.401482948630054</v>
      </c>
      <c r="V35">
        <v>3.38</v>
      </c>
      <c r="W35">
        <v>10.583069335654191</v>
      </c>
      <c r="X35">
        <v>36.229999999999997</v>
      </c>
      <c r="Y35">
        <v>0</v>
      </c>
      <c r="Z35">
        <v>5.5073399999999983</v>
      </c>
      <c r="AA35">
        <v>17.806810126582281</v>
      </c>
      <c r="AB35">
        <v>16.68849743972261</v>
      </c>
      <c r="AC35">
        <v>12.273802661888714</v>
      </c>
      <c r="AD35">
        <v>15.509085543583483</v>
      </c>
      <c r="AE35">
        <v>20.594908983826596</v>
      </c>
      <c r="AF35">
        <v>17.746907124915793</v>
      </c>
      <c r="AG35">
        <v>26.97943042725144</v>
      </c>
      <c r="AH35">
        <v>64.616924001595947</v>
      </c>
      <c r="AI35">
        <v>8.0639157222618341</v>
      </c>
      <c r="AJ35">
        <v>0</v>
      </c>
      <c r="AK35">
        <v>21.925558743488359</v>
      </c>
      <c r="AL35">
        <v>55.856112736660926</v>
      </c>
      <c r="AM35">
        <v>0</v>
      </c>
      <c r="AN35">
        <v>0</v>
      </c>
      <c r="AO35">
        <v>3.0392640000000002</v>
      </c>
      <c r="AP35">
        <v>4.8705956917978455</v>
      </c>
      <c r="AQ35">
        <v>31.119012102819394</v>
      </c>
      <c r="AR35">
        <v>16.321452898550717</v>
      </c>
      <c r="AS35">
        <v>9.0923599780263995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945.96274339269587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270.14</v>
      </c>
      <c r="L36">
        <v>3.2300000000000004</v>
      </c>
      <c r="M36">
        <v>54.66</v>
      </c>
      <c r="N36">
        <v>50.159999999999989</v>
      </c>
      <c r="O36">
        <v>70.859999999999985</v>
      </c>
      <c r="P36">
        <v>19.231901700949365</v>
      </c>
      <c r="Q36">
        <v>5.0743112244897963</v>
      </c>
      <c r="R36">
        <v>10</v>
      </c>
      <c r="S36">
        <v>6.0000000000000009</v>
      </c>
      <c r="T36">
        <v>0</v>
      </c>
      <c r="U36">
        <v>58.401482948630054</v>
      </c>
      <c r="V36">
        <v>3.38</v>
      </c>
      <c r="W36">
        <v>10.583069335654191</v>
      </c>
      <c r="X36">
        <v>34.620000000000005</v>
      </c>
      <c r="Y36">
        <v>0</v>
      </c>
      <c r="Z36">
        <v>5.5073399999999983</v>
      </c>
      <c r="AA36">
        <v>17.806810126582281</v>
      </c>
      <c r="AB36">
        <v>16.68849743972261</v>
      </c>
      <c r="AC36">
        <v>12.273802661888714</v>
      </c>
      <c r="AD36">
        <v>15.509085543583483</v>
      </c>
      <c r="AE36">
        <v>20.594908983826596</v>
      </c>
      <c r="AF36">
        <v>17.746907124915793</v>
      </c>
      <c r="AG36">
        <v>26.97943042725144</v>
      </c>
      <c r="AH36">
        <v>64.616924001595947</v>
      </c>
      <c r="AI36">
        <v>8.0639157222618341</v>
      </c>
      <c r="AJ36">
        <v>0</v>
      </c>
      <c r="AK36">
        <v>21.925558743488359</v>
      </c>
      <c r="AL36">
        <v>55.856112736660926</v>
      </c>
      <c r="AM36">
        <v>0</v>
      </c>
      <c r="AN36">
        <v>0</v>
      </c>
      <c r="AO36">
        <v>3.0392640000000002</v>
      </c>
      <c r="AP36">
        <v>4.8705956917978455</v>
      </c>
      <c r="AQ36">
        <v>31.119012102819394</v>
      </c>
      <c r="AR36">
        <v>16.321452898550717</v>
      </c>
      <c r="AS36">
        <v>9.0923599780263995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944.35274339269574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270.14</v>
      </c>
      <c r="L37">
        <v>3.2300000000000004</v>
      </c>
      <c r="M37">
        <v>54.66</v>
      </c>
      <c r="N37">
        <v>50.159999999999989</v>
      </c>
      <c r="O37">
        <v>70.859999999999985</v>
      </c>
      <c r="P37">
        <v>19.231901700949365</v>
      </c>
      <c r="Q37">
        <v>5.0299999999999994</v>
      </c>
      <c r="R37">
        <v>10</v>
      </c>
      <c r="S37">
        <v>6.0000000000000009</v>
      </c>
      <c r="T37">
        <v>0</v>
      </c>
      <c r="U37">
        <v>58.401482948630054</v>
      </c>
      <c r="V37">
        <v>3.38</v>
      </c>
      <c r="W37">
        <v>12.73</v>
      </c>
      <c r="X37">
        <v>34.855556971705326</v>
      </c>
      <c r="Y37">
        <v>0</v>
      </c>
      <c r="Z37">
        <v>5.5073399999999983</v>
      </c>
      <c r="AA37">
        <v>17.806810126582281</v>
      </c>
      <c r="AB37">
        <v>16.68849743972261</v>
      </c>
      <c r="AC37">
        <v>12.273802661888714</v>
      </c>
      <c r="AD37">
        <v>15.509085543583483</v>
      </c>
      <c r="AE37">
        <v>20.594908983826596</v>
      </c>
      <c r="AF37">
        <v>17.746907124915793</v>
      </c>
      <c r="AG37">
        <v>26.97943042725144</v>
      </c>
      <c r="AH37">
        <v>64.616924001595947</v>
      </c>
      <c r="AI37">
        <v>2.6892979912427233</v>
      </c>
      <c r="AJ37">
        <v>0</v>
      </c>
      <c r="AK37">
        <v>21.925558743488359</v>
      </c>
      <c r="AL37">
        <v>55.856112736660926</v>
      </c>
      <c r="AM37">
        <v>0</v>
      </c>
      <c r="AN37">
        <v>0</v>
      </c>
      <c r="AO37">
        <v>3.0392640000000002</v>
      </c>
      <c r="AP37">
        <v>1.0804026512013254</v>
      </c>
      <c r="AQ37">
        <v>31.119012102819394</v>
      </c>
      <c r="AR37">
        <v>19.584865036231879</v>
      </c>
      <c r="AS37">
        <v>9.0923599780263995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940.7895211703227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270.14</v>
      </c>
      <c r="L38">
        <v>3.2300000000000004</v>
      </c>
      <c r="M38">
        <v>54.66</v>
      </c>
      <c r="N38">
        <v>50.159999999999989</v>
      </c>
      <c r="O38">
        <v>70.859999999999985</v>
      </c>
      <c r="P38">
        <v>19.231901700949365</v>
      </c>
      <c r="Q38">
        <v>5.0299999999999994</v>
      </c>
      <c r="R38">
        <v>10</v>
      </c>
      <c r="S38">
        <v>6.0000000000000009</v>
      </c>
      <c r="T38">
        <v>0</v>
      </c>
      <c r="U38">
        <v>58.401482948630054</v>
      </c>
      <c r="V38">
        <v>3.38</v>
      </c>
      <c r="W38">
        <v>10.6</v>
      </c>
      <c r="X38">
        <v>34.855556971705326</v>
      </c>
      <c r="Y38">
        <v>0</v>
      </c>
      <c r="Z38">
        <v>5.5073399999999983</v>
      </c>
      <c r="AA38">
        <v>17.806810126582281</v>
      </c>
      <c r="AB38">
        <v>16.68849743972261</v>
      </c>
      <c r="AC38">
        <v>12.273802661888714</v>
      </c>
      <c r="AD38">
        <v>15.509085543583483</v>
      </c>
      <c r="AE38">
        <v>20.594908983826596</v>
      </c>
      <c r="AF38">
        <v>17.746907124915793</v>
      </c>
      <c r="AG38">
        <v>26.97943042725144</v>
      </c>
      <c r="AH38">
        <v>64.616924001595947</v>
      </c>
      <c r="AI38">
        <v>2.6892979912427233</v>
      </c>
      <c r="AJ38">
        <v>0</v>
      </c>
      <c r="AK38">
        <v>21.925558743488359</v>
      </c>
      <c r="AL38">
        <v>55.856112736660926</v>
      </c>
      <c r="AM38">
        <v>0</v>
      </c>
      <c r="AN38">
        <v>0</v>
      </c>
      <c r="AO38">
        <v>3.0392640000000002</v>
      </c>
      <c r="AP38">
        <v>1.0804026512013254</v>
      </c>
      <c r="AQ38">
        <v>31.119012102819394</v>
      </c>
      <c r="AR38">
        <v>19.584865036231879</v>
      </c>
      <c r="AS38">
        <v>9.0923599780263995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938.65952117032271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270.14</v>
      </c>
      <c r="L39">
        <v>3.2300000000000004</v>
      </c>
      <c r="M39">
        <v>54.66</v>
      </c>
      <c r="N39">
        <v>50.159999999999989</v>
      </c>
      <c r="O39">
        <v>70.859999999999985</v>
      </c>
      <c r="P39">
        <v>19.231901700949365</v>
      </c>
      <c r="Q39">
        <v>5.0299999999999994</v>
      </c>
      <c r="R39">
        <v>10</v>
      </c>
      <c r="S39">
        <v>6.0000000000000009</v>
      </c>
      <c r="T39">
        <v>0</v>
      </c>
      <c r="U39">
        <v>58.401482948630054</v>
      </c>
      <c r="V39">
        <v>3.38</v>
      </c>
      <c r="W39">
        <v>10.160000000000002</v>
      </c>
      <c r="X39">
        <v>33.47</v>
      </c>
      <c r="Y39">
        <v>0</v>
      </c>
      <c r="Z39">
        <v>5.5073399999999983</v>
      </c>
      <c r="AA39">
        <v>17.806810126582281</v>
      </c>
      <c r="AB39">
        <v>16.68849743972261</v>
      </c>
      <c r="AC39">
        <v>12.273802661888714</v>
      </c>
      <c r="AD39">
        <v>15.509085543583483</v>
      </c>
      <c r="AE39">
        <v>20.594908983826596</v>
      </c>
      <c r="AF39">
        <v>17.746907124915793</v>
      </c>
      <c r="AG39">
        <v>26.97943042725144</v>
      </c>
      <c r="AH39">
        <v>64.616924001595947</v>
      </c>
      <c r="AI39">
        <v>2.6892979912427233</v>
      </c>
      <c r="AJ39">
        <v>0</v>
      </c>
      <c r="AK39">
        <v>21.925558743488359</v>
      </c>
      <c r="AL39">
        <v>55.856112736660926</v>
      </c>
      <c r="AM39">
        <v>0</v>
      </c>
      <c r="AN39">
        <v>0</v>
      </c>
      <c r="AO39">
        <v>3.2281200000000001</v>
      </c>
      <c r="AP39">
        <v>1.0804026512013254</v>
      </c>
      <c r="AQ39">
        <v>20.74600806854626</v>
      </c>
      <c r="AR39">
        <v>16.321452898550717</v>
      </c>
      <c r="AS39">
        <v>9.0923599780263995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923.38640402666294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270.14</v>
      </c>
      <c r="L40">
        <v>3.2300000000000004</v>
      </c>
      <c r="M40">
        <v>54.66</v>
      </c>
      <c r="N40">
        <v>50.159999999999989</v>
      </c>
      <c r="O40">
        <v>70.859999999999985</v>
      </c>
      <c r="P40">
        <v>19.231901700949365</v>
      </c>
      <c r="Q40">
        <v>5.0299999999999994</v>
      </c>
      <c r="R40">
        <v>10</v>
      </c>
      <c r="S40">
        <v>6.0000000000000009</v>
      </c>
      <c r="T40">
        <v>0</v>
      </c>
      <c r="U40">
        <v>58.401482948630054</v>
      </c>
      <c r="V40">
        <v>3.38</v>
      </c>
      <c r="W40">
        <v>10.579999999999998</v>
      </c>
      <c r="X40">
        <v>34.620000000000005</v>
      </c>
      <c r="Y40">
        <v>0</v>
      </c>
      <c r="Z40">
        <v>5.5073399999999983</v>
      </c>
      <c r="AA40">
        <v>17.806810126582281</v>
      </c>
      <c r="AB40">
        <v>16.68849743972261</v>
      </c>
      <c r="AC40">
        <v>12.273802661888714</v>
      </c>
      <c r="AD40">
        <v>15.509085543583483</v>
      </c>
      <c r="AE40">
        <v>20.594908983826596</v>
      </c>
      <c r="AF40">
        <v>17.746907124915793</v>
      </c>
      <c r="AG40">
        <v>26.97943042725144</v>
      </c>
      <c r="AH40">
        <v>64.616924001595947</v>
      </c>
      <c r="AI40">
        <v>2.6892979912427233</v>
      </c>
      <c r="AJ40">
        <v>0</v>
      </c>
      <c r="AK40">
        <v>21.925558743488359</v>
      </c>
      <c r="AL40">
        <v>55.856112736660926</v>
      </c>
      <c r="AM40">
        <v>0</v>
      </c>
      <c r="AN40">
        <v>0</v>
      </c>
      <c r="AO40">
        <v>3.2281200000000001</v>
      </c>
      <c r="AP40">
        <v>4.5982990886495436</v>
      </c>
      <c r="AQ40">
        <v>20.74600806854626</v>
      </c>
      <c r="AR40">
        <v>16.321452898550717</v>
      </c>
      <c r="AS40">
        <v>9.0923599780263995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928.47430046411125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270.14</v>
      </c>
      <c r="L41">
        <v>3.2300000000000004</v>
      </c>
      <c r="M41">
        <v>54.66</v>
      </c>
      <c r="N41">
        <v>50.159999999999989</v>
      </c>
      <c r="O41">
        <v>70.859999999999985</v>
      </c>
      <c r="P41">
        <v>19.231901700949365</v>
      </c>
      <c r="Q41">
        <v>5.0299999999999994</v>
      </c>
      <c r="R41">
        <v>10</v>
      </c>
      <c r="S41">
        <v>6.0000000000000009</v>
      </c>
      <c r="T41">
        <v>0</v>
      </c>
      <c r="U41">
        <v>58.401482948630054</v>
      </c>
      <c r="V41">
        <v>3.38</v>
      </c>
      <c r="W41">
        <v>10.579999999999998</v>
      </c>
      <c r="X41">
        <v>34.620000000000005</v>
      </c>
      <c r="Y41">
        <v>0</v>
      </c>
      <c r="Z41">
        <v>5.5073399999999983</v>
      </c>
      <c r="AA41">
        <v>17.806810126582281</v>
      </c>
      <c r="AB41">
        <v>16.68849743972261</v>
      </c>
      <c r="AC41">
        <v>12.273802661888714</v>
      </c>
      <c r="AD41">
        <v>15.509085543583483</v>
      </c>
      <c r="AE41">
        <v>20.594908983826596</v>
      </c>
      <c r="AF41">
        <v>11.831271416610527</v>
      </c>
      <c r="AG41">
        <v>26.97943042725144</v>
      </c>
      <c r="AH41">
        <v>64.616924001595947</v>
      </c>
      <c r="AI41">
        <v>8.0639157222618341</v>
      </c>
      <c r="AJ41">
        <v>0</v>
      </c>
      <c r="AK41">
        <v>21.925558743488359</v>
      </c>
      <c r="AL41">
        <v>55.856112736660926</v>
      </c>
      <c r="AM41">
        <v>0</v>
      </c>
      <c r="AN41">
        <v>0</v>
      </c>
      <c r="AO41">
        <v>3.2281200000000001</v>
      </c>
      <c r="AP41">
        <v>5.4634995857497923</v>
      </c>
      <c r="AQ41">
        <v>20.74600806854626</v>
      </c>
      <c r="AR41">
        <v>16.321452898550717</v>
      </c>
      <c r="AS41">
        <v>13.862450327096539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933.5685733329957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270.14</v>
      </c>
      <c r="L42">
        <v>3.2300000000000004</v>
      </c>
      <c r="M42">
        <v>54.66</v>
      </c>
      <c r="N42">
        <v>50.159999999999989</v>
      </c>
      <c r="O42">
        <v>70.859999999999985</v>
      </c>
      <c r="P42">
        <v>19.231901700949365</v>
      </c>
      <c r="Q42">
        <v>5.0299999999999994</v>
      </c>
      <c r="R42">
        <v>10</v>
      </c>
      <c r="S42">
        <v>6.0000000000000009</v>
      </c>
      <c r="T42">
        <v>0</v>
      </c>
      <c r="U42">
        <v>58.401482948630054</v>
      </c>
      <c r="V42">
        <v>3.38</v>
      </c>
      <c r="W42">
        <v>10.579999999999998</v>
      </c>
      <c r="X42">
        <v>34.620000000000005</v>
      </c>
      <c r="Y42">
        <v>0</v>
      </c>
      <c r="Z42">
        <v>5.5073399999999983</v>
      </c>
      <c r="AA42">
        <v>17.806810126582281</v>
      </c>
      <c r="AB42">
        <v>16.68849743972261</v>
      </c>
      <c r="AC42">
        <v>12.273802661888714</v>
      </c>
      <c r="AD42">
        <v>15.509085543583483</v>
      </c>
      <c r="AE42">
        <v>20.594908983826596</v>
      </c>
      <c r="AF42">
        <v>11.831271416610527</v>
      </c>
      <c r="AG42">
        <v>26.97943042725144</v>
      </c>
      <c r="AH42">
        <v>64.616924001595947</v>
      </c>
      <c r="AI42">
        <v>8.0639157222618341</v>
      </c>
      <c r="AJ42">
        <v>0</v>
      </c>
      <c r="AK42">
        <v>21.925558743488359</v>
      </c>
      <c r="AL42">
        <v>55.856112736660926</v>
      </c>
      <c r="AM42">
        <v>0</v>
      </c>
      <c r="AN42">
        <v>0</v>
      </c>
      <c r="AO42">
        <v>3.2281200000000001</v>
      </c>
      <c r="AP42">
        <v>5.4634995857497923</v>
      </c>
      <c r="AQ42">
        <v>20.74600806854626</v>
      </c>
      <c r="AR42">
        <v>19.584865036231879</v>
      </c>
      <c r="AS42">
        <v>13.862450327096539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936.83198547067684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270.14</v>
      </c>
      <c r="L43">
        <v>3.2300000000000004</v>
      </c>
      <c r="M43">
        <v>54.66</v>
      </c>
      <c r="N43">
        <v>50.159999999999989</v>
      </c>
      <c r="O43">
        <v>70.859999999999985</v>
      </c>
      <c r="P43">
        <v>19.231901700949365</v>
      </c>
      <c r="Q43">
        <v>5.0299999999999994</v>
      </c>
      <c r="R43">
        <v>10</v>
      </c>
      <c r="S43">
        <v>6.0000000000000009</v>
      </c>
      <c r="T43">
        <v>0</v>
      </c>
      <c r="U43">
        <v>58.401482948630054</v>
      </c>
      <c r="V43">
        <v>3.38</v>
      </c>
      <c r="W43">
        <v>18.724859813084112</v>
      </c>
      <c r="X43">
        <v>62.64</v>
      </c>
      <c r="Y43">
        <v>0</v>
      </c>
      <c r="Z43">
        <v>5.5073399999999983</v>
      </c>
      <c r="AA43">
        <v>17.806810126582281</v>
      </c>
      <c r="AB43">
        <v>16.68849743972261</v>
      </c>
      <c r="AC43">
        <v>12.273802661888714</v>
      </c>
      <c r="AD43">
        <v>15.509085543583483</v>
      </c>
      <c r="AE43">
        <v>20.594908983826596</v>
      </c>
      <c r="AF43">
        <v>11.831271416610527</v>
      </c>
      <c r="AG43">
        <v>26.97943042725144</v>
      </c>
      <c r="AH43">
        <v>64.616924001595947</v>
      </c>
      <c r="AI43">
        <v>8.0639157222618341</v>
      </c>
      <c r="AJ43">
        <v>0</v>
      </c>
      <c r="AK43">
        <v>21.925558743488359</v>
      </c>
      <c r="AL43">
        <v>55.856112736660926</v>
      </c>
      <c r="AM43">
        <v>0</v>
      </c>
      <c r="AN43">
        <v>0</v>
      </c>
      <c r="AO43">
        <v>3.2281200000000001</v>
      </c>
      <c r="AP43">
        <v>5.4634995857497923</v>
      </c>
      <c r="AQ43">
        <v>20.74600806854626</v>
      </c>
      <c r="AR43">
        <v>19.584865036231879</v>
      </c>
      <c r="AS43">
        <v>13.862450327096539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972.99684528376088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270.14</v>
      </c>
      <c r="L44">
        <v>3.2300000000000004</v>
      </c>
      <c r="M44">
        <v>54.66</v>
      </c>
      <c r="N44">
        <v>50.159999999999989</v>
      </c>
      <c r="O44">
        <v>70.859999999999985</v>
      </c>
      <c r="P44">
        <v>19.231901700949365</v>
      </c>
      <c r="Q44">
        <v>5.0299999999999994</v>
      </c>
      <c r="R44">
        <v>10</v>
      </c>
      <c r="S44">
        <v>6.0000000000000009</v>
      </c>
      <c r="T44">
        <v>0</v>
      </c>
      <c r="U44">
        <v>58.401482948630054</v>
      </c>
      <c r="V44">
        <v>3.38</v>
      </c>
      <c r="W44">
        <v>18.724859813084112</v>
      </c>
      <c r="X44">
        <v>62.64</v>
      </c>
      <c r="Y44">
        <v>0</v>
      </c>
      <c r="Z44">
        <v>5.5073399999999983</v>
      </c>
      <c r="AA44">
        <v>17.806810126582281</v>
      </c>
      <c r="AB44">
        <v>16.68849743972261</v>
      </c>
      <c r="AC44">
        <v>12.273802661888714</v>
      </c>
      <c r="AD44">
        <v>15.509085543583483</v>
      </c>
      <c r="AE44">
        <v>20.594908983826596</v>
      </c>
      <c r="AF44">
        <v>11.831271416610527</v>
      </c>
      <c r="AG44">
        <v>26.97943042725144</v>
      </c>
      <c r="AH44">
        <v>64.616924001595947</v>
      </c>
      <c r="AI44">
        <v>8.0639157222618341</v>
      </c>
      <c r="AJ44">
        <v>0</v>
      </c>
      <c r="AK44">
        <v>21.925558743488359</v>
      </c>
      <c r="AL44">
        <v>55.856112736660926</v>
      </c>
      <c r="AM44">
        <v>0</v>
      </c>
      <c r="AN44">
        <v>0</v>
      </c>
      <c r="AO44">
        <v>3.2281200000000001</v>
      </c>
      <c r="AP44">
        <v>5.4634995857497923</v>
      </c>
      <c r="AQ44">
        <v>20.74600806854626</v>
      </c>
      <c r="AR44">
        <v>15.385912137681155</v>
      </c>
      <c r="AS44">
        <v>13.862450327096539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968.79789238521016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270.14</v>
      </c>
      <c r="L45">
        <v>3.2300000000000004</v>
      </c>
      <c r="M45">
        <v>54.66</v>
      </c>
      <c r="N45">
        <v>50.159999999999989</v>
      </c>
      <c r="O45">
        <v>70.859999999999985</v>
      </c>
      <c r="P45">
        <v>19.231901700949365</v>
      </c>
      <c r="Q45">
        <v>5.0299999999999994</v>
      </c>
      <c r="R45">
        <v>10</v>
      </c>
      <c r="S45">
        <v>6.0000000000000009</v>
      </c>
      <c r="T45">
        <v>0</v>
      </c>
      <c r="U45">
        <v>58.401482948630054</v>
      </c>
      <c r="V45">
        <v>3.38</v>
      </c>
      <c r="W45">
        <v>18.724859813084112</v>
      </c>
      <c r="X45">
        <v>62.64</v>
      </c>
      <c r="Y45">
        <v>0</v>
      </c>
      <c r="Z45">
        <v>5.5073399999999983</v>
      </c>
      <c r="AA45">
        <v>17.806810126582281</v>
      </c>
      <c r="AB45">
        <v>16.68849743972261</v>
      </c>
      <c r="AC45">
        <v>12.273802661888714</v>
      </c>
      <c r="AD45">
        <v>15.509085543583483</v>
      </c>
      <c r="AE45">
        <v>20.594908983826596</v>
      </c>
      <c r="AF45">
        <v>11.831271416610527</v>
      </c>
      <c r="AG45">
        <v>26.97943042725144</v>
      </c>
      <c r="AH45">
        <v>64.616924001595947</v>
      </c>
      <c r="AI45">
        <v>8.0639157222618341</v>
      </c>
      <c r="AJ45">
        <v>0</v>
      </c>
      <c r="AK45">
        <v>21.925558743488359</v>
      </c>
      <c r="AL45">
        <v>55.856112736660926</v>
      </c>
      <c r="AM45">
        <v>0</v>
      </c>
      <c r="AN45">
        <v>0</v>
      </c>
      <c r="AO45">
        <v>3.2281200000000001</v>
      </c>
      <c r="AP45">
        <v>5.4634995857497923</v>
      </c>
      <c r="AQ45">
        <v>20.74600806854626</v>
      </c>
      <c r="AR45">
        <v>14.92473007246376</v>
      </c>
      <c r="AS45">
        <v>9.0923599780263995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963.56661997092249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270.14</v>
      </c>
      <c r="L46">
        <v>3.2300000000000004</v>
      </c>
      <c r="M46">
        <v>54.66</v>
      </c>
      <c r="N46">
        <v>50.159999999999989</v>
      </c>
      <c r="O46">
        <v>70.859999999999985</v>
      </c>
      <c r="P46">
        <v>19.231901700949365</v>
      </c>
      <c r="Q46">
        <v>5.0299999999999994</v>
      </c>
      <c r="R46">
        <v>10</v>
      </c>
      <c r="S46">
        <v>6.0000000000000009</v>
      </c>
      <c r="T46">
        <v>0</v>
      </c>
      <c r="U46">
        <v>58.401482948630054</v>
      </c>
      <c r="V46">
        <v>3.38</v>
      </c>
      <c r="W46">
        <v>18.724859813084112</v>
      </c>
      <c r="X46">
        <v>62.64</v>
      </c>
      <c r="Y46">
        <v>0</v>
      </c>
      <c r="Z46">
        <v>5.5073399999999983</v>
      </c>
      <c r="AA46">
        <v>17.806810126582281</v>
      </c>
      <c r="AB46">
        <v>16.68849743972261</v>
      </c>
      <c r="AC46">
        <v>12.273802661888714</v>
      </c>
      <c r="AD46">
        <v>15.509085543583483</v>
      </c>
      <c r="AE46">
        <v>20.594908983826596</v>
      </c>
      <c r="AF46">
        <v>11.831271416610527</v>
      </c>
      <c r="AG46">
        <v>26.97943042725144</v>
      </c>
      <c r="AH46">
        <v>64.616924001595947</v>
      </c>
      <c r="AI46">
        <v>8.0639157222618341</v>
      </c>
      <c r="AJ46">
        <v>0</v>
      </c>
      <c r="AK46">
        <v>21.925558743488359</v>
      </c>
      <c r="AL46">
        <v>55.856112736660926</v>
      </c>
      <c r="AM46">
        <v>0</v>
      </c>
      <c r="AN46">
        <v>0</v>
      </c>
      <c r="AO46">
        <v>3.2281200000000001</v>
      </c>
      <c r="AP46">
        <v>5.4634995857497923</v>
      </c>
      <c r="AQ46">
        <v>20.74600806854626</v>
      </c>
      <c r="AR46">
        <v>14.92473007246376</v>
      </c>
      <c r="AS46">
        <v>9.0923599780263995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963.56661997092249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270.14</v>
      </c>
      <c r="L47">
        <v>3.2300000000000004</v>
      </c>
      <c r="M47">
        <v>54.66</v>
      </c>
      <c r="N47">
        <v>50.159999999999989</v>
      </c>
      <c r="O47">
        <v>70.859999999999985</v>
      </c>
      <c r="P47">
        <v>19.290000000000003</v>
      </c>
      <c r="Q47">
        <v>5.0299999999999994</v>
      </c>
      <c r="R47">
        <v>10</v>
      </c>
      <c r="S47">
        <v>6.0000000000000009</v>
      </c>
      <c r="T47">
        <v>0</v>
      </c>
      <c r="U47">
        <v>58.401482948630054</v>
      </c>
      <c r="V47">
        <v>6.0340842311459344</v>
      </c>
      <c r="W47">
        <v>18.724859813084112</v>
      </c>
      <c r="X47">
        <v>62.64</v>
      </c>
      <c r="Y47">
        <v>0</v>
      </c>
      <c r="Z47">
        <v>5.5073399999999983</v>
      </c>
      <c r="AA47">
        <v>17.806810126582281</v>
      </c>
      <c r="AB47">
        <v>16.68849743972261</v>
      </c>
      <c r="AC47">
        <v>12.273802661888714</v>
      </c>
      <c r="AD47">
        <v>15.509085543583483</v>
      </c>
      <c r="AE47">
        <v>20.594908983826596</v>
      </c>
      <c r="AF47">
        <v>11.831271416610527</v>
      </c>
      <c r="AG47">
        <v>26.97943042725144</v>
      </c>
      <c r="AH47">
        <v>64.616924001595947</v>
      </c>
      <c r="AI47">
        <v>8.0639157222618341</v>
      </c>
      <c r="AJ47">
        <v>0</v>
      </c>
      <c r="AK47">
        <v>21.925558743488359</v>
      </c>
      <c r="AL47">
        <v>55.856112736660926</v>
      </c>
      <c r="AM47">
        <v>0</v>
      </c>
      <c r="AN47">
        <v>0</v>
      </c>
      <c r="AO47">
        <v>4.5105839999999997</v>
      </c>
      <c r="AP47">
        <v>4.8705956917978455</v>
      </c>
      <c r="AQ47">
        <v>20.74600806854626</v>
      </c>
      <c r="AR47">
        <v>14.92473007246376</v>
      </c>
      <c r="AS47">
        <v>9.3762463273843046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967.25224895652502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270.14</v>
      </c>
      <c r="L48">
        <v>3.2300000000000004</v>
      </c>
      <c r="M48">
        <v>54.66</v>
      </c>
      <c r="N48">
        <v>50.159999999999989</v>
      </c>
      <c r="O48">
        <v>70.859999999999985</v>
      </c>
      <c r="P48">
        <v>19.419999999999998</v>
      </c>
      <c r="Q48">
        <v>5.0299999999999994</v>
      </c>
      <c r="R48">
        <v>10</v>
      </c>
      <c r="S48">
        <v>6.0000000000000009</v>
      </c>
      <c r="T48">
        <v>0</v>
      </c>
      <c r="U48">
        <v>58.401482948630054</v>
      </c>
      <c r="V48">
        <v>6.0340842311459344</v>
      </c>
      <c r="W48">
        <v>18.715735744941753</v>
      </c>
      <c r="X48">
        <v>62.635912953172209</v>
      </c>
      <c r="Y48">
        <v>0</v>
      </c>
      <c r="Z48">
        <v>5.5073399999999983</v>
      </c>
      <c r="AA48">
        <v>17.806810126582281</v>
      </c>
      <c r="AB48">
        <v>16.68849743972261</v>
      </c>
      <c r="AC48">
        <v>12.273802661888714</v>
      </c>
      <c r="AD48">
        <v>15.509085543583483</v>
      </c>
      <c r="AE48">
        <v>20.594908983826596</v>
      </c>
      <c r="AF48">
        <v>11.831271416610527</v>
      </c>
      <c r="AG48">
        <v>26.97943042725144</v>
      </c>
      <c r="AH48">
        <v>64.616924001595947</v>
      </c>
      <c r="AI48">
        <v>8.0639157222618341</v>
      </c>
      <c r="AJ48">
        <v>0</v>
      </c>
      <c r="AK48">
        <v>21.925558743488359</v>
      </c>
      <c r="AL48">
        <v>55.856112736660926</v>
      </c>
      <c r="AM48">
        <v>0</v>
      </c>
      <c r="AN48">
        <v>0</v>
      </c>
      <c r="AO48">
        <v>4.5105839999999997</v>
      </c>
      <c r="AP48">
        <v>4.8705956917978455</v>
      </c>
      <c r="AQ48">
        <v>20.74600806854626</v>
      </c>
      <c r="AR48">
        <v>14.92473007246376</v>
      </c>
      <c r="AS48">
        <v>9.3762463273843046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967.36903784155493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270.14</v>
      </c>
      <c r="L49">
        <v>3.2300000000000004</v>
      </c>
      <c r="M49">
        <v>54.66</v>
      </c>
      <c r="N49">
        <v>50.159999999999989</v>
      </c>
      <c r="O49">
        <v>70.859999999999985</v>
      </c>
      <c r="P49">
        <v>19.61</v>
      </c>
      <c r="Q49">
        <v>5.0299999999999994</v>
      </c>
      <c r="R49">
        <v>10</v>
      </c>
      <c r="S49">
        <v>6.0000000000000009</v>
      </c>
      <c r="T49">
        <v>0</v>
      </c>
      <c r="U49">
        <v>58.401482948630054</v>
      </c>
      <c r="V49">
        <v>6.0340842311459344</v>
      </c>
      <c r="W49">
        <v>18.715735744941753</v>
      </c>
      <c r="X49">
        <v>62.635912953172209</v>
      </c>
      <c r="Y49">
        <v>0</v>
      </c>
      <c r="Z49">
        <v>5.5073399999999983</v>
      </c>
      <c r="AA49">
        <v>17.806810126582281</v>
      </c>
      <c r="AB49">
        <v>16.68849743972261</v>
      </c>
      <c r="AC49">
        <v>12.273802661888714</v>
      </c>
      <c r="AD49">
        <v>15.509085543583483</v>
      </c>
      <c r="AE49">
        <v>20.594908983826596</v>
      </c>
      <c r="AF49">
        <v>11.831271416610527</v>
      </c>
      <c r="AG49">
        <v>26.97943042725144</v>
      </c>
      <c r="AH49">
        <v>64.616924001595947</v>
      </c>
      <c r="AI49">
        <v>8.0639157222618341</v>
      </c>
      <c r="AJ49">
        <v>0</v>
      </c>
      <c r="AK49">
        <v>21.925558743488359</v>
      </c>
      <c r="AL49">
        <v>55.856112736660926</v>
      </c>
      <c r="AM49">
        <v>0</v>
      </c>
      <c r="AN49">
        <v>0</v>
      </c>
      <c r="AO49">
        <v>4.5105839999999997</v>
      </c>
      <c r="AP49">
        <v>4.8705956917978455</v>
      </c>
      <c r="AQ49">
        <v>20.74600806854626</v>
      </c>
      <c r="AR49">
        <v>15.385912137681155</v>
      </c>
      <c r="AS49">
        <v>9.3762463273843046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968.02021990677235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270.14</v>
      </c>
      <c r="L50">
        <v>3.2300000000000004</v>
      </c>
      <c r="M50">
        <v>54.66</v>
      </c>
      <c r="N50">
        <v>50.159999999999989</v>
      </c>
      <c r="O50">
        <v>70.859999999999985</v>
      </c>
      <c r="P50">
        <v>19.61</v>
      </c>
      <c r="Q50">
        <v>5.0299999999999994</v>
      </c>
      <c r="R50">
        <v>10</v>
      </c>
      <c r="S50">
        <v>6.0000000000000009</v>
      </c>
      <c r="T50">
        <v>0</v>
      </c>
      <c r="U50">
        <v>58.401482948630054</v>
      </c>
      <c r="V50">
        <v>6.0340842311459344</v>
      </c>
      <c r="W50">
        <v>18.715735744941753</v>
      </c>
      <c r="X50">
        <v>62.635912953172209</v>
      </c>
      <c r="Y50">
        <v>0</v>
      </c>
      <c r="Z50">
        <v>5.5073399999999983</v>
      </c>
      <c r="AA50">
        <v>17.806810126582281</v>
      </c>
      <c r="AB50">
        <v>16.68849743972261</v>
      </c>
      <c r="AC50">
        <v>12.273802661888714</v>
      </c>
      <c r="AD50">
        <v>15.509085543583483</v>
      </c>
      <c r="AE50">
        <v>20.594908983826596</v>
      </c>
      <c r="AF50">
        <v>11.831271416610527</v>
      </c>
      <c r="AG50">
        <v>26.97943042725144</v>
      </c>
      <c r="AH50">
        <v>64.616924001595947</v>
      </c>
      <c r="AI50">
        <v>8.0639157222618341</v>
      </c>
      <c r="AJ50">
        <v>0</v>
      </c>
      <c r="AK50">
        <v>21.925558743488359</v>
      </c>
      <c r="AL50">
        <v>55.856112736660926</v>
      </c>
      <c r="AM50">
        <v>0</v>
      </c>
      <c r="AN50">
        <v>0</v>
      </c>
      <c r="AO50">
        <v>4.4798399999999994</v>
      </c>
      <c r="AP50">
        <v>4.8705956917978455</v>
      </c>
      <c r="AQ50">
        <v>20.74600806854626</v>
      </c>
      <c r="AR50">
        <v>15.385912137681155</v>
      </c>
      <c r="AS50">
        <v>9.3762463273843046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967.98947590677233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270.14</v>
      </c>
      <c r="L51">
        <v>3.2300000000000004</v>
      </c>
      <c r="M51">
        <v>54.66</v>
      </c>
      <c r="N51">
        <v>50.159999999999989</v>
      </c>
      <c r="O51">
        <v>70.859999999999985</v>
      </c>
      <c r="P51">
        <v>19.61</v>
      </c>
      <c r="Q51">
        <v>5.0299999999999994</v>
      </c>
      <c r="R51">
        <v>10</v>
      </c>
      <c r="S51">
        <v>6.0000000000000009</v>
      </c>
      <c r="T51">
        <v>0</v>
      </c>
      <c r="U51">
        <v>58.401482948630054</v>
      </c>
      <c r="V51">
        <v>6.0340842311459344</v>
      </c>
      <c r="W51">
        <v>18.715735744941753</v>
      </c>
      <c r="X51">
        <v>62.635912953172209</v>
      </c>
      <c r="Y51">
        <v>0</v>
      </c>
      <c r="Z51">
        <v>5.5073399999999983</v>
      </c>
      <c r="AA51">
        <v>17.806810126582281</v>
      </c>
      <c r="AB51">
        <v>16.68849743972261</v>
      </c>
      <c r="AC51">
        <v>12.273802661888714</v>
      </c>
      <c r="AD51">
        <v>15.509085543583483</v>
      </c>
      <c r="AE51">
        <v>20.594908983826596</v>
      </c>
      <c r="AF51">
        <v>11.831271416610527</v>
      </c>
      <c r="AG51">
        <v>26.97943042725144</v>
      </c>
      <c r="AH51">
        <v>64.616924001595947</v>
      </c>
      <c r="AI51">
        <v>8.0639157222618341</v>
      </c>
      <c r="AJ51">
        <v>0</v>
      </c>
      <c r="AK51">
        <v>21.925558743488359</v>
      </c>
      <c r="AL51">
        <v>55.856112736660926</v>
      </c>
      <c r="AM51">
        <v>0</v>
      </c>
      <c r="AN51">
        <v>0</v>
      </c>
      <c r="AO51">
        <v>4.5940320000000012</v>
      </c>
      <c r="AP51">
        <v>4.8705956917978455</v>
      </c>
      <c r="AQ51">
        <v>20.74600806854626</v>
      </c>
      <c r="AR51">
        <v>19.584865036231879</v>
      </c>
      <c r="AS51">
        <v>9.3762463273843046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972.30262080532304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270.14</v>
      </c>
      <c r="L52">
        <v>3.2300000000000004</v>
      </c>
      <c r="M52">
        <v>54.66</v>
      </c>
      <c r="N52">
        <v>50.159999999999989</v>
      </c>
      <c r="O52">
        <v>70.859999999999985</v>
      </c>
      <c r="P52">
        <v>19.61</v>
      </c>
      <c r="Q52">
        <v>5.0299999999999994</v>
      </c>
      <c r="R52">
        <v>10</v>
      </c>
      <c r="S52">
        <v>6.0000000000000009</v>
      </c>
      <c r="T52">
        <v>0</v>
      </c>
      <c r="U52">
        <v>58.401482948630054</v>
      </c>
      <c r="V52">
        <v>6.0340842311459344</v>
      </c>
      <c r="W52">
        <v>18.715735744941753</v>
      </c>
      <c r="X52">
        <v>62.635912953172209</v>
      </c>
      <c r="Y52">
        <v>0</v>
      </c>
      <c r="Z52">
        <v>5.5073399999999983</v>
      </c>
      <c r="AA52">
        <v>17.806810126582281</v>
      </c>
      <c r="AB52">
        <v>16.68849743972261</v>
      </c>
      <c r="AC52">
        <v>12.273802661888714</v>
      </c>
      <c r="AD52">
        <v>15.509085543583483</v>
      </c>
      <c r="AE52">
        <v>20.594908983826596</v>
      </c>
      <c r="AF52">
        <v>11.831271416610527</v>
      </c>
      <c r="AG52">
        <v>26.97943042725144</v>
      </c>
      <c r="AH52">
        <v>64.616924001595947</v>
      </c>
      <c r="AI52">
        <v>8.0639157222618341</v>
      </c>
      <c r="AJ52">
        <v>0</v>
      </c>
      <c r="AK52">
        <v>21.925558743488359</v>
      </c>
      <c r="AL52">
        <v>55.856112736660926</v>
      </c>
      <c r="AM52">
        <v>0</v>
      </c>
      <c r="AN52">
        <v>0</v>
      </c>
      <c r="AO52">
        <v>4.5940320000000012</v>
      </c>
      <c r="AP52">
        <v>4.8705956917978455</v>
      </c>
      <c r="AQ52">
        <v>20.74600806854626</v>
      </c>
      <c r="AR52">
        <v>19.584865036231879</v>
      </c>
      <c r="AS52">
        <v>9.3762463273843046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972.30262080532304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270.14</v>
      </c>
      <c r="L53">
        <v>3.2300000000000004</v>
      </c>
      <c r="M53">
        <v>54.66</v>
      </c>
      <c r="N53">
        <v>50.159999999999989</v>
      </c>
      <c r="O53">
        <v>70.859999999999985</v>
      </c>
      <c r="P53">
        <v>19.61</v>
      </c>
      <c r="Q53">
        <v>5.0299999999999994</v>
      </c>
      <c r="R53">
        <v>10</v>
      </c>
      <c r="S53">
        <v>6.0000000000000009</v>
      </c>
      <c r="T53">
        <v>0</v>
      </c>
      <c r="U53">
        <v>58.401482948630054</v>
      </c>
      <c r="V53">
        <v>6.0340842311459344</v>
      </c>
      <c r="W53">
        <v>18.715735744941753</v>
      </c>
      <c r="X53">
        <v>62.635912953172209</v>
      </c>
      <c r="Y53">
        <v>0</v>
      </c>
      <c r="Z53">
        <v>5.5073399999999983</v>
      </c>
      <c r="AA53">
        <v>17.806810126582281</v>
      </c>
      <c r="AB53">
        <v>16.68849743972261</v>
      </c>
      <c r="AC53">
        <v>12.273802661888714</v>
      </c>
      <c r="AD53">
        <v>15.509085543583483</v>
      </c>
      <c r="AE53">
        <v>20.594908983826596</v>
      </c>
      <c r="AF53">
        <v>11.831271416610527</v>
      </c>
      <c r="AG53">
        <v>26.97943042725144</v>
      </c>
      <c r="AH53">
        <v>64.616924001595947</v>
      </c>
      <c r="AI53">
        <v>2.6892979912427233</v>
      </c>
      <c r="AJ53">
        <v>0</v>
      </c>
      <c r="AK53">
        <v>21.925558743488359</v>
      </c>
      <c r="AL53">
        <v>55.856112736660926</v>
      </c>
      <c r="AM53">
        <v>0</v>
      </c>
      <c r="AN53">
        <v>0</v>
      </c>
      <c r="AO53">
        <v>4.5940320000000012</v>
      </c>
      <c r="AP53">
        <v>4.8705956917978455</v>
      </c>
      <c r="AQ53">
        <v>20.74600806854626</v>
      </c>
      <c r="AR53">
        <v>15.851486413043474</v>
      </c>
      <c r="AS53">
        <v>9.3762463273843046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963.19462445111549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270.14</v>
      </c>
      <c r="L54">
        <v>3.2300000000000004</v>
      </c>
      <c r="M54">
        <v>54.66</v>
      </c>
      <c r="N54">
        <v>50.159999999999989</v>
      </c>
      <c r="O54">
        <v>70.859999999999985</v>
      </c>
      <c r="P54">
        <v>19.61</v>
      </c>
      <c r="Q54">
        <v>5.0299999999999994</v>
      </c>
      <c r="R54">
        <v>10</v>
      </c>
      <c r="S54">
        <v>6.0000000000000009</v>
      </c>
      <c r="T54">
        <v>0</v>
      </c>
      <c r="U54">
        <v>58.401482948630054</v>
      </c>
      <c r="V54">
        <v>6.0340842311459344</v>
      </c>
      <c r="W54">
        <v>18.715735744941753</v>
      </c>
      <c r="X54">
        <v>62.635912953172209</v>
      </c>
      <c r="Y54">
        <v>0</v>
      </c>
      <c r="Z54">
        <v>5.5073399999999983</v>
      </c>
      <c r="AA54">
        <v>17.806810126582281</v>
      </c>
      <c r="AB54">
        <v>16.68849743972261</v>
      </c>
      <c r="AC54">
        <v>12.273802661888714</v>
      </c>
      <c r="AD54">
        <v>15.509085543583483</v>
      </c>
      <c r="AE54">
        <v>20.594908983826596</v>
      </c>
      <c r="AF54">
        <v>11.831271416610527</v>
      </c>
      <c r="AG54">
        <v>26.97943042725144</v>
      </c>
      <c r="AH54">
        <v>64.616924001595947</v>
      </c>
      <c r="AI54">
        <v>2.6892979912427233</v>
      </c>
      <c r="AJ54">
        <v>0</v>
      </c>
      <c r="AK54">
        <v>21.925558743488359</v>
      </c>
      <c r="AL54">
        <v>55.856112736660926</v>
      </c>
      <c r="AM54">
        <v>0</v>
      </c>
      <c r="AN54">
        <v>0</v>
      </c>
      <c r="AO54">
        <v>4.5940320000000012</v>
      </c>
      <c r="AP54">
        <v>4.8705956917978455</v>
      </c>
      <c r="AQ54">
        <v>20.74600806854626</v>
      </c>
      <c r="AR54">
        <v>15.851486413043474</v>
      </c>
      <c r="AS54">
        <v>9.3762463273843046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963.19462445111549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270.14</v>
      </c>
      <c r="L55">
        <v>3.2300000000000004</v>
      </c>
      <c r="M55">
        <v>54.66</v>
      </c>
      <c r="N55">
        <v>50.159999999999989</v>
      </c>
      <c r="O55">
        <v>70.859999999999985</v>
      </c>
      <c r="P55">
        <v>19.61</v>
      </c>
      <c r="Q55">
        <v>5.0299999999999994</v>
      </c>
      <c r="R55">
        <v>10</v>
      </c>
      <c r="S55">
        <v>6.0000000000000009</v>
      </c>
      <c r="T55">
        <v>0</v>
      </c>
      <c r="U55">
        <v>55.76</v>
      </c>
      <c r="V55">
        <v>6.0340842311459344</v>
      </c>
      <c r="W55">
        <v>18.715735744941753</v>
      </c>
      <c r="X55">
        <v>62.635912953172209</v>
      </c>
      <c r="Y55">
        <v>0</v>
      </c>
      <c r="Z55">
        <v>5.5073399999999983</v>
      </c>
      <c r="AA55">
        <v>17.806810126582281</v>
      </c>
      <c r="AB55">
        <v>16.68849743972261</v>
      </c>
      <c r="AC55">
        <v>12.273802661888714</v>
      </c>
      <c r="AD55">
        <v>15.509085543583483</v>
      </c>
      <c r="AE55">
        <v>20.594908983826596</v>
      </c>
      <c r="AF55">
        <v>11.831271416610527</v>
      </c>
      <c r="AG55">
        <v>26.97943042725144</v>
      </c>
      <c r="AH55">
        <v>64.616924001595947</v>
      </c>
      <c r="AI55">
        <v>2.6892979912427233</v>
      </c>
      <c r="AJ55">
        <v>0</v>
      </c>
      <c r="AK55">
        <v>21.925558743488359</v>
      </c>
      <c r="AL55">
        <v>55.856112736660926</v>
      </c>
      <c r="AM55">
        <v>0</v>
      </c>
      <c r="AN55">
        <v>0</v>
      </c>
      <c r="AO55">
        <v>4.5940320000000012</v>
      </c>
      <c r="AP55">
        <v>4.8705956917978455</v>
      </c>
      <c r="AQ55">
        <v>20.74600806854626</v>
      </c>
      <c r="AR55">
        <v>15.851486413043474</v>
      </c>
      <c r="AS55">
        <v>9.9400206268133822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961.11691580191462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270.14</v>
      </c>
      <c r="L56">
        <v>3.2300000000000004</v>
      </c>
      <c r="M56">
        <v>54.66</v>
      </c>
      <c r="N56">
        <v>50.159999999999989</v>
      </c>
      <c r="O56">
        <v>70.859999999999985</v>
      </c>
      <c r="P56">
        <v>19.61</v>
      </c>
      <c r="Q56">
        <v>5.0299999999999994</v>
      </c>
      <c r="R56">
        <v>10</v>
      </c>
      <c r="S56">
        <v>6.0000000000000009</v>
      </c>
      <c r="T56">
        <v>0</v>
      </c>
      <c r="U56">
        <v>55.76</v>
      </c>
      <c r="V56">
        <v>6.0340842311459344</v>
      </c>
      <c r="W56">
        <v>18.715735744941753</v>
      </c>
      <c r="X56">
        <v>62.635912953172209</v>
      </c>
      <c r="Y56">
        <v>0</v>
      </c>
      <c r="Z56">
        <v>5.5073399999999983</v>
      </c>
      <c r="AA56">
        <v>17.806810126582281</v>
      </c>
      <c r="AB56">
        <v>16.68849743972261</v>
      </c>
      <c r="AC56">
        <v>12.273802661888714</v>
      </c>
      <c r="AD56">
        <v>15.509085543583483</v>
      </c>
      <c r="AE56">
        <v>20.594908983826596</v>
      </c>
      <c r="AF56">
        <v>11.831271416610527</v>
      </c>
      <c r="AG56">
        <v>26.97943042725144</v>
      </c>
      <c r="AH56">
        <v>64.616924001595947</v>
      </c>
      <c r="AI56">
        <v>8.0639157222618341</v>
      </c>
      <c r="AJ56">
        <v>0</v>
      </c>
      <c r="AK56">
        <v>21.925558743488359</v>
      </c>
      <c r="AL56">
        <v>55.856112736660926</v>
      </c>
      <c r="AM56">
        <v>0</v>
      </c>
      <c r="AN56">
        <v>0</v>
      </c>
      <c r="AO56">
        <v>4.5940320000000012</v>
      </c>
      <c r="AP56">
        <v>4.8705956917978455</v>
      </c>
      <c r="AQ56">
        <v>20.74600806854626</v>
      </c>
      <c r="AR56">
        <v>15.851486413043474</v>
      </c>
      <c r="AS56">
        <v>9.9400206268133822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966.49153353293377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270.14</v>
      </c>
      <c r="L57">
        <v>3.2300000000000004</v>
      </c>
      <c r="M57">
        <v>54.66</v>
      </c>
      <c r="N57">
        <v>50.159999999999989</v>
      </c>
      <c r="O57">
        <v>70.859999999999985</v>
      </c>
      <c r="P57">
        <v>19.61</v>
      </c>
      <c r="Q57">
        <v>5.0299999999999994</v>
      </c>
      <c r="R57">
        <v>10</v>
      </c>
      <c r="S57">
        <v>6.0000000000000009</v>
      </c>
      <c r="T57">
        <v>0</v>
      </c>
      <c r="U57">
        <v>55.76</v>
      </c>
      <c r="V57">
        <v>6.0340842311459344</v>
      </c>
      <c r="W57">
        <v>18.715735744941753</v>
      </c>
      <c r="X57">
        <v>62.635912953172209</v>
      </c>
      <c r="Y57">
        <v>0</v>
      </c>
      <c r="Z57">
        <v>5.5073399999999983</v>
      </c>
      <c r="AA57">
        <v>17.806810126582281</v>
      </c>
      <c r="AB57">
        <v>16.68849743972261</v>
      </c>
      <c r="AC57">
        <v>12.273802661888714</v>
      </c>
      <c r="AD57">
        <v>15.509085543583483</v>
      </c>
      <c r="AE57">
        <v>20.594908983826596</v>
      </c>
      <c r="AF57">
        <v>11.831271416610527</v>
      </c>
      <c r="AG57">
        <v>26.97943042725144</v>
      </c>
      <c r="AH57">
        <v>64.616924001595947</v>
      </c>
      <c r="AI57">
        <v>8.0639157222618341</v>
      </c>
      <c r="AJ57">
        <v>0</v>
      </c>
      <c r="AK57">
        <v>21.925558743488359</v>
      </c>
      <c r="AL57">
        <v>55.856112736660926</v>
      </c>
      <c r="AM57">
        <v>0</v>
      </c>
      <c r="AN57">
        <v>0</v>
      </c>
      <c r="AO57">
        <v>4.5940320000000012</v>
      </c>
      <c r="AP57">
        <v>4.8705956917978455</v>
      </c>
      <c r="AQ57">
        <v>20.74600806854626</v>
      </c>
      <c r="AR57">
        <v>15.851486413043474</v>
      </c>
      <c r="AS57">
        <v>9.9400206268133822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966.49153353293377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270.14</v>
      </c>
      <c r="L58">
        <v>3.2300000000000004</v>
      </c>
      <c r="M58">
        <v>54.66</v>
      </c>
      <c r="N58">
        <v>50.159999999999989</v>
      </c>
      <c r="O58">
        <v>70.859999999999985</v>
      </c>
      <c r="P58">
        <v>19.61</v>
      </c>
      <c r="Q58">
        <v>5.0299999999999994</v>
      </c>
      <c r="R58">
        <v>10</v>
      </c>
      <c r="S58">
        <v>6.0000000000000009</v>
      </c>
      <c r="T58">
        <v>0</v>
      </c>
      <c r="U58">
        <v>55.76</v>
      </c>
      <c r="V58">
        <v>6.0340842311459344</v>
      </c>
      <c r="W58">
        <v>18.715735744941753</v>
      </c>
      <c r="X58">
        <v>62.635912953172209</v>
      </c>
      <c r="Y58">
        <v>0</v>
      </c>
      <c r="Z58">
        <v>5.5073399999999983</v>
      </c>
      <c r="AA58">
        <v>17.806810126582281</v>
      </c>
      <c r="AB58">
        <v>16.68849743972261</v>
      </c>
      <c r="AC58">
        <v>12.273802661888714</v>
      </c>
      <c r="AD58">
        <v>15.509085543583483</v>
      </c>
      <c r="AE58">
        <v>20.594908983826596</v>
      </c>
      <c r="AF58">
        <v>11.831271416610527</v>
      </c>
      <c r="AG58">
        <v>26.97943042725144</v>
      </c>
      <c r="AH58">
        <v>64.616924001595947</v>
      </c>
      <c r="AI58">
        <v>8.0639157222618341</v>
      </c>
      <c r="AJ58">
        <v>0</v>
      </c>
      <c r="AK58">
        <v>21.925558743488359</v>
      </c>
      <c r="AL58">
        <v>55.856112736660926</v>
      </c>
      <c r="AM58">
        <v>0</v>
      </c>
      <c r="AN58">
        <v>0</v>
      </c>
      <c r="AO58">
        <v>4.5940320000000012</v>
      </c>
      <c r="AP58">
        <v>4.8705956917978455</v>
      </c>
      <c r="AQ58">
        <v>20.74600806854626</v>
      </c>
      <c r="AR58">
        <v>15.851486413043474</v>
      </c>
      <c r="AS58">
        <v>9.9400206268133822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966.49153353293377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270.14</v>
      </c>
      <c r="L59">
        <v>3.2300000000000004</v>
      </c>
      <c r="M59">
        <v>54.66</v>
      </c>
      <c r="N59">
        <v>50.159999999999989</v>
      </c>
      <c r="O59">
        <v>70.859999999999985</v>
      </c>
      <c r="P59">
        <v>19.231901700949365</v>
      </c>
      <c r="Q59">
        <v>5.0299999999999994</v>
      </c>
      <c r="R59">
        <v>10</v>
      </c>
      <c r="S59">
        <v>6.0000000000000009</v>
      </c>
      <c r="T59">
        <v>0</v>
      </c>
      <c r="U59">
        <v>55.76</v>
      </c>
      <c r="V59">
        <v>6.04</v>
      </c>
      <c r="W59">
        <v>18.725098039215684</v>
      </c>
      <c r="X59">
        <v>62.63</v>
      </c>
      <c r="Y59">
        <v>0</v>
      </c>
      <c r="Z59">
        <v>5.5073399999999983</v>
      </c>
      <c r="AA59">
        <v>17.806810126582281</v>
      </c>
      <c r="AB59">
        <v>16.68849743972261</v>
      </c>
      <c r="AC59">
        <v>12.273802661888714</v>
      </c>
      <c r="AD59">
        <v>15.509085543583483</v>
      </c>
      <c r="AE59">
        <v>20.594908983826596</v>
      </c>
      <c r="AF59">
        <v>11.831271416610527</v>
      </c>
      <c r="AG59">
        <v>26.97943042725144</v>
      </c>
      <c r="AH59">
        <v>64.616924001595947</v>
      </c>
      <c r="AI59">
        <v>8.0639157222618341</v>
      </c>
      <c r="AJ59">
        <v>0</v>
      </c>
      <c r="AK59">
        <v>21.925558743488359</v>
      </c>
      <c r="AL59">
        <v>55.856112736660926</v>
      </c>
      <c r="AM59">
        <v>0</v>
      </c>
      <c r="AN59">
        <v>0</v>
      </c>
      <c r="AO59">
        <v>3.3862320000000001</v>
      </c>
      <c r="AP59">
        <v>4.8705956917978455</v>
      </c>
      <c r="AQ59">
        <v>20.74600806854626</v>
      </c>
      <c r="AR59">
        <v>19.584865036231879</v>
      </c>
      <c r="AS59">
        <v>9.9400206268133822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968.64837896702727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300.05764478075872</v>
      </c>
      <c r="L60">
        <v>3.2300000000000004</v>
      </c>
      <c r="M60">
        <v>54.66</v>
      </c>
      <c r="N60">
        <v>50.159999999999989</v>
      </c>
      <c r="O60">
        <v>70.859999999999985</v>
      </c>
      <c r="P60">
        <v>17.100000000000005</v>
      </c>
      <c r="Q60">
        <v>8.6800000000000015</v>
      </c>
      <c r="R60">
        <v>17.909999999999997</v>
      </c>
      <c r="S60">
        <v>11.145856992639329</v>
      </c>
      <c r="T60">
        <v>0</v>
      </c>
      <c r="U60">
        <v>55.76</v>
      </c>
      <c r="V60">
        <v>6.04</v>
      </c>
      <c r="W60">
        <v>18.725098039215684</v>
      </c>
      <c r="X60">
        <v>62.63</v>
      </c>
      <c r="Y60">
        <v>0</v>
      </c>
      <c r="Z60">
        <v>5.5073399999999983</v>
      </c>
      <c r="AA60">
        <v>17.806810126582281</v>
      </c>
      <c r="AB60">
        <v>16.68849743972261</v>
      </c>
      <c r="AC60">
        <v>12.273802661888714</v>
      </c>
      <c r="AD60">
        <v>15.509085543583483</v>
      </c>
      <c r="AE60">
        <v>20.594908983826596</v>
      </c>
      <c r="AF60">
        <v>11.831271416610527</v>
      </c>
      <c r="AG60">
        <v>26.97943042725144</v>
      </c>
      <c r="AH60">
        <v>64.616924001595947</v>
      </c>
      <c r="AI60">
        <v>8.0639157222618341</v>
      </c>
      <c r="AJ60">
        <v>0</v>
      </c>
      <c r="AK60">
        <v>21.925558743488359</v>
      </c>
      <c r="AL60">
        <v>55.856112736660926</v>
      </c>
      <c r="AM60">
        <v>0</v>
      </c>
      <c r="AN60">
        <v>0</v>
      </c>
      <c r="AO60">
        <v>3.3862320000000001</v>
      </c>
      <c r="AP60">
        <v>4.8705956917978455</v>
      </c>
      <c r="AQ60">
        <v>31.119012102819394</v>
      </c>
      <c r="AR60">
        <v>19.584865036231879</v>
      </c>
      <c r="AS60">
        <v>9.9400206268133822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1023.5129830737492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367.37</v>
      </c>
      <c r="L61">
        <v>3.2300000000000004</v>
      </c>
      <c r="M61">
        <v>54.66</v>
      </c>
      <c r="N61">
        <v>50.159999999999989</v>
      </c>
      <c r="O61">
        <v>70.859999999999985</v>
      </c>
      <c r="P61">
        <v>17.100000000000005</v>
      </c>
      <c r="Q61">
        <v>8.6800000000000015</v>
      </c>
      <c r="R61">
        <v>17.909999999999997</v>
      </c>
      <c r="S61">
        <v>11.145856992639329</v>
      </c>
      <c r="T61">
        <v>0</v>
      </c>
      <c r="U61">
        <v>55.76</v>
      </c>
      <c r="V61">
        <v>6.04</v>
      </c>
      <c r="W61">
        <v>18.725098039215684</v>
      </c>
      <c r="X61">
        <v>62.63</v>
      </c>
      <c r="Y61">
        <v>0</v>
      </c>
      <c r="Z61">
        <v>2.7536699999999992</v>
      </c>
      <c r="AA61">
        <v>17.806810126582281</v>
      </c>
      <c r="AB61">
        <v>16.68849743972261</v>
      </c>
      <c r="AC61">
        <v>12.273802661888714</v>
      </c>
      <c r="AD61">
        <v>15.509085543583483</v>
      </c>
      <c r="AE61">
        <v>20.594908983826596</v>
      </c>
      <c r="AF61">
        <v>11.831271416610527</v>
      </c>
      <c r="AG61">
        <v>26.97943042725144</v>
      </c>
      <c r="AH61">
        <v>64.616924001595947</v>
      </c>
      <c r="AI61">
        <v>2.6892979912427233</v>
      </c>
      <c r="AJ61">
        <v>0</v>
      </c>
      <c r="AK61">
        <v>21.925558743488359</v>
      </c>
      <c r="AL61">
        <v>55.856112736660926</v>
      </c>
      <c r="AM61">
        <v>0</v>
      </c>
      <c r="AN61">
        <v>0</v>
      </c>
      <c r="AO61">
        <v>3.3862320000000001</v>
      </c>
      <c r="AP61">
        <v>4.8705956917978455</v>
      </c>
      <c r="AQ61">
        <v>31.119012102819394</v>
      </c>
      <c r="AR61">
        <v>15.851486413043474</v>
      </c>
      <c r="AS61">
        <v>10.511791724815922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1079.5354430367852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404.87814119965412</v>
      </c>
      <c r="L62">
        <v>3.2300000000000004</v>
      </c>
      <c r="M62">
        <v>54.66</v>
      </c>
      <c r="N62">
        <v>50.159999999999989</v>
      </c>
      <c r="O62">
        <v>70.859999999999985</v>
      </c>
      <c r="P62">
        <v>17.100000000000005</v>
      </c>
      <c r="Q62">
        <v>8.6800000000000015</v>
      </c>
      <c r="R62">
        <v>17.909999999999997</v>
      </c>
      <c r="S62">
        <v>11.145856992639329</v>
      </c>
      <c r="T62">
        <v>0</v>
      </c>
      <c r="U62">
        <v>55.76</v>
      </c>
      <c r="V62">
        <v>6.0400000000000009</v>
      </c>
      <c r="W62">
        <v>18.714392018779343</v>
      </c>
      <c r="X62">
        <v>62.63560821706514</v>
      </c>
      <c r="Y62">
        <v>0</v>
      </c>
      <c r="Z62">
        <v>2.7536699999999992</v>
      </c>
      <c r="AA62">
        <v>17.806810126582281</v>
      </c>
      <c r="AB62">
        <v>16.68849743972261</v>
      </c>
      <c r="AC62">
        <v>12.273802661888714</v>
      </c>
      <c r="AD62">
        <v>15.509085543583483</v>
      </c>
      <c r="AE62">
        <v>20.594908983826596</v>
      </c>
      <c r="AF62">
        <v>11.831271416610527</v>
      </c>
      <c r="AG62">
        <v>26.97943042725144</v>
      </c>
      <c r="AH62">
        <v>64.616924001595947</v>
      </c>
      <c r="AI62">
        <v>2.6892979912427233</v>
      </c>
      <c r="AJ62">
        <v>0</v>
      </c>
      <c r="AK62">
        <v>21.925558743488359</v>
      </c>
      <c r="AL62">
        <v>55.856112736660926</v>
      </c>
      <c r="AM62">
        <v>0</v>
      </c>
      <c r="AN62">
        <v>0</v>
      </c>
      <c r="AO62">
        <v>3.3862320000000001</v>
      </c>
      <c r="AP62">
        <v>4.8705956917978455</v>
      </c>
      <c r="AQ62">
        <v>31.119012102819394</v>
      </c>
      <c r="AR62">
        <v>15.851486413043474</v>
      </c>
      <c r="AS62">
        <v>10.511791724815922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1117.0384864330683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382.75805467286767</v>
      </c>
      <c r="L63">
        <v>3.2300000000000004</v>
      </c>
      <c r="M63">
        <v>54.66</v>
      </c>
      <c r="N63">
        <v>50.159999999999989</v>
      </c>
      <c r="O63">
        <v>70.859999999999985</v>
      </c>
      <c r="P63">
        <v>17.100000000000005</v>
      </c>
      <c r="Q63">
        <v>7.33</v>
      </c>
      <c r="R63">
        <v>17.709502248454186</v>
      </c>
      <c r="S63">
        <v>11.15</v>
      </c>
      <c r="T63">
        <v>0</v>
      </c>
      <c r="U63">
        <v>55.76</v>
      </c>
      <c r="V63">
        <v>6.0400000000000009</v>
      </c>
      <c r="W63">
        <v>18.714392018779343</v>
      </c>
      <c r="X63">
        <v>62.63560821706514</v>
      </c>
      <c r="Y63">
        <v>0</v>
      </c>
      <c r="Z63">
        <v>2.7536699999999992</v>
      </c>
      <c r="AA63">
        <v>17.806810126582281</v>
      </c>
      <c r="AB63">
        <v>16.68849743972261</v>
      </c>
      <c r="AC63">
        <v>12.273802661888714</v>
      </c>
      <c r="AD63">
        <v>15.509085543583483</v>
      </c>
      <c r="AE63">
        <v>20.594908983826596</v>
      </c>
      <c r="AF63">
        <v>11.831271416610527</v>
      </c>
      <c r="AG63">
        <v>26.97943042725144</v>
      </c>
      <c r="AH63">
        <v>64.616924001595947</v>
      </c>
      <c r="AI63">
        <v>2.6892979912427233</v>
      </c>
      <c r="AJ63">
        <v>0</v>
      </c>
      <c r="AK63">
        <v>21.925558743488359</v>
      </c>
      <c r="AL63">
        <v>55.856112736660926</v>
      </c>
      <c r="AM63">
        <v>2.1931657435116474</v>
      </c>
      <c r="AN63">
        <v>0</v>
      </c>
      <c r="AO63">
        <v>3.3862320000000001</v>
      </c>
      <c r="AP63">
        <v>4.8705956917978455</v>
      </c>
      <c r="AQ63">
        <v>31.119012102819394</v>
      </c>
      <c r="AR63">
        <v>14.92473007246376</v>
      </c>
      <c r="AS63">
        <v>10.511791724815922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1094.6384545650287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405.84000000000003</v>
      </c>
      <c r="L64">
        <v>3.2300000000000004</v>
      </c>
      <c r="M64">
        <v>54.66</v>
      </c>
      <c r="N64">
        <v>50.159999999999989</v>
      </c>
      <c r="O64">
        <v>70.859999999999985</v>
      </c>
      <c r="P64">
        <v>17.100000000000005</v>
      </c>
      <c r="Q64">
        <v>8.4499999999999993</v>
      </c>
      <c r="R64">
        <v>17.909502085070894</v>
      </c>
      <c r="S64">
        <v>11.15</v>
      </c>
      <c r="T64">
        <v>0</v>
      </c>
      <c r="U64">
        <v>55.76</v>
      </c>
      <c r="V64">
        <v>6.0400000000000009</v>
      </c>
      <c r="W64">
        <v>18.714392018779343</v>
      </c>
      <c r="X64">
        <v>62.63560821706514</v>
      </c>
      <c r="Y64">
        <v>0</v>
      </c>
      <c r="Z64">
        <v>2.7536699999999992</v>
      </c>
      <c r="AA64">
        <v>17.806810126582281</v>
      </c>
      <c r="AB64">
        <v>16.68849743972261</v>
      </c>
      <c r="AC64">
        <v>12.273802661888714</v>
      </c>
      <c r="AD64">
        <v>15.509085543583483</v>
      </c>
      <c r="AE64">
        <v>20.594908983826596</v>
      </c>
      <c r="AF64">
        <v>11.831271416610527</v>
      </c>
      <c r="AG64">
        <v>26.97943042725144</v>
      </c>
      <c r="AH64">
        <v>64.616924001595947</v>
      </c>
      <c r="AI64">
        <v>2.6892979912427233</v>
      </c>
      <c r="AJ64">
        <v>0</v>
      </c>
      <c r="AK64">
        <v>21.925558743488359</v>
      </c>
      <c r="AL64">
        <v>55.856112736660926</v>
      </c>
      <c r="AM64">
        <v>2.1931657435116474</v>
      </c>
      <c r="AN64">
        <v>0</v>
      </c>
      <c r="AO64">
        <v>3.3862320000000001</v>
      </c>
      <c r="AP64">
        <v>4.8705956917978455</v>
      </c>
      <c r="AQ64">
        <v>31.119012102819394</v>
      </c>
      <c r="AR64">
        <v>14.92473007246376</v>
      </c>
      <c r="AS64">
        <v>10.511791724815922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1119.0403997287779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444.30827759664641</v>
      </c>
      <c r="L65">
        <v>3.2300000000000004</v>
      </c>
      <c r="M65">
        <v>54.66</v>
      </c>
      <c r="N65">
        <v>50.159999999999989</v>
      </c>
      <c r="O65">
        <v>70.859999999999985</v>
      </c>
      <c r="P65">
        <v>17.100000000000005</v>
      </c>
      <c r="Q65">
        <v>8.6800000000000015</v>
      </c>
      <c r="R65">
        <v>17.904098846787477</v>
      </c>
      <c r="S65">
        <v>11.15</v>
      </c>
      <c r="T65">
        <v>0</v>
      </c>
      <c r="U65">
        <v>55.76</v>
      </c>
      <c r="V65">
        <v>6.04</v>
      </c>
      <c r="W65">
        <v>18.714392018779343</v>
      </c>
      <c r="X65">
        <v>62.63560821706514</v>
      </c>
      <c r="Y65">
        <v>0</v>
      </c>
      <c r="Z65">
        <v>2.7536699999999992</v>
      </c>
      <c r="AA65">
        <v>17.806810126582281</v>
      </c>
      <c r="AB65">
        <v>16.68849743972261</v>
      </c>
      <c r="AC65">
        <v>12.273802661888714</v>
      </c>
      <c r="AD65">
        <v>15.509085543583483</v>
      </c>
      <c r="AE65">
        <v>20.594908983826596</v>
      </c>
      <c r="AF65">
        <v>11.831271416610527</v>
      </c>
      <c r="AG65">
        <v>26.97943042725144</v>
      </c>
      <c r="AH65">
        <v>64.616924001595947</v>
      </c>
      <c r="AI65">
        <v>8.0639157222618341</v>
      </c>
      <c r="AJ65">
        <v>0</v>
      </c>
      <c r="AK65">
        <v>21.925558743488359</v>
      </c>
      <c r="AL65">
        <v>55.856112736660926</v>
      </c>
      <c r="AM65">
        <v>3.7151988004842114</v>
      </c>
      <c r="AN65">
        <v>0</v>
      </c>
      <c r="AO65">
        <v>3.3862320000000001</v>
      </c>
      <c r="AP65">
        <v>4.976000828500414</v>
      </c>
      <c r="AQ65">
        <v>31.119012102819394</v>
      </c>
      <c r="AR65">
        <v>14.92473007246376</v>
      </c>
      <c r="AS65">
        <v>10.511791724815922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1164.7353300118348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459.69832560582449</v>
      </c>
      <c r="L66">
        <v>3.2300000000000004</v>
      </c>
      <c r="M66">
        <v>54.66</v>
      </c>
      <c r="N66">
        <v>50.159999999999989</v>
      </c>
      <c r="O66">
        <v>70.859999999999985</v>
      </c>
      <c r="P66">
        <v>17.100000000000005</v>
      </c>
      <c r="Q66">
        <v>8.6800000000000015</v>
      </c>
      <c r="R66">
        <v>17.904098846787477</v>
      </c>
      <c r="S66">
        <v>11.15</v>
      </c>
      <c r="T66">
        <v>0</v>
      </c>
      <c r="U66">
        <v>55.76</v>
      </c>
      <c r="V66">
        <v>6.04</v>
      </c>
      <c r="W66">
        <v>18.714392018779343</v>
      </c>
      <c r="X66">
        <v>62.63560821706514</v>
      </c>
      <c r="Y66">
        <v>0</v>
      </c>
      <c r="Z66">
        <v>2.7536699999999992</v>
      </c>
      <c r="AA66">
        <v>17.806810126582281</v>
      </c>
      <c r="AB66">
        <v>16.68849743972261</v>
      </c>
      <c r="AC66">
        <v>12.273802661888714</v>
      </c>
      <c r="AD66">
        <v>15.509085543583483</v>
      </c>
      <c r="AE66">
        <v>20.594908983826596</v>
      </c>
      <c r="AF66">
        <v>11.831271416610527</v>
      </c>
      <c r="AG66">
        <v>26.97943042725144</v>
      </c>
      <c r="AH66">
        <v>64.616924001595947</v>
      </c>
      <c r="AI66">
        <v>8.0639157222618341</v>
      </c>
      <c r="AJ66">
        <v>0</v>
      </c>
      <c r="AK66">
        <v>21.925558743488359</v>
      </c>
      <c r="AL66">
        <v>55.856112736660926</v>
      </c>
      <c r="AM66">
        <v>3.9429045334171144</v>
      </c>
      <c r="AN66">
        <v>0</v>
      </c>
      <c r="AO66">
        <v>3.3862320000000001</v>
      </c>
      <c r="AP66">
        <v>4.976000828500414</v>
      </c>
      <c r="AQ66">
        <v>31.119012102819394</v>
      </c>
      <c r="AR66">
        <v>14.92473007246376</v>
      </c>
      <c r="AS66">
        <v>10.227905375458016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1180.0691974045876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452</v>
      </c>
      <c r="L67">
        <v>3.2300000000000004</v>
      </c>
      <c r="M67">
        <v>54.66</v>
      </c>
      <c r="N67">
        <v>50.159999999999989</v>
      </c>
      <c r="O67">
        <v>70.859999999999985</v>
      </c>
      <c r="P67">
        <v>17.100000000000005</v>
      </c>
      <c r="Q67">
        <v>8.6800000000000015</v>
      </c>
      <c r="R67">
        <v>17.904098846787477</v>
      </c>
      <c r="S67">
        <v>11.15</v>
      </c>
      <c r="T67">
        <v>0</v>
      </c>
      <c r="U67">
        <v>55.76</v>
      </c>
      <c r="V67">
        <v>6.04</v>
      </c>
      <c r="W67">
        <v>18.714392018779343</v>
      </c>
      <c r="X67">
        <v>62.63560821706514</v>
      </c>
      <c r="Y67">
        <v>0</v>
      </c>
      <c r="Z67">
        <v>2.7536699999999992</v>
      </c>
      <c r="AA67">
        <v>17.806810126582281</v>
      </c>
      <c r="AB67">
        <v>16.68849743972261</v>
      </c>
      <c r="AC67">
        <v>12.273802661888714</v>
      </c>
      <c r="AD67">
        <v>15.509085543583483</v>
      </c>
      <c r="AE67">
        <v>20.594908983826596</v>
      </c>
      <c r="AF67">
        <v>11.831271416610527</v>
      </c>
      <c r="AG67">
        <v>26.97943042725144</v>
      </c>
      <c r="AH67">
        <v>64.616924001595947</v>
      </c>
      <c r="AI67">
        <v>1.5077573057411127</v>
      </c>
      <c r="AJ67">
        <v>0</v>
      </c>
      <c r="AK67">
        <v>21.869204497231962</v>
      </c>
      <c r="AL67">
        <v>55.856112736660926</v>
      </c>
      <c r="AM67">
        <v>4.4462540483214275</v>
      </c>
      <c r="AN67">
        <v>0</v>
      </c>
      <c r="AO67">
        <v>3.3379199999999996</v>
      </c>
      <c r="AP67">
        <v>4.976000828500414</v>
      </c>
      <c r="AQ67">
        <v>31.119012102819394</v>
      </c>
      <c r="AR67">
        <v>14.92473007246376</v>
      </c>
      <c r="AS67">
        <v>11.367449172176366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1167.3529404476087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459.69832560582449</v>
      </c>
      <c r="L68">
        <v>3.2300000000000004</v>
      </c>
      <c r="M68">
        <v>54.66</v>
      </c>
      <c r="N68">
        <v>50.159999999999989</v>
      </c>
      <c r="O68">
        <v>70.859999999999985</v>
      </c>
      <c r="P68">
        <v>17.100000000000005</v>
      </c>
      <c r="Q68">
        <v>8.6800000000000015</v>
      </c>
      <c r="R68">
        <v>17.904098846787477</v>
      </c>
      <c r="S68">
        <v>11.15</v>
      </c>
      <c r="T68">
        <v>0</v>
      </c>
      <c r="U68">
        <v>55.76</v>
      </c>
      <c r="V68">
        <v>6.04</v>
      </c>
      <c r="W68">
        <v>18.714392018779343</v>
      </c>
      <c r="X68">
        <v>62.63560821706514</v>
      </c>
      <c r="Y68">
        <v>0</v>
      </c>
      <c r="Z68">
        <v>2.7536699999999992</v>
      </c>
      <c r="AA68">
        <v>17.806810126582281</v>
      </c>
      <c r="AB68">
        <v>16.68849743972261</v>
      </c>
      <c r="AC68">
        <v>12.273802661888714</v>
      </c>
      <c r="AD68">
        <v>15.509085543583483</v>
      </c>
      <c r="AE68">
        <v>20.594908983826596</v>
      </c>
      <c r="AF68">
        <v>11.831271416610527</v>
      </c>
      <c r="AG68">
        <v>26.97943042725144</v>
      </c>
      <c r="AH68">
        <v>64.616924001595947</v>
      </c>
      <c r="AI68">
        <v>1.5077573057411127</v>
      </c>
      <c r="AJ68">
        <v>0</v>
      </c>
      <c r="AK68">
        <v>21.869204497231962</v>
      </c>
      <c r="AL68">
        <v>55.856112736660926</v>
      </c>
      <c r="AM68">
        <v>4.4462540483214275</v>
      </c>
      <c r="AN68">
        <v>0</v>
      </c>
      <c r="AO68">
        <v>3.2896079999999999</v>
      </c>
      <c r="AP68">
        <v>4.976000828500414</v>
      </c>
      <c r="AQ68">
        <v>31.119012102819394</v>
      </c>
      <c r="AR68">
        <v>14.92473007246376</v>
      </c>
      <c r="AS68">
        <v>11.367449172176366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1175.0029540534331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474.12</v>
      </c>
      <c r="L69">
        <v>3.11</v>
      </c>
      <c r="M69">
        <v>54.66</v>
      </c>
      <c r="N69">
        <v>50.159999999999989</v>
      </c>
      <c r="O69">
        <v>70.859999999999985</v>
      </c>
      <c r="P69">
        <v>17.100000000000005</v>
      </c>
      <c r="Q69">
        <v>8.68</v>
      </c>
      <c r="R69">
        <v>17.909502085070894</v>
      </c>
      <c r="S69">
        <v>11.15</v>
      </c>
      <c r="T69">
        <v>0</v>
      </c>
      <c r="U69">
        <v>55.76</v>
      </c>
      <c r="V69">
        <v>6.04</v>
      </c>
      <c r="W69">
        <v>18.714392018779343</v>
      </c>
      <c r="X69">
        <v>62.63560821706514</v>
      </c>
      <c r="Y69">
        <v>0</v>
      </c>
      <c r="Z69">
        <v>2.7536699999999992</v>
      </c>
      <c r="AA69">
        <v>17.806810126582281</v>
      </c>
      <c r="AB69">
        <v>16.68849743972261</v>
      </c>
      <c r="AC69">
        <v>12.273802661888714</v>
      </c>
      <c r="AD69">
        <v>15.509085543583483</v>
      </c>
      <c r="AE69">
        <v>20.594908983826596</v>
      </c>
      <c r="AF69">
        <v>11.831271416610527</v>
      </c>
      <c r="AG69">
        <v>26.97943042725144</v>
      </c>
      <c r="AH69">
        <v>64.616924001595947</v>
      </c>
      <c r="AI69">
        <v>1.5077573057411127</v>
      </c>
      <c r="AJ69">
        <v>0</v>
      </c>
      <c r="AK69">
        <v>21.869204497231962</v>
      </c>
      <c r="AL69">
        <v>55.856112736660926</v>
      </c>
      <c r="AM69">
        <v>4.4462540483214275</v>
      </c>
      <c r="AN69">
        <v>0</v>
      </c>
      <c r="AO69">
        <v>3.2412959999999997</v>
      </c>
      <c r="AP69">
        <v>4.976000828500414</v>
      </c>
      <c r="AQ69">
        <v>31.119012102819394</v>
      </c>
      <c r="AR69">
        <v>14.92473007246376</v>
      </c>
      <c r="AS69">
        <v>9.0923599780263995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1186.9866304917421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483.73839546669444</v>
      </c>
      <c r="L70">
        <v>3.11</v>
      </c>
      <c r="M70">
        <v>54.66</v>
      </c>
      <c r="N70">
        <v>50.159999999999989</v>
      </c>
      <c r="O70">
        <v>70.859999999999985</v>
      </c>
      <c r="P70">
        <v>17.100000000000005</v>
      </c>
      <c r="Q70">
        <v>8.68</v>
      </c>
      <c r="R70">
        <v>17.909502085070894</v>
      </c>
      <c r="S70">
        <v>11.15</v>
      </c>
      <c r="T70">
        <v>0</v>
      </c>
      <c r="U70">
        <v>55.76</v>
      </c>
      <c r="V70">
        <v>6.04</v>
      </c>
      <c r="W70">
        <v>18.714392018779343</v>
      </c>
      <c r="X70">
        <v>62.63560821706514</v>
      </c>
      <c r="Y70">
        <v>0</v>
      </c>
      <c r="Z70">
        <v>2.7536699999999992</v>
      </c>
      <c r="AA70">
        <v>17.806810126582281</v>
      </c>
      <c r="AB70">
        <v>16.68849743972261</v>
      </c>
      <c r="AC70">
        <v>12.273802661888714</v>
      </c>
      <c r="AD70">
        <v>15.509085543583483</v>
      </c>
      <c r="AE70">
        <v>20.594908983826596</v>
      </c>
      <c r="AF70">
        <v>11.831271416610527</v>
      </c>
      <c r="AG70">
        <v>26.97943042725144</v>
      </c>
      <c r="AH70">
        <v>64.616924001595947</v>
      </c>
      <c r="AI70">
        <v>1.5077573057411127</v>
      </c>
      <c r="AJ70">
        <v>0</v>
      </c>
      <c r="AK70">
        <v>21.869204497231962</v>
      </c>
      <c r="AL70">
        <v>55.856112736660926</v>
      </c>
      <c r="AM70">
        <v>4.4462540483214275</v>
      </c>
      <c r="AN70">
        <v>0</v>
      </c>
      <c r="AO70">
        <v>3.1798080000000004</v>
      </c>
      <c r="AP70">
        <v>4.976000828500414</v>
      </c>
      <c r="AQ70">
        <v>31.119012102819394</v>
      </c>
      <c r="AR70">
        <v>14.92473007246376</v>
      </c>
      <c r="AS70">
        <v>9.0923599780263995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1196.5435379584367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484.69839813563425</v>
      </c>
      <c r="L71">
        <v>3.11</v>
      </c>
      <c r="M71">
        <v>54.66</v>
      </c>
      <c r="N71">
        <v>50.159999999999989</v>
      </c>
      <c r="O71">
        <v>70.859999999999985</v>
      </c>
      <c r="P71">
        <v>17.100000000000005</v>
      </c>
      <c r="Q71">
        <v>8.68</v>
      </c>
      <c r="R71">
        <v>17.909502085070894</v>
      </c>
      <c r="S71">
        <v>11.15</v>
      </c>
      <c r="T71">
        <v>0</v>
      </c>
      <c r="U71">
        <v>55.76</v>
      </c>
      <c r="V71">
        <v>6.04</v>
      </c>
      <c r="W71">
        <v>18.714392018779343</v>
      </c>
      <c r="X71">
        <v>62.63560821706514</v>
      </c>
      <c r="Y71">
        <v>0</v>
      </c>
      <c r="Z71">
        <v>0.46553272727272721</v>
      </c>
      <c r="AA71">
        <v>17.806810126582281</v>
      </c>
      <c r="AB71">
        <v>16.68849743972261</v>
      </c>
      <c r="AC71">
        <v>12.273802661888714</v>
      </c>
      <c r="AD71">
        <v>15.509085543583483</v>
      </c>
      <c r="AE71">
        <v>20.594908983826596</v>
      </c>
      <c r="AF71">
        <v>11.831271416610527</v>
      </c>
      <c r="AG71">
        <v>26.97943042725144</v>
      </c>
      <c r="AH71">
        <v>64.616924001595947</v>
      </c>
      <c r="AI71">
        <v>5.9156599304407234</v>
      </c>
      <c r="AJ71">
        <v>0</v>
      </c>
      <c r="AK71">
        <v>21.869204497231962</v>
      </c>
      <c r="AL71">
        <v>55.856112736660926</v>
      </c>
      <c r="AM71">
        <v>4.4462540483214275</v>
      </c>
      <c r="AN71">
        <v>0</v>
      </c>
      <c r="AO71">
        <v>3.1314960000000003</v>
      </c>
      <c r="AP71">
        <v>4.976000828500414</v>
      </c>
      <c r="AQ71">
        <v>31.119012102819394</v>
      </c>
      <c r="AR71">
        <v>12.126892210144922</v>
      </c>
      <c r="AS71">
        <v>7.9528161813080525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1195.6376123203117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484.69839813563425</v>
      </c>
      <c r="L72">
        <v>3.11</v>
      </c>
      <c r="M72">
        <v>54.66</v>
      </c>
      <c r="N72">
        <v>50.159999999999989</v>
      </c>
      <c r="O72">
        <v>70.859999999999985</v>
      </c>
      <c r="P72">
        <v>17.100000000000005</v>
      </c>
      <c r="Q72">
        <v>8.68</v>
      </c>
      <c r="R72">
        <v>17.909502085070894</v>
      </c>
      <c r="S72">
        <v>11.15</v>
      </c>
      <c r="T72">
        <v>0</v>
      </c>
      <c r="U72">
        <v>55.76</v>
      </c>
      <c r="V72">
        <v>6.04</v>
      </c>
      <c r="W72">
        <v>18.714392018779343</v>
      </c>
      <c r="X72">
        <v>62.63560821706514</v>
      </c>
      <c r="Y72">
        <v>0</v>
      </c>
      <c r="Z72">
        <v>0.46553272727272721</v>
      </c>
      <c r="AA72">
        <v>17.806810126582281</v>
      </c>
      <c r="AB72">
        <v>16.68849743972261</v>
      </c>
      <c r="AC72">
        <v>12.273802661888714</v>
      </c>
      <c r="AD72">
        <v>15.509085543583483</v>
      </c>
      <c r="AE72">
        <v>20.594908983826596</v>
      </c>
      <c r="AF72">
        <v>11.831271416610527</v>
      </c>
      <c r="AG72">
        <v>26.97943042725144</v>
      </c>
      <c r="AH72">
        <v>64.616924001595947</v>
      </c>
      <c r="AI72">
        <v>5.9156599304407234</v>
      </c>
      <c r="AJ72">
        <v>0</v>
      </c>
      <c r="AK72">
        <v>21.869204497231962</v>
      </c>
      <c r="AL72">
        <v>55.856112736660926</v>
      </c>
      <c r="AM72">
        <v>4.4462540483214275</v>
      </c>
      <c r="AN72">
        <v>0</v>
      </c>
      <c r="AO72">
        <v>3.1183199999999998</v>
      </c>
      <c r="AP72">
        <v>4.976000828500414</v>
      </c>
      <c r="AQ72">
        <v>31.119012102819394</v>
      </c>
      <c r="AR72">
        <v>12.126892210144922</v>
      </c>
      <c r="AS72">
        <v>7.9528161813080525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1195.6244363203118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490.09841298451596</v>
      </c>
      <c r="L73">
        <v>3.11</v>
      </c>
      <c r="M73">
        <v>54.66</v>
      </c>
      <c r="N73">
        <v>50.159999999999989</v>
      </c>
      <c r="O73">
        <v>70.859999999999985</v>
      </c>
      <c r="P73">
        <v>17.100000000000005</v>
      </c>
      <c r="Q73">
        <v>8.65</v>
      </c>
      <c r="R73">
        <v>17.907364884747427</v>
      </c>
      <c r="S73">
        <v>11.15</v>
      </c>
      <c r="T73">
        <v>0</v>
      </c>
      <c r="U73">
        <v>55.76</v>
      </c>
      <c r="V73">
        <v>6.04</v>
      </c>
      <c r="W73">
        <v>18.714392018779343</v>
      </c>
      <c r="X73">
        <v>62.63560821706514</v>
      </c>
      <c r="Y73">
        <v>0</v>
      </c>
      <c r="Z73">
        <v>0.46553272727272721</v>
      </c>
      <c r="AA73">
        <v>17.806810126582281</v>
      </c>
      <c r="AB73">
        <v>16.68849743972261</v>
      </c>
      <c r="AC73">
        <v>12.273802661888714</v>
      </c>
      <c r="AD73">
        <v>15.509085543583483</v>
      </c>
      <c r="AE73">
        <v>20.594908983826596</v>
      </c>
      <c r="AF73">
        <v>17.746907124915793</v>
      </c>
      <c r="AG73">
        <v>26.97943042725144</v>
      </c>
      <c r="AH73">
        <v>64.616924001595947</v>
      </c>
      <c r="AI73">
        <v>5.9156599304407234</v>
      </c>
      <c r="AJ73">
        <v>0</v>
      </c>
      <c r="AK73">
        <v>21.869204497231962</v>
      </c>
      <c r="AL73">
        <v>55.856112736660926</v>
      </c>
      <c r="AM73">
        <v>4.4462540483214275</v>
      </c>
      <c r="AN73">
        <v>0</v>
      </c>
      <c r="AO73">
        <v>3.0524400000000003</v>
      </c>
      <c r="AP73">
        <v>4.976000828500414</v>
      </c>
      <c r="AQ73">
        <v>31.119012102819394</v>
      </c>
      <c r="AR73">
        <v>12.126892210144922</v>
      </c>
      <c r="AS73">
        <v>7.9528161813080525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1206.842069677175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490.09841298451596</v>
      </c>
      <c r="L74">
        <v>8.93</v>
      </c>
      <c r="M74">
        <v>54.66</v>
      </c>
      <c r="N74">
        <v>50.159999999999989</v>
      </c>
      <c r="O74">
        <v>70.859999999999985</v>
      </c>
      <c r="P74">
        <v>17.100000000000005</v>
      </c>
      <c r="Q74">
        <v>8.68</v>
      </c>
      <c r="R74">
        <v>17.907364884747427</v>
      </c>
      <c r="S74">
        <v>11.15</v>
      </c>
      <c r="T74">
        <v>0</v>
      </c>
      <c r="U74">
        <v>55.76</v>
      </c>
      <c r="V74">
        <v>6.04</v>
      </c>
      <c r="W74">
        <v>18.714392018779343</v>
      </c>
      <c r="X74">
        <v>62.63560821706514</v>
      </c>
      <c r="Y74">
        <v>0</v>
      </c>
      <c r="Z74">
        <v>0.46553272727272721</v>
      </c>
      <c r="AA74">
        <v>17.806810126582281</v>
      </c>
      <c r="AB74">
        <v>16.68849743972261</v>
      </c>
      <c r="AC74">
        <v>12.273802661888714</v>
      </c>
      <c r="AD74">
        <v>15.509085543583483</v>
      </c>
      <c r="AE74">
        <v>20.594908983826596</v>
      </c>
      <c r="AF74">
        <v>17.746907124915793</v>
      </c>
      <c r="AG74">
        <v>26.97943042725144</v>
      </c>
      <c r="AH74">
        <v>64.616924001595947</v>
      </c>
      <c r="AI74">
        <v>5.9156599304407234</v>
      </c>
      <c r="AJ74">
        <v>0</v>
      </c>
      <c r="AK74">
        <v>21.869204497231962</v>
      </c>
      <c r="AL74">
        <v>55.856112736660926</v>
      </c>
      <c r="AM74">
        <v>4.4462540483214275</v>
      </c>
      <c r="AN74">
        <v>0</v>
      </c>
      <c r="AO74">
        <v>3.0304799999999998</v>
      </c>
      <c r="AP74">
        <v>4.976000828500414</v>
      </c>
      <c r="AQ74">
        <v>41.49201613709252</v>
      </c>
      <c r="AR74">
        <v>12.126892210144922</v>
      </c>
      <c r="AS74">
        <v>7.9528161813080525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1223.0431137114481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490.09841298451596</v>
      </c>
      <c r="L75">
        <v>8.6100000000000012</v>
      </c>
      <c r="M75">
        <v>54.66</v>
      </c>
      <c r="N75">
        <v>50.159999999999989</v>
      </c>
      <c r="O75">
        <v>70.859999999999985</v>
      </c>
      <c r="P75">
        <v>17.100000000000005</v>
      </c>
      <c r="Q75">
        <v>8.68</v>
      </c>
      <c r="R75">
        <v>17.676485962732919</v>
      </c>
      <c r="S75">
        <v>11.15</v>
      </c>
      <c r="T75">
        <v>0</v>
      </c>
      <c r="U75">
        <v>55.76</v>
      </c>
      <c r="V75">
        <v>6.04</v>
      </c>
      <c r="W75">
        <v>18.714392018779343</v>
      </c>
      <c r="X75">
        <v>62.63560821706514</v>
      </c>
      <c r="Y75">
        <v>0</v>
      </c>
      <c r="Z75">
        <v>2.7536699999999992</v>
      </c>
      <c r="AA75">
        <v>17.806810126582281</v>
      </c>
      <c r="AB75">
        <v>16.68849743972261</v>
      </c>
      <c r="AC75">
        <v>12.273802661888714</v>
      </c>
      <c r="AD75">
        <v>15.509085543583483</v>
      </c>
      <c r="AE75">
        <v>20.594908983826596</v>
      </c>
      <c r="AF75">
        <v>23.662542833221053</v>
      </c>
      <c r="AG75">
        <v>26.97943042725144</v>
      </c>
      <c r="AH75">
        <v>64.616924001595947</v>
      </c>
      <c r="AI75">
        <v>3.2263619391980005</v>
      </c>
      <c r="AJ75">
        <v>0</v>
      </c>
      <c r="AK75">
        <v>21.869204497231962</v>
      </c>
      <c r="AL75">
        <v>55.856112736660926</v>
      </c>
      <c r="AM75">
        <v>6.6713784911920788</v>
      </c>
      <c r="AN75">
        <v>0</v>
      </c>
      <c r="AO75">
        <v>2.9294639999999998</v>
      </c>
      <c r="AP75">
        <v>4.1151922120961055</v>
      </c>
      <c r="AQ75">
        <v>41.49201613709252</v>
      </c>
      <c r="AR75">
        <v>14.92473007246376</v>
      </c>
      <c r="AS75">
        <v>7.9528161813080525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1232.0678474680092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487.7784066388611</v>
      </c>
      <c r="L76">
        <v>8.93</v>
      </c>
      <c r="M76">
        <v>54.66</v>
      </c>
      <c r="N76">
        <v>50.159999999999989</v>
      </c>
      <c r="O76">
        <v>70.859999999999985</v>
      </c>
      <c r="P76">
        <v>17.100000000000005</v>
      </c>
      <c r="Q76">
        <v>8.5243940175348101</v>
      </c>
      <c r="R76">
        <v>17.3729724538792</v>
      </c>
      <c r="S76">
        <v>10.90121578099839</v>
      </c>
      <c r="T76">
        <v>0</v>
      </c>
      <c r="U76">
        <v>55.76</v>
      </c>
      <c r="V76">
        <v>6.04</v>
      </c>
      <c r="W76">
        <v>18.714392018779343</v>
      </c>
      <c r="X76">
        <v>62.63560821706514</v>
      </c>
      <c r="Y76">
        <v>0</v>
      </c>
      <c r="Z76">
        <v>2.7536699999999992</v>
      </c>
      <c r="AA76">
        <v>17.806810126582281</v>
      </c>
      <c r="AB76">
        <v>16.68849743972261</v>
      </c>
      <c r="AC76">
        <v>12.273802661888714</v>
      </c>
      <c r="AD76">
        <v>15.509085543583483</v>
      </c>
      <c r="AE76">
        <v>20.594908983826596</v>
      </c>
      <c r="AF76">
        <v>23.662542833221053</v>
      </c>
      <c r="AG76">
        <v>26.97943042725144</v>
      </c>
      <c r="AH76">
        <v>64.616924001595947</v>
      </c>
      <c r="AI76">
        <v>13.979575652702557</v>
      </c>
      <c r="AJ76">
        <v>0</v>
      </c>
      <c r="AK76">
        <v>21.869204497231962</v>
      </c>
      <c r="AL76">
        <v>55.856112736660926</v>
      </c>
      <c r="AM76">
        <v>6.6713784911920788</v>
      </c>
      <c r="AN76">
        <v>0</v>
      </c>
      <c r="AO76">
        <v>2.8416239999999999</v>
      </c>
      <c r="AP76">
        <v>4.1151922120961055</v>
      </c>
      <c r="AQ76">
        <v>41.49201613709252</v>
      </c>
      <c r="AR76">
        <v>14.92473007246376</v>
      </c>
      <c r="AS76">
        <v>7.9528161813080525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1240.0253111255381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480.06</v>
      </c>
      <c r="L77">
        <v>8.83</v>
      </c>
      <c r="M77">
        <v>54.66</v>
      </c>
      <c r="N77">
        <v>50.159999999999989</v>
      </c>
      <c r="O77">
        <v>70.859999999999985</v>
      </c>
      <c r="P77">
        <v>17.100000000000005</v>
      </c>
      <c r="Q77">
        <v>8.5243940175348101</v>
      </c>
      <c r="R77">
        <v>17.3729724538792</v>
      </c>
      <c r="S77">
        <v>10.90121578099839</v>
      </c>
      <c r="T77">
        <v>0</v>
      </c>
      <c r="U77">
        <v>55.76</v>
      </c>
      <c r="V77">
        <v>6.04</v>
      </c>
      <c r="W77">
        <v>18.714392018779343</v>
      </c>
      <c r="X77">
        <v>62.63560821706514</v>
      </c>
      <c r="Y77">
        <v>0</v>
      </c>
      <c r="Z77">
        <v>2.7536699999999992</v>
      </c>
      <c r="AA77">
        <v>17.806810126582281</v>
      </c>
      <c r="AB77">
        <v>16.68849743972261</v>
      </c>
      <c r="AC77">
        <v>12.273802661888714</v>
      </c>
      <c r="AD77">
        <v>15.509085543583483</v>
      </c>
      <c r="AE77">
        <v>20.594908983826596</v>
      </c>
      <c r="AF77">
        <v>23.662542833221053</v>
      </c>
      <c r="AG77">
        <v>26.97943042725144</v>
      </c>
      <c r="AH77">
        <v>64.616924001595947</v>
      </c>
      <c r="AI77">
        <v>13.979575652702557</v>
      </c>
      <c r="AJ77">
        <v>0</v>
      </c>
      <c r="AK77">
        <v>21.869204497231962</v>
      </c>
      <c r="AL77">
        <v>55.856112736660926</v>
      </c>
      <c r="AM77">
        <v>6.6713784911920788</v>
      </c>
      <c r="AN77">
        <v>0</v>
      </c>
      <c r="AO77">
        <v>3.0216959999999999</v>
      </c>
      <c r="AP77">
        <v>4.1151922120961055</v>
      </c>
      <c r="AQ77">
        <v>41.49201613709252</v>
      </c>
      <c r="AR77">
        <v>12.126892210144922</v>
      </c>
      <c r="AS77">
        <v>7.9528161813080525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1229.5891386243584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487.77750588597365</v>
      </c>
      <c r="L78">
        <v>8.83</v>
      </c>
      <c r="M78">
        <v>54.66</v>
      </c>
      <c r="N78">
        <v>50.159999999999989</v>
      </c>
      <c r="O78">
        <v>70.859999999999985</v>
      </c>
      <c r="P78">
        <v>17.100000000000005</v>
      </c>
      <c r="Q78">
        <v>8.5243940175348101</v>
      </c>
      <c r="R78">
        <v>17.3729724538792</v>
      </c>
      <c r="S78">
        <v>10.90121578099839</v>
      </c>
      <c r="T78">
        <v>0</v>
      </c>
      <c r="U78">
        <v>55.76</v>
      </c>
      <c r="V78">
        <v>6.04</v>
      </c>
      <c r="W78">
        <v>18.714392018779343</v>
      </c>
      <c r="X78">
        <v>62.63560821706514</v>
      </c>
      <c r="Y78">
        <v>0</v>
      </c>
      <c r="Z78">
        <v>8.5376945454545439</v>
      </c>
      <c r="AA78">
        <v>17.806810126582281</v>
      </c>
      <c r="AB78">
        <v>17.226076595434339</v>
      </c>
      <c r="AC78">
        <v>12.910369412586347</v>
      </c>
      <c r="AD78">
        <v>15.900305719457657</v>
      </c>
      <c r="AE78">
        <v>21.781315880633155</v>
      </c>
      <c r="AF78">
        <v>26.031344214802928</v>
      </c>
      <c r="AG78">
        <v>26.97943042725144</v>
      </c>
      <c r="AH78">
        <v>65.220068905157817</v>
      </c>
      <c r="AI78">
        <v>13.979575652702557</v>
      </c>
      <c r="AJ78">
        <v>0</v>
      </c>
      <c r="AK78">
        <v>21.869204497231962</v>
      </c>
      <c r="AL78">
        <v>55.856112736660926</v>
      </c>
      <c r="AM78">
        <v>6.6713784911920788</v>
      </c>
      <c r="AN78">
        <v>0</v>
      </c>
      <c r="AO78">
        <v>2.9909519999999996</v>
      </c>
      <c r="AP78">
        <v>4.378705053852527</v>
      </c>
      <c r="AQ78">
        <v>41.49201613709252</v>
      </c>
      <c r="AR78">
        <v>19.584865036231879</v>
      </c>
      <c r="AS78">
        <v>7.9528161813080525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1256.5051299878639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487.77000000000004</v>
      </c>
      <c r="L79">
        <v>8.8000000000000007</v>
      </c>
      <c r="M79">
        <v>54.66</v>
      </c>
      <c r="N79">
        <v>50.159999999999989</v>
      </c>
      <c r="O79">
        <v>70.859999999999985</v>
      </c>
      <c r="P79">
        <v>17.100000000000005</v>
      </c>
      <c r="Q79">
        <v>8.5243940175348101</v>
      </c>
      <c r="R79">
        <v>17.3729724538792</v>
      </c>
      <c r="S79">
        <v>10.90121578099839</v>
      </c>
      <c r="T79">
        <v>0</v>
      </c>
      <c r="U79">
        <v>55.76</v>
      </c>
      <c r="V79">
        <v>6.04</v>
      </c>
      <c r="W79">
        <v>18.714392018779343</v>
      </c>
      <c r="X79">
        <v>62.63560821706514</v>
      </c>
      <c r="Y79">
        <v>0</v>
      </c>
      <c r="Z79">
        <v>8.5376945454545439</v>
      </c>
      <c r="AA79">
        <v>17.806810126582281</v>
      </c>
      <c r="AB79">
        <v>17.226076595434339</v>
      </c>
      <c r="AC79">
        <v>12.910369412586347</v>
      </c>
      <c r="AD79">
        <v>15.900305719457657</v>
      </c>
      <c r="AE79">
        <v>21.781315880633155</v>
      </c>
      <c r="AF79">
        <v>26.031344214802928</v>
      </c>
      <c r="AG79">
        <v>26.97943042725144</v>
      </c>
      <c r="AH79">
        <v>65.220068905157817</v>
      </c>
      <c r="AI79">
        <v>13.979575652702557</v>
      </c>
      <c r="AJ79">
        <v>0</v>
      </c>
      <c r="AK79">
        <v>21.869204497231962</v>
      </c>
      <c r="AL79">
        <v>55.856112736660926</v>
      </c>
      <c r="AM79">
        <v>6.6713784911920788</v>
      </c>
      <c r="AN79">
        <v>0</v>
      </c>
      <c r="AO79">
        <v>3.0216959999999999</v>
      </c>
      <c r="AP79">
        <v>4.378705053852527</v>
      </c>
      <c r="AQ79">
        <v>41.49201613709252</v>
      </c>
      <c r="AR79">
        <v>7.4623650362318799</v>
      </c>
      <c r="AS79">
        <v>7.9528161813080525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1244.3758681018903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487.77000000000004</v>
      </c>
      <c r="L80">
        <v>8.83</v>
      </c>
      <c r="M80">
        <v>54.66</v>
      </c>
      <c r="N80">
        <v>50.159999999999989</v>
      </c>
      <c r="O80">
        <v>70.859999999999985</v>
      </c>
      <c r="P80">
        <v>17.100000000000005</v>
      </c>
      <c r="Q80">
        <v>8.5243940175348101</v>
      </c>
      <c r="R80">
        <v>17.3729724538792</v>
      </c>
      <c r="S80">
        <v>10.90121578099839</v>
      </c>
      <c r="T80">
        <v>0</v>
      </c>
      <c r="U80">
        <v>55.76</v>
      </c>
      <c r="V80">
        <v>6.04</v>
      </c>
      <c r="W80">
        <v>18.714392018779343</v>
      </c>
      <c r="X80">
        <v>62.63560821706514</v>
      </c>
      <c r="Y80">
        <v>0</v>
      </c>
      <c r="Z80">
        <v>8.5376945454545439</v>
      </c>
      <c r="AA80">
        <v>17.806810126582281</v>
      </c>
      <c r="AB80">
        <v>17.226076595434339</v>
      </c>
      <c r="AC80">
        <v>12.910369412586347</v>
      </c>
      <c r="AD80">
        <v>15.900305719457657</v>
      </c>
      <c r="AE80">
        <v>21.781315880633155</v>
      </c>
      <c r="AF80">
        <v>26.031344214802928</v>
      </c>
      <c r="AG80">
        <v>26.97943042725144</v>
      </c>
      <c r="AH80">
        <v>65.220068905157817</v>
      </c>
      <c r="AI80">
        <v>13.979575652702557</v>
      </c>
      <c r="AJ80">
        <v>0</v>
      </c>
      <c r="AK80">
        <v>21.869204497231962</v>
      </c>
      <c r="AL80">
        <v>55.856112736660926</v>
      </c>
      <c r="AM80">
        <v>6.6713784911920788</v>
      </c>
      <c r="AN80">
        <v>0</v>
      </c>
      <c r="AO80">
        <v>3.091968</v>
      </c>
      <c r="AP80">
        <v>4.378705053852527</v>
      </c>
      <c r="AQ80">
        <v>41.49201613709252</v>
      </c>
      <c r="AR80">
        <v>7.4623650362318799</v>
      </c>
      <c r="AS80">
        <v>7.9528161813080525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1244.4761401018902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487.77000000000004</v>
      </c>
      <c r="L81">
        <v>8.83</v>
      </c>
      <c r="M81">
        <v>54.66</v>
      </c>
      <c r="N81">
        <v>50.159999999999989</v>
      </c>
      <c r="O81">
        <v>70.859999999999985</v>
      </c>
      <c r="P81">
        <v>17.100000000000005</v>
      </c>
      <c r="Q81">
        <v>8.5243940175348101</v>
      </c>
      <c r="R81">
        <v>17.3729724538792</v>
      </c>
      <c r="S81">
        <v>10.90121578099839</v>
      </c>
      <c r="T81">
        <v>0</v>
      </c>
      <c r="U81">
        <v>55.76</v>
      </c>
      <c r="V81">
        <v>6.04</v>
      </c>
      <c r="W81">
        <v>18.714392018779343</v>
      </c>
      <c r="X81">
        <v>62.63560821706514</v>
      </c>
      <c r="Y81">
        <v>0</v>
      </c>
      <c r="Z81">
        <v>8.5376945454545439</v>
      </c>
      <c r="AA81">
        <v>17.806810126582281</v>
      </c>
      <c r="AB81">
        <v>17.226076595434339</v>
      </c>
      <c r="AC81">
        <v>12.910369412586347</v>
      </c>
      <c r="AD81">
        <v>15.900305719457657</v>
      </c>
      <c r="AE81">
        <v>21.781315880633155</v>
      </c>
      <c r="AF81">
        <v>26.031344214802928</v>
      </c>
      <c r="AG81">
        <v>26.97943042725144</v>
      </c>
      <c r="AH81">
        <v>65.220068905157817</v>
      </c>
      <c r="AI81">
        <v>13.979575652702557</v>
      </c>
      <c r="AJ81">
        <v>0</v>
      </c>
      <c r="AK81">
        <v>21.869204497231962</v>
      </c>
      <c r="AL81">
        <v>55.856112736660926</v>
      </c>
      <c r="AM81">
        <v>6.6713784911920788</v>
      </c>
      <c r="AN81">
        <v>0</v>
      </c>
      <c r="AO81">
        <v>3.517992</v>
      </c>
      <c r="AP81">
        <v>4.378705053852527</v>
      </c>
      <c r="AQ81">
        <v>41.49201613709252</v>
      </c>
      <c r="AR81">
        <v>14.92473007246376</v>
      </c>
      <c r="AS81">
        <v>7.9528161813080525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1252.3645291381222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487.77000000000004</v>
      </c>
      <c r="L82">
        <v>8.83</v>
      </c>
      <c r="M82">
        <v>54.66</v>
      </c>
      <c r="N82">
        <v>50.159999999999989</v>
      </c>
      <c r="O82">
        <v>70.859999999999985</v>
      </c>
      <c r="P82">
        <v>17.100000000000005</v>
      </c>
      <c r="Q82">
        <v>8.5243940175348101</v>
      </c>
      <c r="R82">
        <v>17.3729724538792</v>
      </c>
      <c r="S82">
        <v>10.90121578099839</v>
      </c>
      <c r="T82">
        <v>0</v>
      </c>
      <c r="U82">
        <v>55.76</v>
      </c>
      <c r="V82">
        <v>6.04</v>
      </c>
      <c r="W82">
        <v>18.714392018779343</v>
      </c>
      <c r="X82">
        <v>62.63560821706514</v>
      </c>
      <c r="Y82">
        <v>0</v>
      </c>
      <c r="Z82">
        <v>8.5376945454545439</v>
      </c>
      <c r="AA82">
        <v>17.806810126582281</v>
      </c>
      <c r="AB82">
        <v>17.226076595434339</v>
      </c>
      <c r="AC82">
        <v>12.910369412586347</v>
      </c>
      <c r="AD82">
        <v>15.900305719457657</v>
      </c>
      <c r="AE82">
        <v>21.781315880633155</v>
      </c>
      <c r="AF82">
        <v>26.031344214802928</v>
      </c>
      <c r="AG82">
        <v>26.97943042725144</v>
      </c>
      <c r="AH82">
        <v>65.220068905157817</v>
      </c>
      <c r="AI82">
        <v>2.6892979912427233</v>
      </c>
      <c r="AJ82">
        <v>0</v>
      </c>
      <c r="AK82">
        <v>21.869204497231962</v>
      </c>
      <c r="AL82">
        <v>55.856112736660926</v>
      </c>
      <c r="AM82">
        <v>6.6713784911920788</v>
      </c>
      <c r="AN82">
        <v>0</v>
      </c>
      <c r="AO82">
        <v>3.5794800000000002</v>
      </c>
      <c r="AP82">
        <v>4.378705053852527</v>
      </c>
      <c r="AQ82">
        <v>41.49201613709252</v>
      </c>
      <c r="AR82">
        <v>14.92473007246376</v>
      </c>
      <c r="AS82">
        <v>7.9528161813080525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1241.1357394766624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487.77000000000004</v>
      </c>
      <c r="L83">
        <v>8.83</v>
      </c>
      <c r="M83">
        <v>54.66</v>
      </c>
      <c r="N83">
        <v>50.159999999999989</v>
      </c>
      <c r="O83">
        <v>70.859999999999985</v>
      </c>
      <c r="P83">
        <v>17.100000000000005</v>
      </c>
      <c r="Q83">
        <v>8.5243940175348101</v>
      </c>
      <c r="R83">
        <v>17.3729724538792</v>
      </c>
      <c r="S83">
        <v>10.90121578099839</v>
      </c>
      <c r="T83">
        <v>0</v>
      </c>
      <c r="U83">
        <v>55.76</v>
      </c>
      <c r="V83">
        <v>6.04</v>
      </c>
      <c r="W83">
        <v>18.714392018779343</v>
      </c>
      <c r="X83">
        <v>62.63560821706514</v>
      </c>
      <c r="Y83">
        <v>0</v>
      </c>
      <c r="Z83">
        <v>8.5376945454545439</v>
      </c>
      <c r="AA83">
        <v>17.806810126582281</v>
      </c>
      <c r="AB83">
        <v>17.226076595434339</v>
      </c>
      <c r="AC83">
        <v>12.910369412586347</v>
      </c>
      <c r="AD83">
        <v>15.900305719457657</v>
      </c>
      <c r="AE83">
        <v>21.781315880633155</v>
      </c>
      <c r="AF83">
        <v>26.031344214802928</v>
      </c>
      <c r="AG83">
        <v>26.97943042725144</v>
      </c>
      <c r="AH83">
        <v>65.220068905157817</v>
      </c>
      <c r="AI83">
        <v>11.831319860881447</v>
      </c>
      <c r="AJ83">
        <v>0</v>
      </c>
      <c r="AK83">
        <v>21.869204497231962</v>
      </c>
      <c r="AL83">
        <v>55.856112736660926</v>
      </c>
      <c r="AM83">
        <v>6.6713784911920788</v>
      </c>
      <c r="AN83">
        <v>0</v>
      </c>
      <c r="AO83">
        <v>3.6761039999999996</v>
      </c>
      <c r="AP83">
        <v>4.378705053852527</v>
      </c>
      <c r="AQ83">
        <v>41.49201613709252</v>
      </c>
      <c r="AR83">
        <v>19.584865036231879</v>
      </c>
      <c r="AS83">
        <v>9.0923599780263995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1256.1740641067875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487.77000000000004</v>
      </c>
      <c r="L84">
        <v>8.83</v>
      </c>
      <c r="M84">
        <v>54.66</v>
      </c>
      <c r="N84">
        <v>50.159999999999989</v>
      </c>
      <c r="O84">
        <v>70.859999999999985</v>
      </c>
      <c r="P84">
        <v>17.100000000000005</v>
      </c>
      <c r="Q84">
        <v>8.5243940175348101</v>
      </c>
      <c r="R84">
        <v>17.3729724538792</v>
      </c>
      <c r="S84">
        <v>10.90121578099839</v>
      </c>
      <c r="T84">
        <v>0</v>
      </c>
      <c r="U84">
        <v>55.76</v>
      </c>
      <c r="V84">
        <v>6.04</v>
      </c>
      <c r="W84">
        <v>18.714392018779343</v>
      </c>
      <c r="X84">
        <v>62.63560821706514</v>
      </c>
      <c r="Y84">
        <v>0</v>
      </c>
      <c r="Z84">
        <v>8.5376945454545439</v>
      </c>
      <c r="AA84">
        <v>17.806810126582281</v>
      </c>
      <c r="AB84">
        <v>17.226076595434339</v>
      </c>
      <c r="AC84">
        <v>12.910369412586347</v>
      </c>
      <c r="AD84">
        <v>15.900305719457657</v>
      </c>
      <c r="AE84">
        <v>21.781315880633155</v>
      </c>
      <c r="AF84">
        <v>26.031344214802928</v>
      </c>
      <c r="AG84">
        <v>26.97943042725144</v>
      </c>
      <c r="AH84">
        <v>65.220068905157817</v>
      </c>
      <c r="AI84">
        <v>11.831319860881447</v>
      </c>
      <c r="AJ84">
        <v>0</v>
      </c>
      <c r="AK84">
        <v>21.869204497231962</v>
      </c>
      <c r="AL84">
        <v>55.856112736660926</v>
      </c>
      <c r="AM84">
        <v>6.6713784911920788</v>
      </c>
      <c r="AN84">
        <v>0</v>
      </c>
      <c r="AO84">
        <v>3.7244160000000006</v>
      </c>
      <c r="AP84">
        <v>4.378705053852527</v>
      </c>
      <c r="AQ84">
        <v>41.49201613709252</v>
      </c>
      <c r="AR84">
        <v>14.92473007246376</v>
      </c>
      <c r="AS84">
        <v>9.0923599780263995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1251.5622411430195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487.77000000000004</v>
      </c>
      <c r="L85">
        <v>8.83</v>
      </c>
      <c r="M85">
        <v>54.66</v>
      </c>
      <c r="N85">
        <v>50.159999999999989</v>
      </c>
      <c r="O85">
        <v>70.859999999999985</v>
      </c>
      <c r="P85">
        <v>17.100000000000005</v>
      </c>
      <c r="Q85">
        <v>8.5243940175348101</v>
      </c>
      <c r="R85">
        <v>16.264392220421396</v>
      </c>
      <c r="S85">
        <v>10.90121578099839</v>
      </c>
      <c r="T85">
        <v>0</v>
      </c>
      <c r="U85">
        <v>55.76</v>
      </c>
      <c r="V85">
        <v>6.04</v>
      </c>
      <c r="W85">
        <v>18.714392018779343</v>
      </c>
      <c r="X85">
        <v>62.63560821706514</v>
      </c>
      <c r="Y85">
        <v>0</v>
      </c>
      <c r="Z85">
        <v>8.5376945454545439</v>
      </c>
      <c r="AA85">
        <v>17.806810126582281</v>
      </c>
      <c r="AB85">
        <v>17.226076595434339</v>
      </c>
      <c r="AC85">
        <v>12.910369412586347</v>
      </c>
      <c r="AD85">
        <v>15.900305719457657</v>
      </c>
      <c r="AE85">
        <v>21.781315880633155</v>
      </c>
      <c r="AF85">
        <v>26.031344214802928</v>
      </c>
      <c r="AG85">
        <v>26.97943042725144</v>
      </c>
      <c r="AH85">
        <v>65.220068905157817</v>
      </c>
      <c r="AI85">
        <v>11.831319860881447</v>
      </c>
      <c r="AJ85">
        <v>0</v>
      </c>
      <c r="AK85">
        <v>21.869204497231962</v>
      </c>
      <c r="AL85">
        <v>55.856112736660926</v>
      </c>
      <c r="AM85">
        <v>6.6713784911920788</v>
      </c>
      <c r="AN85">
        <v>0</v>
      </c>
      <c r="AO85">
        <v>3.7507679999999999</v>
      </c>
      <c r="AP85">
        <v>4.378705053852527</v>
      </c>
      <c r="AQ85">
        <v>31.119012102819394</v>
      </c>
      <c r="AR85">
        <v>14.92473007246376</v>
      </c>
      <c r="AS85">
        <v>10.227905375458016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1241.2425542727201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487.77000000000004</v>
      </c>
      <c r="L86">
        <v>8.83</v>
      </c>
      <c r="M86">
        <v>54.66</v>
      </c>
      <c r="N86">
        <v>50.159999999999989</v>
      </c>
      <c r="O86">
        <v>70.859999999999985</v>
      </c>
      <c r="P86">
        <v>17.100000000000005</v>
      </c>
      <c r="Q86">
        <v>8.5243940175348101</v>
      </c>
      <c r="R86">
        <v>16.264392220421396</v>
      </c>
      <c r="S86">
        <v>10.90121578099839</v>
      </c>
      <c r="T86">
        <v>0</v>
      </c>
      <c r="U86">
        <v>55.76</v>
      </c>
      <c r="V86">
        <v>6.04</v>
      </c>
      <c r="W86">
        <v>18.714392018779343</v>
      </c>
      <c r="X86">
        <v>62.63560821706514</v>
      </c>
      <c r="Y86">
        <v>0</v>
      </c>
      <c r="Z86">
        <v>2.7536699999999992</v>
      </c>
      <c r="AA86">
        <v>17.806810126582281</v>
      </c>
      <c r="AB86">
        <v>16.68849743972261</v>
      </c>
      <c r="AC86">
        <v>12.273802661888714</v>
      </c>
      <c r="AD86">
        <v>15.509085543583483</v>
      </c>
      <c r="AE86">
        <v>20.594908983826596</v>
      </c>
      <c r="AF86">
        <v>23.662542833221053</v>
      </c>
      <c r="AG86">
        <v>26.97943042725144</v>
      </c>
      <c r="AH86">
        <v>64.616924001595947</v>
      </c>
      <c r="AI86">
        <v>11.831319860881447</v>
      </c>
      <c r="AJ86">
        <v>0</v>
      </c>
      <c r="AK86">
        <v>21.869204497231962</v>
      </c>
      <c r="AL86">
        <v>55.856112736660926</v>
      </c>
      <c r="AM86">
        <v>6.6713784911920788</v>
      </c>
      <c r="AN86">
        <v>0</v>
      </c>
      <c r="AO86">
        <v>3.8122559999999996</v>
      </c>
      <c r="AP86">
        <v>4.1151922120961055</v>
      </c>
      <c r="AQ86">
        <v>31.119012102819394</v>
      </c>
      <c r="AR86">
        <v>14.92473007246376</v>
      </c>
      <c r="AS86">
        <v>10.227905375458016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1229.532785621275</v>
      </c>
    </row>
    <row r="87" spans="1:117">
      <c r="A87" t="s">
        <v>129</v>
      </c>
      <c r="B87">
        <v>0</v>
      </c>
      <c r="C87">
        <v>0</v>
      </c>
      <c r="D87">
        <v>19.11</v>
      </c>
      <c r="E87">
        <v>0</v>
      </c>
      <c r="F87">
        <v>0</v>
      </c>
      <c r="G87">
        <v>37.479999999999997</v>
      </c>
      <c r="H87">
        <v>0</v>
      </c>
      <c r="I87">
        <v>0</v>
      </c>
      <c r="J87">
        <v>42.7</v>
      </c>
      <c r="K87">
        <v>487.77000000000004</v>
      </c>
      <c r="L87">
        <v>8.83</v>
      </c>
      <c r="M87">
        <v>54.66</v>
      </c>
      <c r="N87">
        <v>50.159999999999989</v>
      </c>
      <c r="O87">
        <v>70.859999999999985</v>
      </c>
      <c r="P87">
        <v>17.100000000000005</v>
      </c>
      <c r="Q87">
        <v>8.5243940175348101</v>
      </c>
      <c r="R87">
        <v>16.264392220421396</v>
      </c>
      <c r="S87">
        <v>10.90121578099839</v>
      </c>
      <c r="T87">
        <v>0</v>
      </c>
      <c r="U87">
        <v>55.76</v>
      </c>
      <c r="V87">
        <v>6.04</v>
      </c>
      <c r="W87">
        <v>18.714392018779343</v>
      </c>
      <c r="X87">
        <v>62.63560821706514</v>
      </c>
      <c r="Y87">
        <v>0</v>
      </c>
      <c r="Z87">
        <v>2.7536699999999992</v>
      </c>
      <c r="AA87">
        <v>17.806810126582281</v>
      </c>
      <c r="AB87">
        <v>16.68849743972261</v>
      </c>
      <c r="AC87">
        <v>12.273802661888714</v>
      </c>
      <c r="AD87">
        <v>15.509085543583483</v>
      </c>
      <c r="AE87">
        <v>20.594908983826596</v>
      </c>
      <c r="AF87">
        <v>23.662542833221053</v>
      </c>
      <c r="AG87">
        <v>26.97943042725144</v>
      </c>
      <c r="AH87">
        <v>64.616924001595947</v>
      </c>
      <c r="AI87">
        <v>11.831319860881447</v>
      </c>
      <c r="AJ87">
        <v>0</v>
      </c>
      <c r="AK87">
        <v>21.869204497231962</v>
      </c>
      <c r="AL87">
        <v>55.856112736660926</v>
      </c>
      <c r="AM87">
        <v>6.6713784911920788</v>
      </c>
      <c r="AN87">
        <v>0</v>
      </c>
      <c r="AO87">
        <v>3.8473919999999997</v>
      </c>
      <c r="AP87">
        <v>4.1151922120961055</v>
      </c>
      <c r="AQ87">
        <v>31.119012102819394</v>
      </c>
      <c r="AR87">
        <v>14.92473007246376</v>
      </c>
      <c r="AS87">
        <v>10.227905375458016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1328.8579216212747</v>
      </c>
    </row>
    <row r="88" spans="1:117">
      <c r="A88" t="s">
        <v>130</v>
      </c>
      <c r="B88">
        <v>0</v>
      </c>
      <c r="C88">
        <v>0</v>
      </c>
      <c r="D88">
        <v>19.11</v>
      </c>
      <c r="E88">
        <v>0</v>
      </c>
      <c r="F88">
        <v>0</v>
      </c>
      <c r="G88">
        <v>37.479999999999997</v>
      </c>
      <c r="H88">
        <v>0</v>
      </c>
      <c r="I88">
        <v>0</v>
      </c>
      <c r="J88">
        <v>127.33</v>
      </c>
      <c r="K88">
        <v>487.77000000000004</v>
      </c>
      <c r="L88">
        <v>8.83</v>
      </c>
      <c r="M88">
        <v>54.66</v>
      </c>
      <c r="N88">
        <v>50.159999999999989</v>
      </c>
      <c r="O88">
        <v>70.859999999999985</v>
      </c>
      <c r="P88">
        <v>17.100000000000005</v>
      </c>
      <c r="Q88">
        <v>8.5243940175348101</v>
      </c>
      <c r="R88">
        <v>16.264392220421396</v>
      </c>
      <c r="S88">
        <v>10.90121578099839</v>
      </c>
      <c r="T88">
        <v>0</v>
      </c>
      <c r="U88">
        <v>55.76</v>
      </c>
      <c r="V88">
        <v>6.04</v>
      </c>
      <c r="W88">
        <v>18.714392018779343</v>
      </c>
      <c r="X88">
        <v>62.63560821706514</v>
      </c>
      <c r="Y88">
        <v>0</v>
      </c>
      <c r="Z88">
        <v>2.7536699999999992</v>
      </c>
      <c r="AA88">
        <v>17.806810126582281</v>
      </c>
      <c r="AB88">
        <v>16.68849743972261</v>
      </c>
      <c r="AC88">
        <v>12.273802661888714</v>
      </c>
      <c r="AD88">
        <v>15.509085543583483</v>
      </c>
      <c r="AE88">
        <v>20.594908983826596</v>
      </c>
      <c r="AF88">
        <v>23.662542833221053</v>
      </c>
      <c r="AG88">
        <v>26.97943042725144</v>
      </c>
      <c r="AH88">
        <v>64.616924001595947</v>
      </c>
      <c r="AI88">
        <v>8.0639157222618341</v>
      </c>
      <c r="AJ88">
        <v>0</v>
      </c>
      <c r="AK88">
        <v>21.869204497231962</v>
      </c>
      <c r="AL88">
        <v>55.856112736660926</v>
      </c>
      <c r="AM88">
        <v>6.6713784911920788</v>
      </c>
      <c r="AN88">
        <v>0</v>
      </c>
      <c r="AO88">
        <v>3.8737440000000003</v>
      </c>
      <c r="AP88">
        <v>4.1151922120961055</v>
      </c>
      <c r="AQ88">
        <v>31.119012102819394</v>
      </c>
      <c r="AR88">
        <v>14.92473007246376</v>
      </c>
      <c r="AS88">
        <v>10.227905375458016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1409.7468694826555</v>
      </c>
    </row>
    <row r="89" spans="1:117">
      <c r="A89" t="s">
        <v>131</v>
      </c>
      <c r="B89">
        <v>0</v>
      </c>
      <c r="C89">
        <v>0</v>
      </c>
      <c r="D89">
        <v>19.11</v>
      </c>
      <c r="E89">
        <v>0</v>
      </c>
      <c r="F89">
        <v>0</v>
      </c>
      <c r="G89">
        <v>37.479999999999997</v>
      </c>
      <c r="H89">
        <v>0</v>
      </c>
      <c r="I89">
        <v>0</v>
      </c>
      <c r="J89">
        <v>187.92000000000002</v>
      </c>
      <c r="K89">
        <v>487.77000000000004</v>
      </c>
      <c r="L89">
        <v>8.83</v>
      </c>
      <c r="M89">
        <v>54.66</v>
      </c>
      <c r="N89">
        <v>50.159999999999989</v>
      </c>
      <c r="O89">
        <v>70.859999999999985</v>
      </c>
      <c r="P89">
        <v>17.100000000000005</v>
      </c>
      <c r="Q89">
        <v>8.5243940175348101</v>
      </c>
      <c r="R89">
        <v>16.264392220421396</v>
      </c>
      <c r="S89">
        <v>10.90121578099839</v>
      </c>
      <c r="T89">
        <v>0</v>
      </c>
      <c r="U89">
        <v>55.76</v>
      </c>
      <c r="V89">
        <v>6.04</v>
      </c>
      <c r="W89">
        <v>18.714392018779343</v>
      </c>
      <c r="X89">
        <v>62.63560821706514</v>
      </c>
      <c r="Y89">
        <v>0</v>
      </c>
      <c r="Z89">
        <v>2.7536699999999992</v>
      </c>
      <c r="AA89">
        <v>17.806810126582281</v>
      </c>
      <c r="AB89">
        <v>16.68849743972261</v>
      </c>
      <c r="AC89">
        <v>12.273802661888714</v>
      </c>
      <c r="AD89">
        <v>15.509085543583483</v>
      </c>
      <c r="AE89">
        <v>20.594908983826596</v>
      </c>
      <c r="AF89">
        <v>23.662542833221053</v>
      </c>
      <c r="AG89">
        <v>26.97943042725144</v>
      </c>
      <c r="AH89">
        <v>64.616924001595947</v>
      </c>
      <c r="AI89">
        <v>8.0639157222618341</v>
      </c>
      <c r="AJ89">
        <v>0</v>
      </c>
      <c r="AK89">
        <v>21.869204497231962</v>
      </c>
      <c r="AL89">
        <v>55.856112736660926</v>
      </c>
      <c r="AM89">
        <v>6.6713784911920788</v>
      </c>
      <c r="AN89">
        <v>0</v>
      </c>
      <c r="AO89">
        <v>3.9747600000000007</v>
      </c>
      <c r="AP89">
        <v>4.1151922120961055</v>
      </c>
      <c r="AQ89">
        <v>31.119012102819394</v>
      </c>
      <c r="AR89">
        <v>16.321452898550717</v>
      </c>
      <c r="AS89">
        <v>10.227905375458016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1471.8346083087426</v>
      </c>
    </row>
    <row r="90" spans="1:117">
      <c r="A90" t="s">
        <v>132</v>
      </c>
      <c r="B90">
        <v>0</v>
      </c>
      <c r="C90">
        <v>0</v>
      </c>
      <c r="D90">
        <v>19.11</v>
      </c>
      <c r="E90">
        <v>0</v>
      </c>
      <c r="F90">
        <v>0</v>
      </c>
      <c r="G90">
        <v>37.479999999999997</v>
      </c>
      <c r="H90">
        <v>0</v>
      </c>
      <c r="I90">
        <v>0</v>
      </c>
      <c r="J90">
        <v>221.57999999999998</v>
      </c>
      <c r="K90">
        <v>487.77000000000004</v>
      </c>
      <c r="L90">
        <v>8.83</v>
      </c>
      <c r="M90">
        <v>54.66</v>
      </c>
      <c r="N90">
        <v>50.159999999999989</v>
      </c>
      <c r="O90">
        <v>70.859999999999985</v>
      </c>
      <c r="P90">
        <v>17.100000000000005</v>
      </c>
      <c r="Q90">
        <v>8.5243940175348101</v>
      </c>
      <c r="R90">
        <v>16.264392220421396</v>
      </c>
      <c r="S90">
        <v>10.90121578099839</v>
      </c>
      <c r="T90">
        <v>0</v>
      </c>
      <c r="U90">
        <v>55.76</v>
      </c>
      <c r="V90">
        <v>6.04</v>
      </c>
      <c r="W90">
        <v>18.714392018779343</v>
      </c>
      <c r="X90">
        <v>62.63560821706514</v>
      </c>
      <c r="Y90">
        <v>0</v>
      </c>
      <c r="Z90">
        <v>8.5376945454545439</v>
      </c>
      <c r="AA90">
        <v>17.806810126582281</v>
      </c>
      <c r="AB90">
        <v>17.226076595434339</v>
      </c>
      <c r="AC90">
        <v>12.910369412586347</v>
      </c>
      <c r="AD90">
        <v>15.900305719457657</v>
      </c>
      <c r="AE90">
        <v>21.781315880633155</v>
      </c>
      <c r="AF90">
        <v>26.031344214802928</v>
      </c>
      <c r="AG90">
        <v>26.97943042725144</v>
      </c>
      <c r="AH90">
        <v>65.220068905157817</v>
      </c>
      <c r="AI90">
        <v>8.0639157222618341</v>
      </c>
      <c r="AJ90">
        <v>0</v>
      </c>
      <c r="AK90">
        <v>21.869204497231962</v>
      </c>
      <c r="AL90">
        <v>55.856112736660926</v>
      </c>
      <c r="AM90">
        <v>6.6713784911920788</v>
      </c>
      <c r="AN90">
        <v>0</v>
      </c>
      <c r="AO90">
        <v>4.0318560000000003</v>
      </c>
      <c r="AP90">
        <v>4.378705053852527</v>
      </c>
      <c r="AQ90">
        <v>41.49201613709252</v>
      </c>
      <c r="AR90">
        <v>16.321452898550717</v>
      </c>
      <c r="AS90">
        <v>10.227905375458016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1527.6959649944604</v>
      </c>
    </row>
    <row r="91" spans="1:117">
      <c r="A91" t="s">
        <v>133</v>
      </c>
      <c r="B91">
        <v>0</v>
      </c>
      <c r="C91">
        <v>0</v>
      </c>
      <c r="D91">
        <v>19.11</v>
      </c>
      <c r="E91">
        <v>0</v>
      </c>
      <c r="F91">
        <v>0</v>
      </c>
      <c r="G91">
        <v>37.479999999999997</v>
      </c>
      <c r="H91">
        <v>0</v>
      </c>
      <c r="I91">
        <v>0</v>
      </c>
      <c r="J91">
        <v>195.28000000000003</v>
      </c>
      <c r="K91">
        <v>487.77000000000004</v>
      </c>
      <c r="L91">
        <v>8.83</v>
      </c>
      <c r="M91">
        <v>46.66</v>
      </c>
      <c r="N91">
        <v>50.159999999999989</v>
      </c>
      <c r="O91">
        <v>70.859999999999985</v>
      </c>
      <c r="P91">
        <v>17.100000000000005</v>
      </c>
      <c r="Q91">
        <v>8.5243940175348101</v>
      </c>
      <c r="R91">
        <v>16.264392220421396</v>
      </c>
      <c r="S91">
        <v>10.90121578099839</v>
      </c>
      <c r="T91">
        <v>0</v>
      </c>
      <c r="U91">
        <v>55.76</v>
      </c>
      <c r="V91">
        <v>6.04</v>
      </c>
      <c r="W91">
        <v>18.714392018779343</v>
      </c>
      <c r="X91">
        <v>62.63560821706514</v>
      </c>
      <c r="Y91">
        <v>0</v>
      </c>
      <c r="Z91">
        <v>8.5376945454545439</v>
      </c>
      <c r="AA91">
        <v>17.806810126582281</v>
      </c>
      <c r="AB91">
        <v>17.226076595434339</v>
      </c>
      <c r="AC91">
        <v>12.910369412586347</v>
      </c>
      <c r="AD91">
        <v>15.900305719457657</v>
      </c>
      <c r="AE91">
        <v>21.781315880633155</v>
      </c>
      <c r="AF91">
        <v>26.031344214802928</v>
      </c>
      <c r="AG91">
        <v>26.97943042725144</v>
      </c>
      <c r="AH91">
        <v>65.220068905157817</v>
      </c>
      <c r="AI91">
        <v>8.0639157222618341</v>
      </c>
      <c r="AJ91">
        <v>0</v>
      </c>
      <c r="AK91">
        <v>21.869204497231962</v>
      </c>
      <c r="AL91">
        <v>55.856112736660926</v>
      </c>
      <c r="AM91">
        <v>6.6713784911920788</v>
      </c>
      <c r="AN91">
        <v>0</v>
      </c>
      <c r="AO91">
        <v>4.0845600000000006</v>
      </c>
      <c r="AP91">
        <v>4.378705053852527</v>
      </c>
      <c r="AQ91">
        <v>41.49201613709252</v>
      </c>
      <c r="AR91">
        <v>16.321452898550717</v>
      </c>
      <c r="AS91">
        <v>10.227905375458016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1493.4486689944604</v>
      </c>
    </row>
    <row r="92" spans="1:117">
      <c r="A92" t="s">
        <v>134</v>
      </c>
      <c r="B92">
        <v>0</v>
      </c>
      <c r="C92">
        <v>0</v>
      </c>
      <c r="D92">
        <v>19.11</v>
      </c>
      <c r="E92">
        <v>0</v>
      </c>
      <c r="F92">
        <v>0</v>
      </c>
      <c r="G92">
        <v>37.479999999999997</v>
      </c>
      <c r="H92">
        <v>0</v>
      </c>
      <c r="I92">
        <v>0</v>
      </c>
      <c r="J92">
        <v>171.57</v>
      </c>
      <c r="K92">
        <v>487.77000000000004</v>
      </c>
      <c r="L92">
        <v>8.83</v>
      </c>
      <c r="M92">
        <v>46.66</v>
      </c>
      <c r="N92">
        <v>50.159999999999989</v>
      </c>
      <c r="O92">
        <v>70.859999999999985</v>
      </c>
      <c r="P92">
        <v>17.100000000000005</v>
      </c>
      <c r="Q92">
        <v>8.5243940175348101</v>
      </c>
      <c r="R92">
        <v>16.264392220421396</v>
      </c>
      <c r="S92">
        <v>10.90121578099839</v>
      </c>
      <c r="T92">
        <v>0</v>
      </c>
      <c r="U92">
        <v>55.76</v>
      </c>
      <c r="V92">
        <v>6.04</v>
      </c>
      <c r="W92">
        <v>18.714392018779343</v>
      </c>
      <c r="X92">
        <v>62.63560821706514</v>
      </c>
      <c r="Y92">
        <v>0</v>
      </c>
      <c r="Z92">
        <v>8.5376945454545439</v>
      </c>
      <c r="AA92">
        <v>17.806810126582281</v>
      </c>
      <c r="AB92">
        <v>17.226076595434339</v>
      </c>
      <c r="AC92">
        <v>12.910369412586347</v>
      </c>
      <c r="AD92">
        <v>15.900305719457657</v>
      </c>
      <c r="AE92">
        <v>21.781315880633155</v>
      </c>
      <c r="AF92">
        <v>26.031344214802928</v>
      </c>
      <c r="AG92">
        <v>26.97943042725144</v>
      </c>
      <c r="AH92">
        <v>65.220068905157817</v>
      </c>
      <c r="AI92">
        <v>8.0639157222618341</v>
      </c>
      <c r="AJ92">
        <v>0</v>
      </c>
      <c r="AK92">
        <v>21.869204497231962</v>
      </c>
      <c r="AL92">
        <v>55.856112736660926</v>
      </c>
      <c r="AM92">
        <v>6.6713784911920788</v>
      </c>
      <c r="AN92">
        <v>0</v>
      </c>
      <c r="AO92">
        <v>4.1240880000000004</v>
      </c>
      <c r="AP92">
        <v>4.378705053852527</v>
      </c>
      <c r="AQ92">
        <v>41.49201613709252</v>
      </c>
      <c r="AR92">
        <v>16.321452898550717</v>
      </c>
      <c r="AS92">
        <v>10.227905375458016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1469.7781969944604</v>
      </c>
    </row>
    <row r="93" spans="1:117">
      <c r="A93" t="s">
        <v>135</v>
      </c>
      <c r="B93">
        <v>0</v>
      </c>
      <c r="C93">
        <v>0</v>
      </c>
      <c r="D93">
        <v>19.22</v>
      </c>
      <c r="E93">
        <v>0</v>
      </c>
      <c r="F93">
        <v>0</v>
      </c>
      <c r="G93">
        <v>37.479999999999997</v>
      </c>
      <c r="H93">
        <v>0</v>
      </c>
      <c r="I93">
        <v>0</v>
      </c>
      <c r="J93">
        <v>153.30000000000001</v>
      </c>
      <c r="K93">
        <v>487.77000000000004</v>
      </c>
      <c r="L93">
        <v>8.83</v>
      </c>
      <c r="M93">
        <v>46.66</v>
      </c>
      <c r="N93">
        <v>50.159999999999989</v>
      </c>
      <c r="O93">
        <v>70.859999999999985</v>
      </c>
      <c r="P93">
        <v>17.100000000000005</v>
      </c>
      <c r="Q93">
        <v>8.5243940175348101</v>
      </c>
      <c r="R93">
        <v>16.264392220421396</v>
      </c>
      <c r="S93">
        <v>10.90121578099839</v>
      </c>
      <c r="T93">
        <v>0</v>
      </c>
      <c r="U93">
        <v>55.76</v>
      </c>
      <c r="V93">
        <v>6.04</v>
      </c>
      <c r="W93">
        <v>18.714392018779343</v>
      </c>
      <c r="X93">
        <v>62.63560821706514</v>
      </c>
      <c r="Y93">
        <v>0</v>
      </c>
      <c r="Z93">
        <v>8.5376945454545439</v>
      </c>
      <c r="AA93">
        <v>17.806810126582281</v>
      </c>
      <c r="AB93">
        <v>17.226076595434339</v>
      </c>
      <c r="AC93">
        <v>12.910369412586347</v>
      </c>
      <c r="AD93">
        <v>15.900305719457657</v>
      </c>
      <c r="AE93">
        <v>21.781315880633155</v>
      </c>
      <c r="AF93">
        <v>26.031344214802928</v>
      </c>
      <c r="AG93">
        <v>26.97943042725144</v>
      </c>
      <c r="AH93">
        <v>65.220068905157817</v>
      </c>
      <c r="AI93">
        <v>8.0639157222618341</v>
      </c>
      <c r="AJ93">
        <v>0</v>
      </c>
      <c r="AK93">
        <v>21.869204497231962</v>
      </c>
      <c r="AL93">
        <v>55.856112736660926</v>
      </c>
      <c r="AM93">
        <v>6.6713784911920788</v>
      </c>
      <c r="AN93">
        <v>0</v>
      </c>
      <c r="AO93">
        <v>4.0625999999999998</v>
      </c>
      <c r="AP93">
        <v>4.378705053852527</v>
      </c>
      <c r="AQ93">
        <v>41.49201613709252</v>
      </c>
      <c r="AR93">
        <v>16.321452898550717</v>
      </c>
      <c r="AS93">
        <v>11.367449172176366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1452.6962527911785</v>
      </c>
    </row>
    <row r="94" spans="1:117">
      <c r="A94" t="s">
        <v>136</v>
      </c>
      <c r="B94">
        <v>0</v>
      </c>
      <c r="C94">
        <v>0</v>
      </c>
      <c r="D94">
        <v>19.22</v>
      </c>
      <c r="E94">
        <v>0</v>
      </c>
      <c r="F94">
        <v>0</v>
      </c>
      <c r="G94">
        <v>37.479999999999997</v>
      </c>
      <c r="H94">
        <v>0</v>
      </c>
      <c r="I94">
        <v>0</v>
      </c>
      <c r="J94">
        <v>153.30000000000001</v>
      </c>
      <c r="K94">
        <v>487.77000000000004</v>
      </c>
      <c r="L94">
        <v>8.83</v>
      </c>
      <c r="M94">
        <v>46.66</v>
      </c>
      <c r="N94">
        <v>50.159999999999989</v>
      </c>
      <c r="O94">
        <v>70.859999999999985</v>
      </c>
      <c r="P94">
        <v>17.100000000000005</v>
      </c>
      <c r="Q94">
        <v>8.5243940175348101</v>
      </c>
      <c r="R94">
        <v>16.264392220421396</v>
      </c>
      <c r="S94">
        <v>10.90121578099839</v>
      </c>
      <c r="T94">
        <v>0</v>
      </c>
      <c r="U94">
        <v>55.76</v>
      </c>
      <c r="V94">
        <v>6.04</v>
      </c>
      <c r="W94">
        <v>18.714392018779343</v>
      </c>
      <c r="X94">
        <v>62.63560821706514</v>
      </c>
      <c r="Y94">
        <v>0</v>
      </c>
      <c r="Z94">
        <v>5.5073399999999983</v>
      </c>
      <c r="AA94">
        <v>17.806810126582281</v>
      </c>
      <c r="AB94">
        <v>16.68849743972261</v>
      </c>
      <c r="AC94">
        <v>12.273802661888714</v>
      </c>
      <c r="AD94">
        <v>15.509085543583483</v>
      </c>
      <c r="AE94">
        <v>20.594908983826596</v>
      </c>
      <c r="AF94">
        <v>23.662542833221053</v>
      </c>
      <c r="AG94">
        <v>26.97943042725144</v>
      </c>
      <c r="AH94">
        <v>64.616924001595947</v>
      </c>
      <c r="AI94">
        <v>8.0639157222618341</v>
      </c>
      <c r="AJ94">
        <v>0</v>
      </c>
      <c r="AK94">
        <v>21.869204497231962</v>
      </c>
      <c r="AL94">
        <v>55.856112736660926</v>
      </c>
      <c r="AM94">
        <v>6.6713784911920788</v>
      </c>
      <c r="AN94">
        <v>0</v>
      </c>
      <c r="AO94">
        <v>4.0977360000000003</v>
      </c>
      <c r="AP94">
        <v>4.1151922120961055</v>
      </c>
      <c r="AQ94">
        <v>31.119012102819394</v>
      </c>
      <c r="AR94">
        <v>16.321452898550717</v>
      </c>
      <c r="AS94">
        <v>11.367449172176366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1433.3407981054604</v>
      </c>
    </row>
    <row r="95" spans="1:117">
      <c r="A95" t="s">
        <v>137</v>
      </c>
      <c r="B95">
        <v>0</v>
      </c>
      <c r="C95">
        <v>0</v>
      </c>
      <c r="D95">
        <v>19.22</v>
      </c>
      <c r="E95">
        <v>0</v>
      </c>
      <c r="F95">
        <v>0</v>
      </c>
      <c r="G95">
        <v>83.99</v>
      </c>
      <c r="H95">
        <v>0</v>
      </c>
      <c r="I95">
        <v>0</v>
      </c>
      <c r="J95">
        <v>213.25</v>
      </c>
      <c r="K95">
        <v>487.77000000000004</v>
      </c>
      <c r="L95">
        <v>8.83</v>
      </c>
      <c r="M95">
        <v>46.66</v>
      </c>
      <c r="N95">
        <v>50.159999999999989</v>
      </c>
      <c r="O95">
        <v>70.859999999999985</v>
      </c>
      <c r="P95">
        <v>17.100000000000005</v>
      </c>
      <c r="Q95">
        <v>8.4443958333333331</v>
      </c>
      <c r="R95">
        <v>16.264392220421396</v>
      </c>
      <c r="S95">
        <v>10.90121578099839</v>
      </c>
      <c r="T95">
        <v>0</v>
      </c>
      <c r="U95">
        <v>55.76</v>
      </c>
      <c r="V95">
        <v>6.04</v>
      </c>
      <c r="W95">
        <v>18.714392018779343</v>
      </c>
      <c r="X95">
        <v>62.63560821706514</v>
      </c>
      <c r="Y95">
        <v>0</v>
      </c>
      <c r="Z95">
        <v>5.5073399999999983</v>
      </c>
      <c r="AA95">
        <v>17.806810126582281</v>
      </c>
      <c r="AB95">
        <v>16.68849743972261</v>
      </c>
      <c r="AC95">
        <v>12.273802661888714</v>
      </c>
      <c r="AD95">
        <v>15.509085543583483</v>
      </c>
      <c r="AE95">
        <v>20.594908983826596</v>
      </c>
      <c r="AF95">
        <v>23.662542833221053</v>
      </c>
      <c r="AG95">
        <v>26.97943042725144</v>
      </c>
      <c r="AH95">
        <v>64.616924001595947</v>
      </c>
      <c r="AI95">
        <v>8.0639157222618341</v>
      </c>
      <c r="AJ95">
        <v>0</v>
      </c>
      <c r="AK95">
        <v>21.869204497231962</v>
      </c>
      <c r="AL95">
        <v>55.856112736660926</v>
      </c>
      <c r="AM95">
        <v>6.6713784911920788</v>
      </c>
      <c r="AN95">
        <v>0</v>
      </c>
      <c r="AO95">
        <v>4.159224</v>
      </c>
      <c r="AP95">
        <v>4.1151922120961055</v>
      </c>
      <c r="AQ95">
        <v>31.119012102819394</v>
      </c>
      <c r="AR95">
        <v>16.321452898550717</v>
      </c>
      <c r="AS95">
        <v>11.367449172176366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1539.782287921259</v>
      </c>
    </row>
    <row r="96" spans="1:117">
      <c r="A96" t="s">
        <v>138</v>
      </c>
      <c r="B96">
        <v>0</v>
      </c>
      <c r="C96">
        <v>0</v>
      </c>
      <c r="D96">
        <v>19.22</v>
      </c>
      <c r="E96">
        <v>0</v>
      </c>
      <c r="F96">
        <v>0</v>
      </c>
      <c r="G96">
        <v>83.99</v>
      </c>
      <c r="H96">
        <v>0</v>
      </c>
      <c r="I96">
        <v>0</v>
      </c>
      <c r="J96">
        <v>231.51</v>
      </c>
      <c r="K96">
        <v>487.77000000000004</v>
      </c>
      <c r="L96">
        <v>8.83</v>
      </c>
      <c r="M96">
        <v>46.66</v>
      </c>
      <c r="N96">
        <v>50.159999999999989</v>
      </c>
      <c r="O96">
        <v>70.859999999999985</v>
      </c>
      <c r="P96">
        <v>17.100000000000005</v>
      </c>
      <c r="Q96">
        <v>8.4443958333333331</v>
      </c>
      <c r="R96">
        <v>16.264392220421396</v>
      </c>
      <c r="S96">
        <v>10.90121578099839</v>
      </c>
      <c r="T96">
        <v>0</v>
      </c>
      <c r="U96">
        <v>55.76</v>
      </c>
      <c r="V96">
        <v>6.04</v>
      </c>
      <c r="W96">
        <v>18.714392018779343</v>
      </c>
      <c r="X96">
        <v>62.63560821706514</v>
      </c>
      <c r="Y96">
        <v>0</v>
      </c>
      <c r="Z96">
        <v>5.5073399999999983</v>
      </c>
      <c r="AA96">
        <v>17.806810126582281</v>
      </c>
      <c r="AB96">
        <v>16.68849743972261</v>
      </c>
      <c r="AC96">
        <v>12.273802661888714</v>
      </c>
      <c r="AD96">
        <v>15.509085543583483</v>
      </c>
      <c r="AE96">
        <v>20.594908983826596</v>
      </c>
      <c r="AF96">
        <v>23.662542833221053</v>
      </c>
      <c r="AG96">
        <v>26.97943042725144</v>
      </c>
      <c r="AH96">
        <v>64.616924001595947</v>
      </c>
      <c r="AI96">
        <v>8.0639157222618341</v>
      </c>
      <c r="AJ96">
        <v>0</v>
      </c>
      <c r="AK96">
        <v>21.925558743488359</v>
      </c>
      <c r="AL96">
        <v>55.856112736660926</v>
      </c>
      <c r="AM96">
        <v>6.6713784911920788</v>
      </c>
      <c r="AN96">
        <v>0</v>
      </c>
      <c r="AO96">
        <v>4.225104</v>
      </c>
      <c r="AP96">
        <v>4.1151922120961055</v>
      </c>
      <c r="AQ96">
        <v>31.119012102819394</v>
      </c>
      <c r="AR96">
        <v>16.321452898550717</v>
      </c>
      <c r="AS96">
        <v>11.367449172176366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1558.1645221675153</v>
      </c>
    </row>
    <row r="97" spans="1:117">
      <c r="A97" t="s">
        <v>139</v>
      </c>
      <c r="B97">
        <v>0</v>
      </c>
      <c r="C97">
        <v>0</v>
      </c>
      <c r="D97">
        <v>4.13</v>
      </c>
      <c r="E97">
        <v>0</v>
      </c>
      <c r="F97">
        <v>0</v>
      </c>
      <c r="G97">
        <v>4.17</v>
      </c>
      <c r="H97">
        <v>0</v>
      </c>
      <c r="I97">
        <v>0</v>
      </c>
      <c r="J97">
        <v>231.51</v>
      </c>
      <c r="K97">
        <v>487.77000000000004</v>
      </c>
      <c r="L97">
        <v>8.83</v>
      </c>
      <c r="M97">
        <v>46.66</v>
      </c>
      <c r="N97">
        <v>50.159999999999989</v>
      </c>
      <c r="O97">
        <v>70.859999999999985</v>
      </c>
      <c r="P97">
        <v>17.100000000000005</v>
      </c>
      <c r="Q97">
        <v>8.4443958333333331</v>
      </c>
      <c r="R97">
        <v>16.264392220421396</v>
      </c>
      <c r="S97">
        <v>10.90121578099839</v>
      </c>
      <c r="T97">
        <v>0</v>
      </c>
      <c r="U97">
        <v>55.76</v>
      </c>
      <c r="V97">
        <v>6.04</v>
      </c>
      <c r="W97">
        <v>18.714392018779343</v>
      </c>
      <c r="X97">
        <v>62.63560821706514</v>
      </c>
      <c r="Y97">
        <v>0</v>
      </c>
      <c r="Z97">
        <v>5.5073399999999983</v>
      </c>
      <c r="AA97">
        <v>17.806810126582281</v>
      </c>
      <c r="AB97">
        <v>16.68849743972261</v>
      </c>
      <c r="AC97">
        <v>12.273802661888714</v>
      </c>
      <c r="AD97">
        <v>15.509085543583483</v>
      </c>
      <c r="AE97">
        <v>20.594908983826596</v>
      </c>
      <c r="AF97">
        <v>23.662542833221053</v>
      </c>
      <c r="AG97">
        <v>26.97943042725144</v>
      </c>
      <c r="AH97">
        <v>64.616924001595947</v>
      </c>
      <c r="AI97">
        <v>8.0639157222618341</v>
      </c>
      <c r="AJ97">
        <v>0</v>
      </c>
      <c r="AK97">
        <v>21.925558743488359</v>
      </c>
      <c r="AL97">
        <v>55.856112736660926</v>
      </c>
      <c r="AM97">
        <v>6.6713784911920788</v>
      </c>
      <c r="AN97">
        <v>0</v>
      </c>
      <c r="AO97">
        <v>4.225104</v>
      </c>
      <c r="AP97">
        <v>4.1151922120961055</v>
      </c>
      <c r="AQ97">
        <v>31.119012102819394</v>
      </c>
      <c r="AR97">
        <v>16.321452898550717</v>
      </c>
      <c r="AS97">
        <v>10.227905375458016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1462.1149783707974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171.56</v>
      </c>
      <c r="K98">
        <v>487.77000000000004</v>
      </c>
      <c r="L98">
        <v>8.83</v>
      </c>
      <c r="M98">
        <v>46.66</v>
      </c>
      <c r="N98">
        <v>50.159999999999989</v>
      </c>
      <c r="O98">
        <v>70.859999999999985</v>
      </c>
      <c r="P98">
        <v>17.100000000000005</v>
      </c>
      <c r="Q98">
        <v>8.4443958333333331</v>
      </c>
      <c r="R98">
        <v>16.264392220421396</v>
      </c>
      <c r="S98">
        <v>10.90121578099839</v>
      </c>
      <c r="T98">
        <v>0</v>
      </c>
      <c r="U98">
        <v>55.76</v>
      </c>
      <c r="V98">
        <v>6.04</v>
      </c>
      <c r="W98">
        <v>18.714392018779343</v>
      </c>
      <c r="X98">
        <v>62.63560821706514</v>
      </c>
      <c r="Y98">
        <v>0</v>
      </c>
      <c r="Z98">
        <v>5.5073399999999983</v>
      </c>
      <c r="AA98">
        <v>17.806810126582281</v>
      </c>
      <c r="AB98">
        <v>16.68849743972261</v>
      </c>
      <c r="AC98">
        <v>12.273802661888714</v>
      </c>
      <c r="AD98">
        <v>15.509085543583483</v>
      </c>
      <c r="AE98">
        <v>20.594908983826596</v>
      </c>
      <c r="AF98">
        <v>23.662542833221053</v>
      </c>
      <c r="AG98">
        <v>26.97943042725144</v>
      </c>
      <c r="AH98">
        <v>64.616924001595947</v>
      </c>
      <c r="AI98">
        <v>8.0639157222618341</v>
      </c>
      <c r="AJ98">
        <v>0</v>
      </c>
      <c r="AK98">
        <v>21.925558743488359</v>
      </c>
      <c r="AL98">
        <v>55.856112736660926</v>
      </c>
      <c r="AM98">
        <v>6.6713784911920788</v>
      </c>
      <c r="AN98">
        <v>0</v>
      </c>
      <c r="AO98">
        <v>4.2822000000000005</v>
      </c>
      <c r="AP98">
        <v>4.1151922120961055</v>
      </c>
      <c r="AQ98">
        <v>31.119012102819394</v>
      </c>
      <c r="AR98">
        <v>16.321452898550717</v>
      </c>
      <c r="AS98">
        <v>10.227905375458016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1393.9220743707974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4.8917499999999996E-2</v>
      </c>
      <c r="E99">
        <f t="shared" si="2"/>
        <v>0</v>
      </c>
      <c r="F99">
        <f t="shared" si="2"/>
        <v>0</v>
      </c>
      <c r="G99">
        <f t="shared" si="2"/>
        <v>0.11799750000000001</v>
      </c>
      <c r="H99">
        <f t="shared" si="2"/>
        <v>0</v>
      </c>
      <c r="I99">
        <f t="shared" si="2"/>
        <v>0</v>
      </c>
      <c r="J99">
        <f t="shared" si="2"/>
        <v>0.52520250000000002</v>
      </c>
      <c r="K99">
        <f t="shared" si="2"/>
        <v>8.7367748310235065</v>
      </c>
      <c r="L99">
        <f t="shared" si="2"/>
        <v>0.11883752706520899</v>
      </c>
      <c r="M99">
        <f t="shared" si="2"/>
        <v>1.2958399999999981</v>
      </c>
      <c r="N99">
        <f t="shared" si="2"/>
        <v>1.2038399999999982</v>
      </c>
      <c r="O99">
        <f t="shared" si="2"/>
        <v>1.7006399999999973</v>
      </c>
      <c r="P99">
        <f t="shared" si="2"/>
        <v>0.44499354158425541</v>
      </c>
      <c r="Q99">
        <f t="shared" si="2"/>
        <v>0.16193091456537498</v>
      </c>
      <c r="R99">
        <f t="shared" si="2"/>
        <v>0.32410918000246453</v>
      </c>
      <c r="S99">
        <f t="shared" si="2"/>
        <v>0.2024541779036686</v>
      </c>
      <c r="T99">
        <f t="shared" si="2"/>
        <v>0</v>
      </c>
      <c r="U99">
        <f t="shared" si="2"/>
        <v>1.3525113022557751</v>
      </c>
      <c r="V99">
        <f t="shared" si="2"/>
        <v>0.13077225269343795</v>
      </c>
      <c r="W99">
        <f t="shared" si="2"/>
        <v>0.41298576037810719</v>
      </c>
      <c r="X99">
        <f t="shared" si="2"/>
        <v>1.3984309664715844</v>
      </c>
      <c r="Y99">
        <f t="shared" si="2"/>
        <v>0</v>
      </c>
      <c r="Z99">
        <f t="shared" si="2"/>
        <v>0.12452231886363631</v>
      </c>
      <c r="AA99">
        <f t="shared" si="2"/>
        <v>0.42736344303797552</v>
      </c>
      <c r="AB99">
        <f t="shared" si="2"/>
        <v>0.40213667602047742</v>
      </c>
      <c r="AC99">
        <f t="shared" si="2"/>
        <v>0.29648096413742187</v>
      </c>
      <c r="AD99">
        <f t="shared" si="2"/>
        <v>0.37339171357362677</v>
      </c>
      <c r="AE99">
        <f t="shared" si="2"/>
        <v>0.49783703630225812</v>
      </c>
      <c r="AF99">
        <f t="shared" si="2"/>
        <v>0.45373690012179257</v>
      </c>
      <c r="AG99">
        <f t="shared" si="2"/>
        <v>0.6475063302540337</v>
      </c>
      <c r="AH99">
        <f t="shared" si="2"/>
        <v>1.5526156107489901</v>
      </c>
      <c r="AI99">
        <f t="shared" si="2"/>
        <v>0.18350281626191925</v>
      </c>
      <c r="AJ99">
        <f t="shared" si="2"/>
        <v>0</v>
      </c>
      <c r="AK99">
        <f t="shared" si="2"/>
        <v>0.52535400758831097</v>
      </c>
      <c r="AL99">
        <f t="shared" si="2"/>
        <v>1.3172329148020674</v>
      </c>
      <c r="AM99">
        <f t="shared" si="2"/>
        <v>6.5280636987540469E-2</v>
      </c>
      <c r="AN99">
        <f t="shared" si="2"/>
        <v>0</v>
      </c>
      <c r="AO99">
        <f t="shared" si="2"/>
        <v>8.6328054000000001E-2</v>
      </c>
      <c r="AP99">
        <f t="shared" si="2"/>
        <v>0.10882311785418396</v>
      </c>
      <c r="AQ99">
        <f t="shared" si="2"/>
        <v>0.79461380801454318</v>
      </c>
      <c r="AR99">
        <f t="shared" si="2"/>
        <v>0.37540439719202856</v>
      </c>
      <c r="AS99">
        <f t="shared" si="2"/>
        <v>0.24124442056473966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26.649613120268938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157.14000000000001</v>
      </c>
      <c r="L3">
        <v>61.27</v>
      </c>
      <c r="M3">
        <v>0</v>
      </c>
      <c r="N3">
        <v>29.009999999999998</v>
      </c>
      <c r="O3">
        <v>48.699999999999996</v>
      </c>
      <c r="P3">
        <v>53.62</v>
      </c>
      <c r="Q3">
        <v>4.9225373904074257</v>
      </c>
      <c r="R3">
        <v>10.045936315390449</v>
      </c>
      <c r="S3">
        <v>6.3049194847020935</v>
      </c>
      <c r="T3">
        <v>0</v>
      </c>
      <c r="U3">
        <v>277.66000000000003</v>
      </c>
      <c r="V3">
        <v>3.49</v>
      </c>
      <c r="W3">
        <v>10.822539906103286</v>
      </c>
      <c r="X3">
        <v>36.227459861179277</v>
      </c>
      <c r="Y3">
        <v>0</v>
      </c>
      <c r="Z3">
        <v>3.1851599999999998</v>
      </c>
      <c r="AA3">
        <v>10.296551804969528</v>
      </c>
      <c r="AB3">
        <v>9.6527591955758076</v>
      </c>
      <c r="AC3">
        <v>7.0969922775877174</v>
      </c>
      <c r="AD3">
        <v>8.9681113406967548</v>
      </c>
      <c r="AE3">
        <v>11.911057387451795</v>
      </c>
      <c r="AF3">
        <v>0</v>
      </c>
      <c r="AG3">
        <v>0</v>
      </c>
      <c r="AH3">
        <v>37.37005890398126</v>
      </c>
      <c r="AI3">
        <v>6.8414697031353482</v>
      </c>
      <c r="AJ3">
        <v>0</v>
      </c>
      <c r="AK3">
        <v>12.645218172690816</v>
      </c>
      <c r="AL3">
        <v>15.892734939759039</v>
      </c>
      <c r="AM3">
        <v>3.8587781980144147</v>
      </c>
      <c r="AN3">
        <v>0</v>
      </c>
      <c r="AO3">
        <v>2.0447000000000006</v>
      </c>
      <c r="AP3">
        <v>2.6589358707539361</v>
      </c>
      <c r="AQ3">
        <v>0</v>
      </c>
      <c r="AR3">
        <v>9.4381014492753597</v>
      </c>
      <c r="AS3">
        <v>8.0176020256751652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849.09162422734948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157.14000000000001</v>
      </c>
      <c r="L4">
        <v>61.27</v>
      </c>
      <c r="M4">
        <v>0</v>
      </c>
      <c r="N4">
        <v>29.009999999999998</v>
      </c>
      <c r="O4">
        <v>48.699999999999996</v>
      </c>
      <c r="P4">
        <v>53.62</v>
      </c>
      <c r="Q4">
        <v>4.9225373904074257</v>
      </c>
      <c r="R4">
        <v>10.045936315390449</v>
      </c>
      <c r="S4">
        <v>6.3049194847020935</v>
      </c>
      <c r="T4">
        <v>0</v>
      </c>
      <c r="U4">
        <v>277.66000000000003</v>
      </c>
      <c r="V4">
        <v>3.49</v>
      </c>
      <c r="W4">
        <v>10.822539906103286</v>
      </c>
      <c r="X4">
        <v>36.227459861179277</v>
      </c>
      <c r="Y4">
        <v>0</v>
      </c>
      <c r="Z4">
        <v>3.1851599999999998</v>
      </c>
      <c r="AA4">
        <v>10.296551804969528</v>
      </c>
      <c r="AB4">
        <v>9.6527591955758076</v>
      </c>
      <c r="AC4">
        <v>7.0969922775877174</v>
      </c>
      <c r="AD4">
        <v>8.9681113406967548</v>
      </c>
      <c r="AE4">
        <v>11.911057387451795</v>
      </c>
      <c r="AF4">
        <v>0</v>
      </c>
      <c r="AG4">
        <v>0</v>
      </c>
      <c r="AH4">
        <v>37.37005890398126</v>
      </c>
      <c r="AI4">
        <v>6.8414697031353482</v>
      </c>
      <c r="AJ4">
        <v>0</v>
      </c>
      <c r="AK4">
        <v>12.645218172690816</v>
      </c>
      <c r="AL4">
        <v>15.892734939759039</v>
      </c>
      <c r="AM4">
        <v>3.8587781980144147</v>
      </c>
      <c r="AN4">
        <v>0</v>
      </c>
      <c r="AO4">
        <v>2.0447000000000006</v>
      </c>
      <c r="AP4">
        <v>2.6589358707539361</v>
      </c>
      <c r="AQ4">
        <v>0</v>
      </c>
      <c r="AR4">
        <v>9.4381014492753597</v>
      </c>
      <c r="AS4">
        <v>8.0176020256751652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849.09162422734948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157.14000000000001</v>
      </c>
      <c r="L5">
        <v>61.27</v>
      </c>
      <c r="M5">
        <v>0</v>
      </c>
      <c r="N5">
        <v>29.009999999999998</v>
      </c>
      <c r="O5">
        <v>48.699999999999996</v>
      </c>
      <c r="P5">
        <v>53.62</v>
      </c>
      <c r="Q5">
        <v>4.9225373904074257</v>
      </c>
      <c r="R5">
        <v>10.045936315390449</v>
      </c>
      <c r="S5">
        <v>6.3049194847020935</v>
      </c>
      <c r="T5">
        <v>0</v>
      </c>
      <c r="U5">
        <v>277.66000000000003</v>
      </c>
      <c r="V5">
        <v>3.49</v>
      </c>
      <c r="W5">
        <v>10.822539906103286</v>
      </c>
      <c r="X5">
        <v>36.227459861179277</v>
      </c>
      <c r="Y5">
        <v>0</v>
      </c>
      <c r="Z5">
        <v>3.1851599999999998</v>
      </c>
      <c r="AA5">
        <v>10.296551804969528</v>
      </c>
      <c r="AB5">
        <v>9.6527591955758076</v>
      </c>
      <c r="AC5">
        <v>7.0969922775877174</v>
      </c>
      <c r="AD5">
        <v>8.9681113406967548</v>
      </c>
      <c r="AE5">
        <v>11.911057387451795</v>
      </c>
      <c r="AF5">
        <v>0</v>
      </c>
      <c r="AG5">
        <v>0</v>
      </c>
      <c r="AH5">
        <v>37.37005890398126</v>
      </c>
      <c r="AI5">
        <v>6.8414697031353482</v>
      </c>
      <c r="AJ5">
        <v>0</v>
      </c>
      <c r="AK5">
        <v>12.645218172690816</v>
      </c>
      <c r="AL5">
        <v>15.892734939759039</v>
      </c>
      <c r="AM5">
        <v>2.5740592290946456</v>
      </c>
      <c r="AN5">
        <v>0</v>
      </c>
      <c r="AO5">
        <v>2.0447000000000006</v>
      </c>
      <c r="AP5">
        <v>2.6589358707539361</v>
      </c>
      <c r="AQ5">
        <v>0</v>
      </c>
      <c r="AR5">
        <v>9.4381014492753597</v>
      </c>
      <c r="AS5">
        <v>8.0176020256751652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847.80690525842977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157.14000000000001</v>
      </c>
      <c r="L6">
        <v>61.27</v>
      </c>
      <c r="M6">
        <v>0</v>
      </c>
      <c r="N6">
        <v>29.009999999999998</v>
      </c>
      <c r="O6">
        <v>48.699999999999996</v>
      </c>
      <c r="P6">
        <v>53.62</v>
      </c>
      <c r="Q6">
        <v>4.9225373904074257</v>
      </c>
      <c r="R6">
        <v>10.045936315390449</v>
      </c>
      <c r="S6">
        <v>6.3049194847020935</v>
      </c>
      <c r="T6">
        <v>0</v>
      </c>
      <c r="U6">
        <v>277.66000000000003</v>
      </c>
      <c r="V6">
        <v>3.49</v>
      </c>
      <c r="W6">
        <v>10.822539906103286</v>
      </c>
      <c r="X6">
        <v>36.227459861179277</v>
      </c>
      <c r="Y6">
        <v>0</v>
      </c>
      <c r="Z6">
        <v>3.1851599999999998</v>
      </c>
      <c r="AA6">
        <v>10.296551804969528</v>
      </c>
      <c r="AB6">
        <v>9.6527591955758076</v>
      </c>
      <c r="AC6">
        <v>7.0969922775877174</v>
      </c>
      <c r="AD6">
        <v>8.9681113406967548</v>
      </c>
      <c r="AE6">
        <v>11.911057387451795</v>
      </c>
      <c r="AF6">
        <v>0</v>
      </c>
      <c r="AG6">
        <v>0</v>
      </c>
      <c r="AH6">
        <v>37.37005890398126</v>
      </c>
      <c r="AI6">
        <v>6.8414697031353482</v>
      </c>
      <c r="AJ6">
        <v>0</v>
      </c>
      <c r="AK6">
        <v>12.645218172690816</v>
      </c>
      <c r="AL6">
        <v>15.892734939759039</v>
      </c>
      <c r="AM6">
        <v>2.5740592290946456</v>
      </c>
      <c r="AN6">
        <v>0</v>
      </c>
      <c r="AO6">
        <v>2.0447000000000006</v>
      </c>
      <c r="AP6">
        <v>2.6589358707539361</v>
      </c>
      <c r="AQ6">
        <v>0</v>
      </c>
      <c r="AR6">
        <v>9.4381014492753597</v>
      </c>
      <c r="AS6">
        <v>8.0176020256751652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847.80690525842977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157.14262411702822</v>
      </c>
      <c r="L7">
        <v>61.27</v>
      </c>
      <c r="M7">
        <v>0</v>
      </c>
      <c r="N7">
        <v>29.009999999999998</v>
      </c>
      <c r="O7">
        <v>48.699999999999996</v>
      </c>
      <c r="P7">
        <v>53.62</v>
      </c>
      <c r="Q7">
        <v>4.9225373904074257</v>
      </c>
      <c r="R7">
        <v>10.045936315390449</v>
      </c>
      <c r="S7">
        <v>6.3049194847020935</v>
      </c>
      <c r="T7">
        <v>0</v>
      </c>
      <c r="U7">
        <v>277.66000000000003</v>
      </c>
      <c r="V7">
        <v>3.49</v>
      </c>
      <c r="W7">
        <v>10.822539906103286</v>
      </c>
      <c r="X7">
        <v>36.227459861179277</v>
      </c>
      <c r="Y7">
        <v>0</v>
      </c>
      <c r="Z7">
        <v>3.1851599999999998</v>
      </c>
      <c r="AA7">
        <v>10.296551804969528</v>
      </c>
      <c r="AB7">
        <v>9.6527591955758076</v>
      </c>
      <c r="AC7">
        <v>7.0969922775877174</v>
      </c>
      <c r="AD7">
        <v>8.9681113406967548</v>
      </c>
      <c r="AE7">
        <v>11.911057387451795</v>
      </c>
      <c r="AF7">
        <v>0</v>
      </c>
      <c r="AG7">
        <v>0</v>
      </c>
      <c r="AH7">
        <v>37.37005890398126</v>
      </c>
      <c r="AI7">
        <v>4.6629653961853901</v>
      </c>
      <c r="AJ7">
        <v>0</v>
      </c>
      <c r="AK7">
        <v>12.645218172690816</v>
      </c>
      <c r="AL7">
        <v>15.892734939759039</v>
      </c>
      <c r="AM7">
        <v>2.5740592290946456</v>
      </c>
      <c r="AN7">
        <v>0</v>
      </c>
      <c r="AO7">
        <v>2.0447000000000006</v>
      </c>
      <c r="AP7">
        <v>2.6589358707539361</v>
      </c>
      <c r="AQ7">
        <v>0</v>
      </c>
      <c r="AR7">
        <v>9.4381014492753597</v>
      </c>
      <c r="AS7">
        <v>5.4229237814272464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843.03634682426002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157.14285320018158</v>
      </c>
      <c r="L8">
        <v>61.27</v>
      </c>
      <c r="M8">
        <v>0</v>
      </c>
      <c r="N8">
        <v>29.009999999999998</v>
      </c>
      <c r="O8">
        <v>48.699999999999996</v>
      </c>
      <c r="P8">
        <v>53.62</v>
      </c>
      <c r="Q8">
        <v>4.9225373904074257</v>
      </c>
      <c r="R8">
        <v>10.045936315390449</v>
      </c>
      <c r="S8">
        <v>6.3049194847020935</v>
      </c>
      <c r="T8">
        <v>0</v>
      </c>
      <c r="U8">
        <v>277.66000000000003</v>
      </c>
      <c r="V8">
        <v>3.49</v>
      </c>
      <c r="W8">
        <v>10.822539906103286</v>
      </c>
      <c r="X8">
        <v>36.227459861179277</v>
      </c>
      <c r="Y8">
        <v>0</v>
      </c>
      <c r="Z8">
        <v>3.1851599999999998</v>
      </c>
      <c r="AA8">
        <v>10.296551804969528</v>
      </c>
      <c r="AB8">
        <v>9.6527591955758076</v>
      </c>
      <c r="AC8">
        <v>7.0969922775877174</v>
      </c>
      <c r="AD8">
        <v>8.9681113406967548</v>
      </c>
      <c r="AE8">
        <v>11.911057387451795</v>
      </c>
      <c r="AF8">
        <v>0</v>
      </c>
      <c r="AG8">
        <v>0</v>
      </c>
      <c r="AH8">
        <v>37.37005890398126</v>
      </c>
      <c r="AI8">
        <v>4.6629653961853901</v>
      </c>
      <c r="AJ8">
        <v>0</v>
      </c>
      <c r="AK8">
        <v>12.645218172690816</v>
      </c>
      <c r="AL8">
        <v>15.892734939759039</v>
      </c>
      <c r="AM8">
        <v>2.5740592290946456</v>
      </c>
      <c r="AN8">
        <v>0</v>
      </c>
      <c r="AO8">
        <v>2.0447000000000006</v>
      </c>
      <c r="AP8">
        <v>2.6589358707539361</v>
      </c>
      <c r="AQ8">
        <v>0</v>
      </c>
      <c r="AR8">
        <v>9.4381014492753597</v>
      </c>
      <c r="AS8">
        <v>5.4229237814272464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843.03657590741352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95.539999999999992</v>
      </c>
      <c r="L9">
        <v>50.948432355927515</v>
      </c>
      <c r="M9">
        <v>0</v>
      </c>
      <c r="N9">
        <v>29.009999999999998</v>
      </c>
      <c r="O9">
        <v>48.699999999999996</v>
      </c>
      <c r="P9">
        <v>48.264772547468347</v>
      </c>
      <c r="Q9">
        <v>4.92</v>
      </c>
      <c r="R9">
        <v>10.447651685393257</v>
      </c>
      <c r="S9">
        <v>6.5570543331836557</v>
      </c>
      <c r="T9">
        <v>0</v>
      </c>
      <c r="U9">
        <v>264.43000000000006</v>
      </c>
      <c r="V9">
        <v>3.4899999999999998</v>
      </c>
      <c r="W9">
        <v>10.822539906103286</v>
      </c>
      <c r="X9">
        <v>36.227459861179277</v>
      </c>
      <c r="Y9">
        <v>0</v>
      </c>
      <c r="Z9">
        <v>3.1851599999999998</v>
      </c>
      <c r="AA9">
        <v>10.296551804969528</v>
      </c>
      <c r="AB9">
        <v>9.6527591955758076</v>
      </c>
      <c r="AC9">
        <v>7.0969922775877174</v>
      </c>
      <c r="AD9">
        <v>8.9681113406967548</v>
      </c>
      <c r="AE9">
        <v>11.911057387451795</v>
      </c>
      <c r="AF9">
        <v>0</v>
      </c>
      <c r="AG9">
        <v>0</v>
      </c>
      <c r="AH9">
        <v>37.37005890398126</v>
      </c>
      <c r="AI9">
        <v>4.6629653961853901</v>
      </c>
      <c r="AJ9">
        <v>0</v>
      </c>
      <c r="AK9">
        <v>12.645218172690816</v>
      </c>
      <c r="AL9">
        <v>15.892734939759039</v>
      </c>
      <c r="AM9">
        <v>2.5740592290946456</v>
      </c>
      <c r="AN9">
        <v>0</v>
      </c>
      <c r="AO9">
        <v>2.0447000000000006</v>
      </c>
      <c r="AP9">
        <v>2.3160931367025683</v>
      </c>
      <c r="AQ9">
        <v>0</v>
      </c>
      <c r="AR9">
        <v>9.4381014492753597</v>
      </c>
      <c r="AS9">
        <v>5.4229237814272464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752.83539770465325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87.52</v>
      </c>
      <c r="L10">
        <v>34.71</v>
      </c>
      <c r="M10">
        <v>0</v>
      </c>
      <c r="N10">
        <v>29.009999999999998</v>
      </c>
      <c r="O10">
        <v>48.699999999999996</v>
      </c>
      <c r="P10">
        <v>48.264772547468347</v>
      </c>
      <c r="Q10">
        <v>4.95</v>
      </c>
      <c r="R10">
        <v>10.047642228739003</v>
      </c>
      <c r="S10">
        <v>6.3070514018691588</v>
      </c>
      <c r="T10">
        <v>0</v>
      </c>
      <c r="U10">
        <v>250.82301698218259</v>
      </c>
      <c r="V10">
        <v>3.4899999999999998</v>
      </c>
      <c r="W10">
        <v>10.822539906103286</v>
      </c>
      <c r="X10">
        <v>36.227459861179277</v>
      </c>
      <c r="Y10">
        <v>0</v>
      </c>
      <c r="Z10">
        <v>3.1851599999999998</v>
      </c>
      <c r="AA10">
        <v>10.296551804969528</v>
      </c>
      <c r="AB10">
        <v>9.6527591955758076</v>
      </c>
      <c r="AC10">
        <v>7.0969922775877174</v>
      </c>
      <c r="AD10">
        <v>8.9681113406967548</v>
      </c>
      <c r="AE10">
        <v>11.911057387451795</v>
      </c>
      <c r="AF10">
        <v>0</v>
      </c>
      <c r="AG10">
        <v>0</v>
      </c>
      <c r="AH10">
        <v>37.37005890398126</v>
      </c>
      <c r="AI10">
        <v>4.6629653961853901</v>
      </c>
      <c r="AJ10">
        <v>0</v>
      </c>
      <c r="AK10">
        <v>12.645218172690816</v>
      </c>
      <c r="AL10">
        <v>15.892734939759039</v>
      </c>
      <c r="AM10">
        <v>2.5740592290946456</v>
      </c>
      <c r="AN10">
        <v>0</v>
      </c>
      <c r="AO10">
        <v>2.1209000000000002</v>
      </c>
      <c r="AP10">
        <v>2.3160931367025683</v>
      </c>
      <c r="AQ10">
        <v>0</v>
      </c>
      <c r="AR10">
        <v>9.4381014492753597</v>
      </c>
      <c r="AS10">
        <v>5.4229237814272464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714.42616994293951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87.52</v>
      </c>
      <c r="L11">
        <v>34.620000000000005</v>
      </c>
      <c r="M11">
        <v>0</v>
      </c>
      <c r="N11">
        <v>29.009999999999998</v>
      </c>
      <c r="O11">
        <v>48.699999999999996</v>
      </c>
      <c r="P11">
        <v>48.264772547468347</v>
      </c>
      <c r="Q11">
        <v>2.9999999999999996</v>
      </c>
      <c r="R11">
        <v>5.77</v>
      </c>
      <c r="S11">
        <v>3.99</v>
      </c>
      <c r="T11">
        <v>0</v>
      </c>
      <c r="U11">
        <v>247.42301715866114</v>
      </c>
      <c r="V11">
        <v>3.4899999999999998</v>
      </c>
      <c r="W11">
        <v>10.822539906103286</v>
      </c>
      <c r="X11">
        <v>36.227459861179277</v>
      </c>
      <c r="Y11">
        <v>0</v>
      </c>
      <c r="Z11">
        <v>3.1851599999999998</v>
      </c>
      <c r="AA11">
        <v>10.296551804969528</v>
      </c>
      <c r="AB11">
        <v>9.6527591955758076</v>
      </c>
      <c r="AC11">
        <v>7.0969922775877174</v>
      </c>
      <c r="AD11">
        <v>8.9681113406967548</v>
      </c>
      <c r="AE11">
        <v>11.911057387451795</v>
      </c>
      <c r="AF11">
        <v>0</v>
      </c>
      <c r="AG11">
        <v>0</v>
      </c>
      <c r="AH11">
        <v>37.37005890398126</v>
      </c>
      <c r="AI11">
        <v>1.7092172123165985</v>
      </c>
      <c r="AJ11">
        <v>0</v>
      </c>
      <c r="AK11">
        <v>12.645218172690816</v>
      </c>
      <c r="AL11">
        <v>15.892734939759039</v>
      </c>
      <c r="AM11">
        <v>1.2870296145473228</v>
      </c>
      <c r="AN11">
        <v>0</v>
      </c>
      <c r="AO11">
        <v>2.2250400000000004</v>
      </c>
      <c r="AP11">
        <v>2.3160931367025683</v>
      </c>
      <c r="AQ11">
        <v>0</v>
      </c>
      <c r="AR11">
        <v>9.4381014492753597</v>
      </c>
      <c r="AS11">
        <v>5.4229237814272464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698.25483869039374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87.52</v>
      </c>
      <c r="L12">
        <v>34.619999999999997</v>
      </c>
      <c r="M12">
        <v>0</v>
      </c>
      <c r="N12">
        <v>29.009999999999998</v>
      </c>
      <c r="O12">
        <v>48.699999999999996</v>
      </c>
      <c r="P12">
        <v>48.264772547468347</v>
      </c>
      <c r="Q12">
        <v>2.9999999999999996</v>
      </c>
      <c r="R12">
        <v>5.77</v>
      </c>
      <c r="S12">
        <v>3.99</v>
      </c>
      <c r="T12">
        <v>0</v>
      </c>
      <c r="U12">
        <v>247.42301715866114</v>
      </c>
      <c r="V12">
        <v>3.4899999999999998</v>
      </c>
      <c r="W12">
        <v>10.822539906103286</v>
      </c>
      <c r="X12">
        <v>36.227459861179277</v>
      </c>
      <c r="Y12">
        <v>0</v>
      </c>
      <c r="Z12">
        <v>3.1851599999999998</v>
      </c>
      <c r="AA12">
        <v>10.296551804969528</v>
      </c>
      <c r="AB12">
        <v>9.6527591955758076</v>
      </c>
      <c r="AC12">
        <v>7.0969922775877174</v>
      </c>
      <c r="AD12">
        <v>8.9681113406967548</v>
      </c>
      <c r="AE12">
        <v>11.911057387451795</v>
      </c>
      <c r="AF12">
        <v>0</v>
      </c>
      <c r="AG12">
        <v>0</v>
      </c>
      <c r="AH12">
        <v>37.37005890398126</v>
      </c>
      <c r="AI12">
        <v>1.7092172123165985</v>
      </c>
      <c r="AJ12">
        <v>0</v>
      </c>
      <c r="AK12">
        <v>12.645218172690816</v>
      </c>
      <c r="AL12">
        <v>15.892734939759039</v>
      </c>
      <c r="AM12">
        <v>1.2870296145473228</v>
      </c>
      <c r="AN12">
        <v>0</v>
      </c>
      <c r="AO12">
        <v>2.2250400000000004</v>
      </c>
      <c r="AP12">
        <v>2.3160931367025683</v>
      </c>
      <c r="AQ12">
        <v>0</v>
      </c>
      <c r="AR12">
        <v>9.4381014492753597</v>
      </c>
      <c r="AS12">
        <v>5.4229237814272464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698.25483869039374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87.52</v>
      </c>
      <c r="L13">
        <v>36.000000000000007</v>
      </c>
      <c r="M13">
        <v>0</v>
      </c>
      <c r="N13">
        <v>29.009999999999998</v>
      </c>
      <c r="O13">
        <v>48.699999999999996</v>
      </c>
      <c r="P13">
        <v>48.264772547468347</v>
      </c>
      <c r="Q13">
        <v>2.9324914965986397</v>
      </c>
      <c r="R13">
        <v>5.56</v>
      </c>
      <c r="S13">
        <v>3.8500000000000005</v>
      </c>
      <c r="T13">
        <v>0</v>
      </c>
      <c r="U13">
        <v>247.42301715866114</v>
      </c>
      <c r="V13">
        <v>3.4899999999999998</v>
      </c>
      <c r="W13">
        <v>10.822539906103286</v>
      </c>
      <c r="X13">
        <v>36.227459861179277</v>
      </c>
      <c r="Y13">
        <v>0</v>
      </c>
      <c r="Z13">
        <v>3.1851599999999998</v>
      </c>
      <c r="AA13">
        <v>10.296551804969528</v>
      </c>
      <c r="AB13">
        <v>9.6527591955758076</v>
      </c>
      <c r="AC13">
        <v>7.0969922775877174</v>
      </c>
      <c r="AD13">
        <v>8.9681113406967548</v>
      </c>
      <c r="AE13">
        <v>11.911057387451795</v>
      </c>
      <c r="AF13">
        <v>0</v>
      </c>
      <c r="AG13">
        <v>0</v>
      </c>
      <c r="AH13">
        <v>37.37005890398126</v>
      </c>
      <c r="AI13">
        <v>4.6629653961853901</v>
      </c>
      <c r="AJ13">
        <v>0</v>
      </c>
      <c r="AK13">
        <v>12.645218172690816</v>
      </c>
      <c r="AL13">
        <v>15.892734939759039</v>
      </c>
      <c r="AM13">
        <v>1.2870296145473228</v>
      </c>
      <c r="AN13">
        <v>0</v>
      </c>
      <c r="AO13">
        <v>2.2250400000000004</v>
      </c>
      <c r="AP13">
        <v>2.3160931367025683</v>
      </c>
      <c r="AQ13">
        <v>0</v>
      </c>
      <c r="AR13">
        <v>9.4381014492753597</v>
      </c>
      <c r="AS13">
        <v>5.4229237814272464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702.17107837086121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87.52</v>
      </c>
      <c r="L14">
        <v>36.000000000000007</v>
      </c>
      <c r="M14">
        <v>0</v>
      </c>
      <c r="N14">
        <v>29.009999999999998</v>
      </c>
      <c r="O14">
        <v>48.699999999999996</v>
      </c>
      <c r="P14">
        <v>48.264772547468347</v>
      </c>
      <c r="Q14">
        <v>2.9324914965986397</v>
      </c>
      <c r="R14">
        <v>5.56</v>
      </c>
      <c r="S14">
        <v>3.8500000000000005</v>
      </c>
      <c r="T14">
        <v>0</v>
      </c>
      <c r="U14">
        <v>247.42301715866114</v>
      </c>
      <c r="V14">
        <v>3.4899999999999998</v>
      </c>
      <c r="W14">
        <v>10.822539906103286</v>
      </c>
      <c r="X14">
        <v>36.227459861179277</v>
      </c>
      <c r="Y14">
        <v>0</v>
      </c>
      <c r="Z14">
        <v>3.1851599999999998</v>
      </c>
      <c r="AA14">
        <v>10.296551804969528</v>
      </c>
      <c r="AB14">
        <v>9.6527591955758076</v>
      </c>
      <c r="AC14">
        <v>7.0969922775877174</v>
      </c>
      <c r="AD14">
        <v>8.9681113406967548</v>
      </c>
      <c r="AE14">
        <v>11.911057387451795</v>
      </c>
      <c r="AF14">
        <v>0</v>
      </c>
      <c r="AG14">
        <v>0</v>
      </c>
      <c r="AH14">
        <v>37.37005890398126</v>
      </c>
      <c r="AI14">
        <v>4.6629653961853901</v>
      </c>
      <c r="AJ14">
        <v>0</v>
      </c>
      <c r="AK14">
        <v>12.645218172690816</v>
      </c>
      <c r="AL14">
        <v>15.892734939759039</v>
      </c>
      <c r="AM14">
        <v>1.2870296145473228</v>
      </c>
      <c r="AN14">
        <v>0</v>
      </c>
      <c r="AO14">
        <v>2.2250400000000004</v>
      </c>
      <c r="AP14">
        <v>2.3160931367025683</v>
      </c>
      <c r="AQ14">
        <v>0</v>
      </c>
      <c r="AR14">
        <v>9.4381014492753597</v>
      </c>
      <c r="AS14">
        <v>5.4229237814272464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702.17107837086121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87.52</v>
      </c>
      <c r="L15">
        <v>36.000000000000007</v>
      </c>
      <c r="M15">
        <v>0</v>
      </c>
      <c r="N15">
        <v>29.009999999999998</v>
      </c>
      <c r="O15">
        <v>48.699999999999996</v>
      </c>
      <c r="P15">
        <v>48.264772547468347</v>
      </c>
      <c r="Q15">
        <v>2.9324914965986397</v>
      </c>
      <c r="R15">
        <v>5.77</v>
      </c>
      <c r="S15">
        <v>3.8500000000000005</v>
      </c>
      <c r="T15">
        <v>0</v>
      </c>
      <c r="U15">
        <v>247.42301715866114</v>
      </c>
      <c r="V15">
        <v>1.92</v>
      </c>
      <c r="W15">
        <v>10.822539906103286</v>
      </c>
      <c r="X15">
        <v>36.227459861179277</v>
      </c>
      <c r="Y15">
        <v>0</v>
      </c>
      <c r="Z15">
        <v>3.1851599999999998</v>
      </c>
      <c r="AA15">
        <v>10.296551804969528</v>
      </c>
      <c r="AB15">
        <v>9.6527591955758076</v>
      </c>
      <c r="AC15">
        <v>7.0969922775877174</v>
      </c>
      <c r="AD15">
        <v>8.9681113406967548</v>
      </c>
      <c r="AE15">
        <v>11.911057387451795</v>
      </c>
      <c r="AF15">
        <v>0</v>
      </c>
      <c r="AG15">
        <v>0</v>
      </c>
      <c r="AH15">
        <v>37.37005890398126</v>
      </c>
      <c r="AI15">
        <v>3.8854210923320793</v>
      </c>
      <c r="AJ15">
        <v>0</v>
      </c>
      <c r="AK15">
        <v>12.645218172690816</v>
      </c>
      <c r="AL15">
        <v>15.892734939759039</v>
      </c>
      <c r="AM15">
        <v>1.2870296145473228</v>
      </c>
      <c r="AN15">
        <v>0</v>
      </c>
      <c r="AO15">
        <v>2.1539200000000007</v>
      </c>
      <c r="AP15">
        <v>2.3160931367025683</v>
      </c>
      <c r="AQ15">
        <v>0</v>
      </c>
      <c r="AR15">
        <v>8.630427536231883</v>
      </c>
      <c r="AS15">
        <v>5.4229237814272464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699.15474015396444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87.52</v>
      </c>
      <c r="L16">
        <v>36.000000000000007</v>
      </c>
      <c r="M16">
        <v>0</v>
      </c>
      <c r="N16">
        <v>29.009999999999998</v>
      </c>
      <c r="O16">
        <v>48.699999999999996</v>
      </c>
      <c r="P16">
        <v>48.264772547468347</v>
      </c>
      <c r="Q16">
        <v>2.9324914965986397</v>
      </c>
      <c r="R16">
        <v>5.77</v>
      </c>
      <c r="S16">
        <v>3.8500000000000005</v>
      </c>
      <c r="T16">
        <v>0</v>
      </c>
      <c r="U16">
        <v>247.42301715866114</v>
      </c>
      <c r="V16">
        <v>1.92</v>
      </c>
      <c r="W16">
        <v>10.822539906103286</v>
      </c>
      <c r="X16">
        <v>36.227459861179277</v>
      </c>
      <c r="Y16">
        <v>0</v>
      </c>
      <c r="Z16">
        <v>3.1851599999999998</v>
      </c>
      <c r="AA16">
        <v>10.296551804969528</v>
      </c>
      <c r="AB16">
        <v>9.6527591955758076</v>
      </c>
      <c r="AC16">
        <v>7.0969922775877174</v>
      </c>
      <c r="AD16">
        <v>8.9681113406967548</v>
      </c>
      <c r="AE16">
        <v>11.911057387451795</v>
      </c>
      <c r="AF16">
        <v>0</v>
      </c>
      <c r="AG16">
        <v>0</v>
      </c>
      <c r="AH16">
        <v>37.37005890398126</v>
      </c>
      <c r="AI16">
        <v>3.8854210923320793</v>
      </c>
      <c r="AJ16">
        <v>0</v>
      </c>
      <c r="AK16">
        <v>12.645218172690816</v>
      </c>
      <c r="AL16">
        <v>15.892734939759039</v>
      </c>
      <c r="AM16">
        <v>1.2870296145473228</v>
      </c>
      <c r="AN16">
        <v>0</v>
      </c>
      <c r="AO16">
        <v>2.1539200000000007</v>
      </c>
      <c r="AP16">
        <v>2.3160931367025683</v>
      </c>
      <c r="AQ16">
        <v>0</v>
      </c>
      <c r="AR16">
        <v>8.630427536231883</v>
      </c>
      <c r="AS16">
        <v>5.4229237814272464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699.15474015396444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87.52</v>
      </c>
      <c r="L17">
        <v>36.000000000000007</v>
      </c>
      <c r="M17">
        <v>0</v>
      </c>
      <c r="N17">
        <v>29.009999999999998</v>
      </c>
      <c r="O17">
        <v>48.699999999999996</v>
      </c>
      <c r="P17">
        <v>48.264772547468347</v>
      </c>
      <c r="Q17">
        <v>2.9324914965986397</v>
      </c>
      <c r="R17">
        <v>5.77</v>
      </c>
      <c r="S17">
        <v>3.8500000000000005</v>
      </c>
      <c r="T17">
        <v>0</v>
      </c>
      <c r="U17">
        <v>247.42301715866114</v>
      </c>
      <c r="V17">
        <v>1.92</v>
      </c>
      <c r="W17">
        <v>10.822539906103286</v>
      </c>
      <c r="X17">
        <v>36.227459861179277</v>
      </c>
      <c r="Y17">
        <v>0</v>
      </c>
      <c r="Z17">
        <v>3.1851599999999998</v>
      </c>
      <c r="AA17">
        <v>10.296551804969528</v>
      </c>
      <c r="AB17">
        <v>9.6527591955758076</v>
      </c>
      <c r="AC17">
        <v>7.0969922775877174</v>
      </c>
      <c r="AD17">
        <v>8.9681113406967548</v>
      </c>
      <c r="AE17">
        <v>11.911057387451795</v>
      </c>
      <c r="AF17">
        <v>0</v>
      </c>
      <c r="AG17">
        <v>0</v>
      </c>
      <c r="AH17">
        <v>37.37005890398126</v>
      </c>
      <c r="AI17">
        <v>3.8854210923320793</v>
      </c>
      <c r="AJ17">
        <v>0</v>
      </c>
      <c r="AK17">
        <v>12.645218172690816</v>
      </c>
      <c r="AL17">
        <v>15.892734939759039</v>
      </c>
      <c r="AM17">
        <v>0</v>
      </c>
      <c r="AN17">
        <v>0</v>
      </c>
      <c r="AO17">
        <v>2.1539200000000007</v>
      </c>
      <c r="AP17">
        <v>2.3160931367025683</v>
      </c>
      <c r="AQ17">
        <v>0</v>
      </c>
      <c r="AR17">
        <v>8.630427536231883</v>
      </c>
      <c r="AS17">
        <v>5.4229237814272464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697.86771053941709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87.52</v>
      </c>
      <c r="L18">
        <v>36.000000000000007</v>
      </c>
      <c r="M18">
        <v>0</v>
      </c>
      <c r="N18">
        <v>29.009999999999998</v>
      </c>
      <c r="O18">
        <v>48.699999999999996</v>
      </c>
      <c r="P18">
        <v>48.264772547468347</v>
      </c>
      <c r="Q18">
        <v>2.9324914965986397</v>
      </c>
      <c r="R18">
        <v>5.77</v>
      </c>
      <c r="S18">
        <v>3.8500000000000005</v>
      </c>
      <c r="T18">
        <v>0</v>
      </c>
      <c r="U18">
        <v>247.42301715866114</v>
      </c>
      <c r="V18">
        <v>1.92</v>
      </c>
      <c r="W18">
        <v>10.822539906103286</v>
      </c>
      <c r="X18">
        <v>36.227459861179277</v>
      </c>
      <c r="Y18">
        <v>0</v>
      </c>
      <c r="Z18">
        <v>3.1851599999999998</v>
      </c>
      <c r="AA18">
        <v>10.296551804969528</v>
      </c>
      <c r="AB18">
        <v>9.6527591955758076</v>
      </c>
      <c r="AC18">
        <v>7.0969922775877174</v>
      </c>
      <c r="AD18">
        <v>8.9681113406967548</v>
      </c>
      <c r="AE18">
        <v>11.911057387451795</v>
      </c>
      <c r="AF18">
        <v>0</v>
      </c>
      <c r="AG18">
        <v>0</v>
      </c>
      <c r="AH18">
        <v>37.37005890398126</v>
      </c>
      <c r="AI18">
        <v>3.8854210923320793</v>
      </c>
      <c r="AJ18">
        <v>0</v>
      </c>
      <c r="AK18">
        <v>12.645218172690816</v>
      </c>
      <c r="AL18">
        <v>15.892734939759039</v>
      </c>
      <c r="AM18">
        <v>0</v>
      </c>
      <c r="AN18">
        <v>0</v>
      </c>
      <c r="AO18">
        <v>2.1539200000000007</v>
      </c>
      <c r="AP18">
        <v>2.3160931367025683</v>
      </c>
      <c r="AQ18">
        <v>0</v>
      </c>
      <c r="AR18">
        <v>8.630427536231883</v>
      </c>
      <c r="AS18">
        <v>5.4229237814272464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697.86771053941709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87.52</v>
      </c>
      <c r="L19">
        <v>36.000000000000007</v>
      </c>
      <c r="M19">
        <v>0</v>
      </c>
      <c r="N19">
        <v>29.009999999999998</v>
      </c>
      <c r="O19">
        <v>48.699999999999996</v>
      </c>
      <c r="P19">
        <v>48.264772547468347</v>
      </c>
      <c r="Q19">
        <v>2.9324914965986397</v>
      </c>
      <c r="R19">
        <v>5.77</v>
      </c>
      <c r="S19">
        <v>3.8500000000000005</v>
      </c>
      <c r="T19">
        <v>0</v>
      </c>
      <c r="U19">
        <v>247.42301715866114</v>
      </c>
      <c r="V19">
        <v>3.49</v>
      </c>
      <c r="W19">
        <v>10.823138961415724</v>
      </c>
      <c r="X19">
        <v>36.227459861179277</v>
      </c>
      <c r="Y19">
        <v>0</v>
      </c>
      <c r="Z19">
        <v>3.1851599999999998</v>
      </c>
      <c r="AA19">
        <v>10.296551804969528</v>
      </c>
      <c r="AB19">
        <v>9.6527591955758076</v>
      </c>
      <c r="AC19">
        <v>7.0969922775877174</v>
      </c>
      <c r="AD19">
        <v>8.9681113406967548</v>
      </c>
      <c r="AE19">
        <v>11.911057387451795</v>
      </c>
      <c r="AF19">
        <v>0</v>
      </c>
      <c r="AG19">
        <v>0</v>
      </c>
      <c r="AH19">
        <v>37.37005890398126</v>
      </c>
      <c r="AI19">
        <v>1.7092172123165985</v>
      </c>
      <c r="AJ19">
        <v>0</v>
      </c>
      <c r="AK19">
        <v>12.645218172690816</v>
      </c>
      <c r="AL19">
        <v>19.295781411359727</v>
      </c>
      <c r="AM19">
        <v>0</v>
      </c>
      <c r="AN19">
        <v>0</v>
      </c>
      <c r="AO19">
        <v>2.1539200000000007</v>
      </c>
      <c r="AP19">
        <v>2.8163895708367859</v>
      </c>
      <c r="AQ19">
        <v>0</v>
      </c>
      <c r="AR19">
        <v>8.630427536231883</v>
      </c>
      <c r="AS19">
        <v>8.0176020256751652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703.76012686469664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87.52</v>
      </c>
      <c r="L20">
        <v>36.000000000000007</v>
      </c>
      <c r="M20">
        <v>0</v>
      </c>
      <c r="N20">
        <v>29.009999999999998</v>
      </c>
      <c r="O20">
        <v>48.699999999999996</v>
      </c>
      <c r="P20">
        <v>48.264772547468347</v>
      </c>
      <c r="Q20">
        <v>2.9324914965986397</v>
      </c>
      <c r="R20">
        <v>5.77</v>
      </c>
      <c r="S20">
        <v>3.8500000000000005</v>
      </c>
      <c r="T20">
        <v>0</v>
      </c>
      <c r="U20">
        <v>247.42301715866114</v>
      </c>
      <c r="V20">
        <v>3.49</v>
      </c>
      <c r="W20">
        <v>10.823138961415724</v>
      </c>
      <c r="X20">
        <v>36.230000000000004</v>
      </c>
      <c r="Y20">
        <v>0</v>
      </c>
      <c r="Z20">
        <v>3.1851599999999998</v>
      </c>
      <c r="AA20">
        <v>10.296551804969528</v>
      </c>
      <c r="AB20">
        <v>9.6527591955758076</v>
      </c>
      <c r="AC20">
        <v>7.0969922775877174</v>
      </c>
      <c r="AD20">
        <v>8.9681113406967548</v>
      </c>
      <c r="AE20">
        <v>11.911057387451795</v>
      </c>
      <c r="AF20">
        <v>0</v>
      </c>
      <c r="AG20">
        <v>0</v>
      </c>
      <c r="AH20">
        <v>37.37005890398126</v>
      </c>
      <c r="AI20">
        <v>1.7092172123165985</v>
      </c>
      <c r="AJ20">
        <v>0</v>
      </c>
      <c r="AK20">
        <v>12.645218172690816</v>
      </c>
      <c r="AL20">
        <v>19.295781411359727</v>
      </c>
      <c r="AM20">
        <v>0</v>
      </c>
      <c r="AN20">
        <v>0</v>
      </c>
      <c r="AO20">
        <v>2.1539200000000007</v>
      </c>
      <c r="AP20">
        <v>2.8163895708367859</v>
      </c>
      <c r="AQ20">
        <v>0</v>
      </c>
      <c r="AR20">
        <v>8.630427536231883</v>
      </c>
      <c r="AS20">
        <v>8.0176020256751652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703.76266700351755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87.52</v>
      </c>
      <c r="L21">
        <v>36.000000000000007</v>
      </c>
      <c r="M21">
        <v>0</v>
      </c>
      <c r="N21">
        <v>29.009999999999998</v>
      </c>
      <c r="O21">
        <v>48.699999999999996</v>
      </c>
      <c r="P21">
        <v>48.264772547468347</v>
      </c>
      <c r="Q21">
        <v>2.9324914965986397</v>
      </c>
      <c r="R21">
        <v>5.77</v>
      </c>
      <c r="S21">
        <v>3.8500000000000005</v>
      </c>
      <c r="T21">
        <v>0</v>
      </c>
      <c r="U21">
        <v>247.42301715866114</v>
      </c>
      <c r="V21">
        <v>3.49</v>
      </c>
      <c r="W21">
        <v>10.823138961415724</v>
      </c>
      <c r="X21">
        <v>36.230000000000004</v>
      </c>
      <c r="Y21">
        <v>0</v>
      </c>
      <c r="Z21">
        <v>3.1851599999999998</v>
      </c>
      <c r="AA21">
        <v>10.296551804969528</v>
      </c>
      <c r="AB21">
        <v>9.6527591955758076</v>
      </c>
      <c r="AC21">
        <v>7.0969922775877174</v>
      </c>
      <c r="AD21">
        <v>8.9681113406967548</v>
      </c>
      <c r="AE21">
        <v>11.911057387451795</v>
      </c>
      <c r="AF21">
        <v>0</v>
      </c>
      <c r="AG21">
        <v>0</v>
      </c>
      <c r="AH21">
        <v>37.37005890398126</v>
      </c>
      <c r="AI21">
        <v>1.7092172123165985</v>
      </c>
      <c r="AJ21">
        <v>0</v>
      </c>
      <c r="AK21">
        <v>12.645218172690816</v>
      </c>
      <c r="AL21">
        <v>20.436055938037867</v>
      </c>
      <c r="AM21">
        <v>0</v>
      </c>
      <c r="AN21">
        <v>0</v>
      </c>
      <c r="AO21">
        <v>2.1209000000000002</v>
      </c>
      <c r="AP21">
        <v>2.8163895708367859</v>
      </c>
      <c r="AQ21">
        <v>0</v>
      </c>
      <c r="AR21">
        <v>8.630427536231883</v>
      </c>
      <c r="AS21">
        <v>8.0176020256751652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704.86992153019571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87.52</v>
      </c>
      <c r="L22">
        <v>36.000000000000007</v>
      </c>
      <c r="M22">
        <v>0</v>
      </c>
      <c r="N22">
        <v>29.009999999999998</v>
      </c>
      <c r="O22">
        <v>48.699999999999996</v>
      </c>
      <c r="P22">
        <v>48.264772547468347</v>
      </c>
      <c r="Q22">
        <v>2.9324914965986397</v>
      </c>
      <c r="R22">
        <v>5.77</v>
      </c>
      <c r="S22">
        <v>3.8500000000000005</v>
      </c>
      <c r="T22">
        <v>0</v>
      </c>
      <c r="U22">
        <v>247.42301715866114</v>
      </c>
      <c r="V22">
        <v>3.49</v>
      </c>
      <c r="W22">
        <v>10.823138961415724</v>
      </c>
      <c r="X22">
        <v>36.230000000000004</v>
      </c>
      <c r="Y22">
        <v>0</v>
      </c>
      <c r="Z22">
        <v>3.1851599999999998</v>
      </c>
      <c r="AA22">
        <v>10.296551804969528</v>
      </c>
      <c r="AB22">
        <v>9.6527591955758076</v>
      </c>
      <c r="AC22">
        <v>7.0969922775877174</v>
      </c>
      <c r="AD22">
        <v>8.9681113406967548</v>
      </c>
      <c r="AE22">
        <v>11.911057387451795</v>
      </c>
      <c r="AF22">
        <v>0</v>
      </c>
      <c r="AG22">
        <v>0</v>
      </c>
      <c r="AH22">
        <v>37.37005890398126</v>
      </c>
      <c r="AI22">
        <v>1.7092172123165985</v>
      </c>
      <c r="AJ22">
        <v>0</v>
      </c>
      <c r="AK22">
        <v>12.645218172690816</v>
      </c>
      <c r="AL22">
        <v>20.436055938037867</v>
      </c>
      <c r="AM22">
        <v>0</v>
      </c>
      <c r="AN22">
        <v>0</v>
      </c>
      <c r="AO22">
        <v>2.1209000000000002</v>
      </c>
      <c r="AP22">
        <v>2.8163895708367859</v>
      </c>
      <c r="AQ22">
        <v>0</v>
      </c>
      <c r="AR22">
        <v>8.630427536231883</v>
      </c>
      <c r="AS22">
        <v>8.0176020256751652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704.86992153019571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87.52</v>
      </c>
      <c r="L23">
        <v>36.000000000000007</v>
      </c>
      <c r="M23">
        <v>0</v>
      </c>
      <c r="N23">
        <v>29.009999999999998</v>
      </c>
      <c r="O23">
        <v>48.699999999999996</v>
      </c>
      <c r="P23">
        <v>48.264772547468347</v>
      </c>
      <c r="Q23">
        <v>2.9324914965986397</v>
      </c>
      <c r="R23">
        <v>5.77</v>
      </c>
      <c r="S23">
        <v>3.8500000000000005</v>
      </c>
      <c r="T23">
        <v>0</v>
      </c>
      <c r="U23">
        <v>254.23698318958415</v>
      </c>
      <c r="V23">
        <v>3.25</v>
      </c>
      <c r="W23">
        <v>10.823138961415724</v>
      </c>
      <c r="X23">
        <v>36.230000000000004</v>
      </c>
      <c r="Y23">
        <v>0</v>
      </c>
      <c r="Z23">
        <v>3.1851599999999998</v>
      </c>
      <c r="AA23">
        <v>10.296551804969528</v>
      </c>
      <c r="AB23">
        <v>9.6527591955758076</v>
      </c>
      <c r="AC23">
        <v>7.0969922775877174</v>
      </c>
      <c r="AD23">
        <v>8.9681113406967548</v>
      </c>
      <c r="AE23">
        <v>11.911057387451795</v>
      </c>
      <c r="AF23">
        <v>0</v>
      </c>
      <c r="AG23">
        <v>0</v>
      </c>
      <c r="AH23">
        <v>37.37005890398126</v>
      </c>
      <c r="AI23">
        <v>1.7092172123165985</v>
      </c>
      <c r="AJ23">
        <v>0</v>
      </c>
      <c r="AK23">
        <v>12.645218172690816</v>
      </c>
      <c r="AL23">
        <v>20.436055938037867</v>
      </c>
      <c r="AM23">
        <v>0</v>
      </c>
      <c r="AN23">
        <v>0</v>
      </c>
      <c r="AO23">
        <v>2.0828000000000002</v>
      </c>
      <c r="AP23">
        <v>2.8163895708367859</v>
      </c>
      <c r="AQ23">
        <v>0</v>
      </c>
      <c r="AR23">
        <v>7.5509891304347825</v>
      </c>
      <c r="AS23">
        <v>5.9154963892924926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708.22424351893892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87.52</v>
      </c>
      <c r="L24">
        <v>36.000000000000007</v>
      </c>
      <c r="M24">
        <v>0</v>
      </c>
      <c r="N24">
        <v>29.009999999999998</v>
      </c>
      <c r="O24">
        <v>48.699999999999996</v>
      </c>
      <c r="P24">
        <v>48.264772547468347</v>
      </c>
      <c r="Q24">
        <v>2.9324914965986397</v>
      </c>
      <c r="R24">
        <v>5.77</v>
      </c>
      <c r="S24">
        <v>3.8500000000000005</v>
      </c>
      <c r="T24">
        <v>0</v>
      </c>
      <c r="U24">
        <v>267.83000000000004</v>
      </c>
      <c r="V24">
        <v>3.25</v>
      </c>
      <c r="W24">
        <v>10.823138961415724</v>
      </c>
      <c r="X24">
        <v>36.230000000000004</v>
      </c>
      <c r="Y24">
        <v>0</v>
      </c>
      <c r="Z24">
        <v>3.1851599999999998</v>
      </c>
      <c r="AA24">
        <v>10.296551804969528</v>
      </c>
      <c r="AB24">
        <v>9.6527591955758076</v>
      </c>
      <c r="AC24">
        <v>7.0969922775877174</v>
      </c>
      <c r="AD24">
        <v>8.9681113406967548</v>
      </c>
      <c r="AE24">
        <v>11.911057387451795</v>
      </c>
      <c r="AF24">
        <v>0</v>
      </c>
      <c r="AG24">
        <v>0</v>
      </c>
      <c r="AH24">
        <v>37.37005890398126</v>
      </c>
      <c r="AI24">
        <v>1.7092172123165985</v>
      </c>
      <c r="AJ24">
        <v>0</v>
      </c>
      <c r="AK24">
        <v>12.645218172690816</v>
      </c>
      <c r="AL24">
        <v>20.436055938037867</v>
      </c>
      <c r="AM24">
        <v>0</v>
      </c>
      <c r="AN24">
        <v>0</v>
      </c>
      <c r="AO24">
        <v>1.9761200000000005</v>
      </c>
      <c r="AP24">
        <v>2.8163895708367859</v>
      </c>
      <c r="AQ24">
        <v>0</v>
      </c>
      <c r="AR24">
        <v>7.5509891304347825</v>
      </c>
      <c r="AS24">
        <v>5.9154963892924926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721.71058032935491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87.52</v>
      </c>
      <c r="L25">
        <v>36.000000000000007</v>
      </c>
      <c r="M25">
        <v>0</v>
      </c>
      <c r="N25">
        <v>29.009999999999998</v>
      </c>
      <c r="O25">
        <v>48.699999999999996</v>
      </c>
      <c r="P25">
        <v>48.264772547468347</v>
      </c>
      <c r="Q25">
        <v>2.9324914965986397</v>
      </c>
      <c r="R25">
        <v>5.77</v>
      </c>
      <c r="S25">
        <v>3.8500000000000005</v>
      </c>
      <c r="T25">
        <v>0</v>
      </c>
      <c r="U25">
        <v>274.66999999999996</v>
      </c>
      <c r="V25">
        <v>3.25</v>
      </c>
      <c r="W25">
        <v>10.823138961415724</v>
      </c>
      <c r="X25">
        <v>36.230000000000004</v>
      </c>
      <c r="Y25">
        <v>0</v>
      </c>
      <c r="Z25">
        <v>3.1851599999999998</v>
      </c>
      <c r="AA25">
        <v>10.296551804969528</v>
      </c>
      <c r="AB25">
        <v>9.6527591955758076</v>
      </c>
      <c r="AC25">
        <v>7.0969922775877174</v>
      </c>
      <c r="AD25">
        <v>8.9681113406967548</v>
      </c>
      <c r="AE25">
        <v>11.911057387451795</v>
      </c>
      <c r="AF25">
        <v>0</v>
      </c>
      <c r="AG25">
        <v>0</v>
      </c>
      <c r="AH25">
        <v>37.37005890398126</v>
      </c>
      <c r="AI25">
        <v>2.7996195792588163</v>
      </c>
      <c r="AJ25">
        <v>0</v>
      </c>
      <c r="AK25">
        <v>12.645218172690816</v>
      </c>
      <c r="AL25">
        <v>20.436055938037867</v>
      </c>
      <c r="AM25">
        <v>0</v>
      </c>
      <c r="AN25">
        <v>0</v>
      </c>
      <c r="AO25">
        <v>1.9024600000000005</v>
      </c>
      <c r="AP25">
        <v>2.8163895708367859</v>
      </c>
      <c r="AQ25">
        <v>0</v>
      </c>
      <c r="AR25">
        <v>7.5509891304347825</v>
      </c>
      <c r="AS25">
        <v>5.9154963892924926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729.56732269629697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87.52</v>
      </c>
      <c r="L26">
        <v>36.000000000000007</v>
      </c>
      <c r="M26">
        <v>0</v>
      </c>
      <c r="N26">
        <v>29.009999999999998</v>
      </c>
      <c r="O26">
        <v>48.699999999999996</v>
      </c>
      <c r="P26">
        <v>48.264772547468347</v>
      </c>
      <c r="Q26">
        <v>2.9324914965986397</v>
      </c>
      <c r="R26">
        <v>5.77</v>
      </c>
      <c r="S26">
        <v>3.8500000000000005</v>
      </c>
      <c r="T26">
        <v>0</v>
      </c>
      <c r="U26">
        <v>275.00698306289837</v>
      </c>
      <c r="V26">
        <v>3.25</v>
      </c>
      <c r="W26">
        <v>10.823138961415724</v>
      </c>
      <c r="X26">
        <v>36.230000000000004</v>
      </c>
      <c r="Y26">
        <v>0</v>
      </c>
      <c r="Z26">
        <v>3.1851599999999998</v>
      </c>
      <c r="AA26">
        <v>10.296551804969528</v>
      </c>
      <c r="AB26">
        <v>9.6527591955758076</v>
      </c>
      <c r="AC26">
        <v>7.0969922775877174</v>
      </c>
      <c r="AD26">
        <v>8.9681113406967548</v>
      </c>
      <c r="AE26">
        <v>11.911057387451795</v>
      </c>
      <c r="AF26">
        <v>0</v>
      </c>
      <c r="AG26">
        <v>0</v>
      </c>
      <c r="AH26">
        <v>37.37005890398126</v>
      </c>
      <c r="AI26">
        <v>11.81269230854069</v>
      </c>
      <c r="AJ26">
        <v>0</v>
      </c>
      <c r="AK26">
        <v>12.645218172690816</v>
      </c>
      <c r="AL26">
        <v>20.436055938037867</v>
      </c>
      <c r="AM26">
        <v>0</v>
      </c>
      <c r="AN26">
        <v>0</v>
      </c>
      <c r="AO26">
        <v>1.7576800000000004</v>
      </c>
      <c r="AP26">
        <v>2.8163895708367859</v>
      </c>
      <c r="AQ26">
        <v>0</v>
      </c>
      <c r="AR26">
        <v>7.5509891304347825</v>
      </c>
      <c r="AS26">
        <v>5.9154963892924926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738.77259848847723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87.52</v>
      </c>
      <c r="L27">
        <v>36.000000000000007</v>
      </c>
      <c r="M27">
        <v>0</v>
      </c>
      <c r="N27">
        <v>29.009999999999998</v>
      </c>
      <c r="O27">
        <v>48.699999999999996</v>
      </c>
      <c r="P27">
        <v>48.264772547468347</v>
      </c>
      <c r="Q27">
        <v>5.0200000000000005</v>
      </c>
      <c r="R27">
        <v>10.048473804100226</v>
      </c>
      <c r="S27">
        <v>6.4539329268292693</v>
      </c>
      <c r="T27">
        <v>0</v>
      </c>
      <c r="U27">
        <v>275.00698306289837</v>
      </c>
      <c r="V27">
        <v>3.2499999999999996</v>
      </c>
      <c r="W27">
        <v>10.755077940481813</v>
      </c>
      <c r="X27">
        <v>36.227459861179277</v>
      </c>
      <c r="Y27">
        <v>0</v>
      </c>
      <c r="Z27">
        <v>3.1851599999999998</v>
      </c>
      <c r="AA27">
        <v>10.296551804969528</v>
      </c>
      <c r="AB27">
        <v>9.6527591955758076</v>
      </c>
      <c r="AC27">
        <v>7.0969922775877174</v>
      </c>
      <c r="AD27">
        <v>8.9681113406967548</v>
      </c>
      <c r="AE27">
        <v>11.911057387451795</v>
      </c>
      <c r="AF27">
        <v>0</v>
      </c>
      <c r="AG27">
        <v>0</v>
      </c>
      <c r="AH27">
        <v>37.37005890398126</v>
      </c>
      <c r="AI27">
        <v>11.81269230854069</v>
      </c>
      <c r="AJ27">
        <v>0</v>
      </c>
      <c r="AK27">
        <v>12.645218172690816</v>
      </c>
      <c r="AL27">
        <v>20.436055938037867</v>
      </c>
      <c r="AM27">
        <v>0</v>
      </c>
      <c r="AN27">
        <v>0</v>
      </c>
      <c r="AO27">
        <v>1.7576800000000004</v>
      </c>
      <c r="AP27">
        <v>2.8163895708367859</v>
      </c>
      <c r="AQ27">
        <v>0</v>
      </c>
      <c r="AR27">
        <v>8.630427536231883</v>
      </c>
      <c r="AS27">
        <v>5.2587329121388304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748.09458749169698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87.8</v>
      </c>
      <c r="L28">
        <v>36.000000000000007</v>
      </c>
      <c r="M28">
        <v>0</v>
      </c>
      <c r="N28">
        <v>29.009999999999998</v>
      </c>
      <c r="O28">
        <v>48.699999999999996</v>
      </c>
      <c r="P28">
        <v>48.264772547468347</v>
      </c>
      <c r="Q28">
        <v>5.0200000000000005</v>
      </c>
      <c r="R28">
        <v>10.048473804100226</v>
      </c>
      <c r="S28">
        <v>6.4539329268292693</v>
      </c>
      <c r="T28">
        <v>0</v>
      </c>
      <c r="U28">
        <v>275.00698306289837</v>
      </c>
      <c r="V28">
        <v>3.2499999999999996</v>
      </c>
      <c r="W28">
        <v>10.822539906103286</v>
      </c>
      <c r="X28">
        <v>36.227459861179277</v>
      </c>
      <c r="Y28">
        <v>0</v>
      </c>
      <c r="Z28">
        <v>3.1851599999999998</v>
      </c>
      <c r="AA28">
        <v>10.296551804969528</v>
      </c>
      <c r="AB28">
        <v>9.6527591955758076</v>
      </c>
      <c r="AC28">
        <v>7.0969922775877174</v>
      </c>
      <c r="AD28">
        <v>8.9681113406967548</v>
      </c>
      <c r="AE28">
        <v>11.911057387451795</v>
      </c>
      <c r="AF28">
        <v>0</v>
      </c>
      <c r="AG28">
        <v>0</v>
      </c>
      <c r="AH28">
        <v>37.37005890398126</v>
      </c>
      <c r="AI28">
        <v>11.81269230854069</v>
      </c>
      <c r="AJ28">
        <v>0</v>
      </c>
      <c r="AK28">
        <v>12.645218172690816</v>
      </c>
      <c r="AL28">
        <v>20.436055938037867</v>
      </c>
      <c r="AM28">
        <v>0</v>
      </c>
      <c r="AN28">
        <v>0</v>
      </c>
      <c r="AO28">
        <v>1.7576800000000004</v>
      </c>
      <c r="AP28">
        <v>2.8163895708367859</v>
      </c>
      <c r="AQ28">
        <v>0</v>
      </c>
      <c r="AR28">
        <v>8.630427536231883</v>
      </c>
      <c r="AS28">
        <v>5.2587329121388304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748.44204945731849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87.8</v>
      </c>
      <c r="L29">
        <v>36.000000000000007</v>
      </c>
      <c r="M29">
        <v>0</v>
      </c>
      <c r="N29">
        <v>29.009999999999998</v>
      </c>
      <c r="O29">
        <v>48.699999999999996</v>
      </c>
      <c r="P29">
        <v>48.264772547468347</v>
      </c>
      <c r="Q29">
        <v>5.0200000000000005</v>
      </c>
      <c r="R29">
        <v>10.048473804100226</v>
      </c>
      <c r="S29">
        <v>6.4539329268292693</v>
      </c>
      <c r="T29">
        <v>0</v>
      </c>
      <c r="U29">
        <v>275.00698306289837</v>
      </c>
      <c r="V29">
        <v>3.2499999999999996</v>
      </c>
      <c r="W29">
        <v>10.822539906103286</v>
      </c>
      <c r="X29">
        <v>36.227459861179277</v>
      </c>
      <c r="Y29">
        <v>0</v>
      </c>
      <c r="Z29">
        <v>3.1851599999999998</v>
      </c>
      <c r="AA29">
        <v>10.296551804969528</v>
      </c>
      <c r="AB29">
        <v>9.6527591955758076</v>
      </c>
      <c r="AC29">
        <v>7.0969922775877174</v>
      </c>
      <c r="AD29">
        <v>8.9681113406967548</v>
      </c>
      <c r="AE29">
        <v>11.911057387451795</v>
      </c>
      <c r="AF29">
        <v>0</v>
      </c>
      <c r="AG29">
        <v>0</v>
      </c>
      <c r="AH29">
        <v>37.37005890398126</v>
      </c>
      <c r="AI29">
        <v>8.0837002477530646</v>
      </c>
      <c r="AJ29">
        <v>0</v>
      </c>
      <c r="AK29">
        <v>12.645218172690816</v>
      </c>
      <c r="AL29">
        <v>20.436055938037867</v>
      </c>
      <c r="AM29">
        <v>0</v>
      </c>
      <c r="AN29">
        <v>0</v>
      </c>
      <c r="AO29">
        <v>1.7576800000000004</v>
      </c>
      <c r="AP29">
        <v>2.8163895708367859</v>
      </c>
      <c r="AQ29">
        <v>0</v>
      </c>
      <c r="AR29">
        <v>8.630427536231883</v>
      </c>
      <c r="AS29">
        <v>5.2587329121388304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744.71305739653087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87.8</v>
      </c>
      <c r="L30">
        <v>36.000000000000007</v>
      </c>
      <c r="M30">
        <v>0</v>
      </c>
      <c r="N30">
        <v>29.009999999999998</v>
      </c>
      <c r="O30">
        <v>48.699999999999996</v>
      </c>
      <c r="P30">
        <v>48.264772547468347</v>
      </c>
      <c r="Q30">
        <v>5.0200000000000005</v>
      </c>
      <c r="R30">
        <v>10.048473804100226</v>
      </c>
      <c r="S30">
        <v>6.4539329268292693</v>
      </c>
      <c r="T30">
        <v>0</v>
      </c>
      <c r="U30">
        <v>275.00698306289837</v>
      </c>
      <c r="V30">
        <v>3.2499999999999996</v>
      </c>
      <c r="W30">
        <v>10.822539906103286</v>
      </c>
      <c r="X30">
        <v>36.227459861179277</v>
      </c>
      <c r="Y30">
        <v>0</v>
      </c>
      <c r="Z30">
        <v>3.1851599999999998</v>
      </c>
      <c r="AA30">
        <v>10.296551804969528</v>
      </c>
      <c r="AB30">
        <v>9.6527591955758076</v>
      </c>
      <c r="AC30">
        <v>7.0969922775877174</v>
      </c>
      <c r="AD30">
        <v>8.9681113406967548</v>
      </c>
      <c r="AE30">
        <v>11.911057387451795</v>
      </c>
      <c r="AF30">
        <v>0</v>
      </c>
      <c r="AG30">
        <v>0</v>
      </c>
      <c r="AH30">
        <v>37.37005890398126</v>
      </c>
      <c r="AI30">
        <v>8.0837002477530646</v>
      </c>
      <c r="AJ30">
        <v>0</v>
      </c>
      <c r="AK30">
        <v>12.645218172690816</v>
      </c>
      <c r="AL30">
        <v>20.436055938037867</v>
      </c>
      <c r="AM30">
        <v>0</v>
      </c>
      <c r="AN30">
        <v>0</v>
      </c>
      <c r="AO30">
        <v>1.7576800000000004</v>
      </c>
      <c r="AP30">
        <v>2.8163895708367859</v>
      </c>
      <c r="AQ30">
        <v>0</v>
      </c>
      <c r="AR30">
        <v>8.630427536231883</v>
      </c>
      <c r="AS30">
        <v>5.2587329121388304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744.71305739653087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87.8</v>
      </c>
      <c r="L31">
        <v>36.000000000000007</v>
      </c>
      <c r="M31">
        <v>0</v>
      </c>
      <c r="N31">
        <v>29.009999999999998</v>
      </c>
      <c r="O31">
        <v>48.699999999999996</v>
      </c>
      <c r="P31">
        <v>48.264772547468347</v>
      </c>
      <c r="Q31">
        <v>2.9324914965986397</v>
      </c>
      <c r="R31">
        <v>5.56</v>
      </c>
      <c r="S31">
        <v>3.8500000000000005</v>
      </c>
      <c r="T31">
        <v>0</v>
      </c>
      <c r="U31">
        <v>275.00698306289837</v>
      </c>
      <c r="V31">
        <v>3.2499999999999996</v>
      </c>
      <c r="W31">
        <v>10.822539906103286</v>
      </c>
      <c r="X31">
        <v>36.227459861179277</v>
      </c>
      <c r="Y31">
        <v>0</v>
      </c>
      <c r="Z31">
        <v>3.1851599999999998</v>
      </c>
      <c r="AA31">
        <v>10.296551804969528</v>
      </c>
      <c r="AB31">
        <v>9.6527591955758076</v>
      </c>
      <c r="AC31">
        <v>7.0969922775877174</v>
      </c>
      <c r="AD31">
        <v>8.9681113406967548</v>
      </c>
      <c r="AE31">
        <v>11.911057387451795</v>
      </c>
      <c r="AF31">
        <v>0</v>
      </c>
      <c r="AG31">
        <v>0</v>
      </c>
      <c r="AH31">
        <v>37.37005890398126</v>
      </c>
      <c r="AI31">
        <v>8.0837002477530646</v>
      </c>
      <c r="AJ31">
        <v>0</v>
      </c>
      <c r="AK31">
        <v>12.645218172690816</v>
      </c>
      <c r="AL31">
        <v>20.436055938037867</v>
      </c>
      <c r="AM31">
        <v>0</v>
      </c>
      <c r="AN31">
        <v>0</v>
      </c>
      <c r="AO31">
        <v>1.7576800000000004</v>
      </c>
      <c r="AP31">
        <v>2.8163895708367859</v>
      </c>
      <c r="AQ31">
        <v>0</v>
      </c>
      <c r="AR31">
        <v>9.4381014492753597</v>
      </c>
      <c r="AS31">
        <v>5.2587329121388304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736.34081607524354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87.8</v>
      </c>
      <c r="L32">
        <v>36.000000000000007</v>
      </c>
      <c r="M32">
        <v>0</v>
      </c>
      <c r="N32">
        <v>29.009999999999998</v>
      </c>
      <c r="O32">
        <v>48.699999999999996</v>
      </c>
      <c r="P32">
        <v>48.264772547468347</v>
      </c>
      <c r="Q32">
        <v>2.9324914965986397</v>
      </c>
      <c r="R32">
        <v>5.77</v>
      </c>
      <c r="S32">
        <v>3.8500000000000005</v>
      </c>
      <c r="T32">
        <v>0</v>
      </c>
      <c r="U32">
        <v>275.00698306289837</v>
      </c>
      <c r="V32">
        <v>3.2499999999999996</v>
      </c>
      <c r="W32">
        <v>10.822539906103286</v>
      </c>
      <c r="X32">
        <v>36.227459861179277</v>
      </c>
      <c r="Y32">
        <v>0</v>
      </c>
      <c r="Z32">
        <v>3.1851599999999998</v>
      </c>
      <c r="AA32">
        <v>10.296551804969528</v>
      </c>
      <c r="AB32">
        <v>9.6527591955758076</v>
      </c>
      <c r="AC32">
        <v>7.0969922775877174</v>
      </c>
      <c r="AD32">
        <v>8.9681113406967548</v>
      </c>
      <c r="AE32">
        <v>11.911057387451795</v>
      </c>
      <c r="AF32">
        <v>0</v>
      </c>
      <c r="AG32">
        <v>0</v>
      </c>
      <c r="AH32">
        <v>37.37005890398126</v>
      </c>
      <c r="AI32">
        <v>1.5550886077066226</v>
      </c>
      <c r="AJ32">
        <v>0</v>
      </c>
      <c r="AK32">
        <v>12.645218172690816</v>
      </c>
      <c r="AL32">
        <v>20.436055938037867</v>
      </c>
      <c r="AM32">
        <v>0</v>
      </c>
      <c r="AN32">
        <v>0</v>
      </c>
      <c r="AO32">
        <v>1.7576800000000004</v>
      </c>
      <c r="AP32">
        <v>2.8163895708367859</v>
      </c>
      <c r="AQ32">
        <v>0</v>
      </c>
      <c r="AR32">
        <v>11.325213768115944</v>
      </c>
      <c r="AS32">
        <v>5.2587329121388304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731.90931675403749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87.8</v>
      </c>
      <c r="L33">
        <v>36.000000000000007</v>
      </c>
      <c r="M33">
        <v>0</v>
      </c>
      <c r="N33">
        <v>29.009999999999998</v>
      </c>
      <c r="O33">
        <v>48.699999999999996</v>
      </c>
      <c r="P33">
        <v>48.264772547468347</v>
      </c>
      <c r="Q33">
        <v>2.9324914965986397</v>
      </c>
      <c r="R33">
        <v>5.77</v>
      </c>
      <c r="S33">
        <v>3.8500000000000005</v>
      </c>
      <c r="T33">
        <v>0</v>
      </c>
      <c r="U33">
        <v>275.00698306289837</v>
      </c>
      <c r="V33">
        <v>1.86</v>
      </c>
      <c r="W33">
        <v>10.823138961415724</v>
      </c>
      <c r="X33">
        <v>36.227459861179277</v>
      </c>
      <c r="Y33">
        <v>0</v>
      </c>
      <c r="Z33">
        <v>3.1851599999999998</v>
      </c>
      <c r="AA33">
        <v>10.296551804969528</v>
      </c>
      <c r="AB33">
        <v>9.6527591955758076</v>
      </c>
      <c r="AC33">
        <v>7.0969922775877174</v>
      </c>
      <c r="AD33">
        <v>8.9681113406967548</v>
      </c>
      <c r="AE33">
        <v>11.911057387451795</v>
      </c>
      <c r="AF33">
        <v>0</v>
      </c>
      <c r="AG33">
        <v>0</v>
      </c>
      <c r="AH33">
        <v>37.37005890398126</v>
      </c>
      <c r="AI33">
        <v>1.5550886077066226</v>
      </c>
      <c r="AJ33">
        <v>0</v>
      </c>
      <c r="AK33">
        <v>12.645218172690816</v>
      </c>
      <c r="AL33">
        <v>19.295781411359727</v>
      </c>
      <c r="AM33">
        <v>0</v>
      </c>
      <c r="AN33">
        <v>0</v>
      </c>
      <c r="AO33">
        <v>1.7576800000000004</v>
      </c>
      <c r="AP33">
        <v>2.8163895708367859</v>
      </c>
      <c r="AQ33">
        <v>0</v>
      </c>
      <c r="AR33">
        <v>11.325213768115944</v>
      </c>
      <c r="AS33">
        <v>5.2587329121388304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729.37964128267174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87.8</v>
      </c>
      <c r="L34">
        <v>36.000000000000007</v>
      </c>
      <c r="M34">
        <v>0</v>
      </c>
      <c r="N34">
        <v>29.009999999999998</v>
      </c>
      <c r="O34">
        <v>48.699999999999996</v>
      </c>
      <c r="P34">
        <v>48.264772547468347</v>
      </c>
      <c r="Q34">
        <v>2.9324914965986397</v>
      </c>
      <c r="R34">
        <v>5.77</v>
      </c>
      <c r="S34">
        <v>3.8500000000000005</v>
      </c>
      <c r="T34">
        <v>0</v>
      </c>
      <c r="U34">
        <v>275.00698306289837</v>
      </c>
      <c r="V34">
        <v>1.86</v>
      </c>
      <c r="W34">
        <v>10.823138961415724</v>
      </c>
      <c r="X34">
        <v>36.227459861179277</v>
      </c>
      <c r="Y34">
        <v>0</v>
      </c>
      <c r="Z34">
        <v>3.1851599999999998</v>
      </c>
      <c r="AA34">
        <v>10.296551804969528</v>
      </c>
      <c r="AB34">
        <v>9.6527591955758076</v>
      </c>
      <c r="AC34">
        <v>7.0969922775877174</v>
      </c>
      <c r="AD34">
        <v>8.9681113406967548</v>
      </c>
      <c r="AE34">
        <v>11.911057387451795</v>
      </c>
      <c r="AF34">
        <v>0</v>
      </c>
      <c r="AG34">
        <v>0</v>
      </c>
      <c r="AH34">
        <v>37.37005890398126</v>
      </c>
      <c r="AI34">
        <v>4.6629653961853901</v>
      </c>
      <c r="AJ34">
        <v>0</v>
      </c>
      <c r="AK34">
        <v>12.645218172690816</v>
      </c>
      <c r="AL34">
        <v>19.295781411359727</v>
      </c>
      <c r="AM34">
        <v>0</v>
      </c>
      <c r="AN34">
        <v>0</v>
      </c>
      <c r="AO34">
        <v>1.7576800000000004</v>
      </c>
      <c r="AP34">
        <v>2.8163895708367859</v>
      </c>
      <c r="AQ34">
        <v>0</v>
      </c>
      <c r="AR34">
        <v>9.4381014492753597</v>
      </c>
      <c r="AS34">
        <v>5.2587329121388304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730.60040575230994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87.8</v>
      </c>
      <c r="L35">
        <v>36.000000000000007</v>
      </c>
      <c r="M35">
        <v>0</v>
      </c>
      <c r="N35">
        <v>29.009999999999998</v>
      </c>
      <c r="O35">
        <v>48.699999999999996</v>
      </c>
      <c r="P35">
        <v>48.264772547468347</v>
      </c>
      <c r="Q35">
        <v>2.9324914965986397</v>
      </c>
      <c r="R35">
        <v>5.77</v>
      </c>
      <c r="S35">
        <v>3.8500000000000005</v>
      </c>
      <c r="T35">
        <v>0</v>
      </c>
      <c r="U35">
        <v>275.00698306289837</v>
      </c>
      <c r="V35">
        <v>1.86</v>
      </c>
      <c r="W35">
        <v>10.823138961415724</v>
      </c>
      <c r="X35">
        <v>37.67</v>
      </c>
      <c r="Y35">
        <v>0</v>
      </c>
      <c r="Z35">
        <v>3.1851599999999998</v>
      </c>
      <c r="AA35">
        <v>10.296551804969528</v>
      </c>
      <c r="AB35">
        <v>9.6527591955758076</v>
      </c>
      <c r="AC35">
        <v>7.0969922775877174</v>
      </c>
      <c r="AD35">
        <v>8.9681113406967548</v>
      </c>
      <c r="AE35">
        <v>11.911057387451795</v>
      </c>
      <c r="AF35">
        <v>0</v>
      </c>
      <c r="AG35">
        <v>0</v>
      </c>
      <c r="AH35">
        <v>37.37005890398126</v>
      </c>
      <c r="AI35">
        <v>4.6629653961853901</v>
      </c>
      <c r="AJ35">
        <v>0</v>
      </c>
      <c r="AK35">
        <v>12.67780334235073</v>
      </c>
      <c r="AL35">
        <v>19.013887263339075</v>
      </c>
      <c r="AM35">
        <v>0</v>
      </c>
      <c r="AN35">
        <v>0</v>
      </c>
      <c r="AO35">
        <v>1.7576800000000004</v>
      </c>
      <c r="AP35">
        <v>2.8163895708367859</v>
      </c>
      <c r="AQ35">
        <v>0</v>
      </c>
      <c r="AR35">
        <v>9.4381014492753597</v>
      </c>
      <c r="AS35">
        <v>5.2587329121388304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731.79363691277001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87.8</v>
      </c>
      <c r="L36">
        <v>36.000000000000007</v>
      </c>
      <c r="M36">
        <v>0</v>
      </c>
      <c r="N36">
        <v>29.009999999999998</v>
      </c>
      <c r="O36">
        <v>48.699999999999996</v>
      </c>
      <c r="P36">
        <v>48.264772547468347</v>
      </c>
      <c r="Q36">
        <v>2.9324914965986397</v>
      </c>
      <c r="R36">
        <v>5.77</v>
      </c>
      <c r="S36">
        <v>3.8500000000000005</v>
      </c>
      <c r="T36">
        <v>0</v>
      </c>
      <c r="U36">
        <v>275.00698306289837</v>
      </c>
      <c r="V36">
        <v>1.86</v>
      </c>
      <c r="W36">
        <v>10.823138961415724</v>
      </c>
      <c r="X36">
        <v>36.230000000000004</v>
      </c>
      <c r="Y36">
        <v>0</v>
      </c>
      <c r="Z36">
        <v>3.1851599999999998</v>
      </c>
      <c r="AA36">
        <v>10.296551804969528</v>
      </c>
      <c r="AB36">
        <v>9.6527591955758076</v>
      </c>
      <c r="AC36">
        <v>7.0969922775877174</v>
      </c>
      <c r="AD36">
        <v>8.9681113406967548</v>
      </c>
      <c r="AE36">
        <v>11.911057387451795</v>
      </c>
      <c r="AF36">
        <v>0</v>
      </c>
      <c r="AG36">
        <v>0</v>
      </c>
      <c r="AH36">
        <v>37.37005890398126</v>
      </c>
      <c r="AI36">
        <v>4.6629653961853901</v>
      </c>
      <c r="AJ36">
        <v>0</v>
      </c>
      <c r="AK36">
        <v>12.67780334235073</v>
      </c>
      <c r="AL36">
        <v>19.013887263339075</v>
      </c>
      <c r="AM36">
        <v>0</v>
      </c>
      <c r="AN36">
        <v>0</v>
      </c>
      <c r="AO36">
        <v>1.7576800000000004</v>
      </c>
      <c r="AP36">
        <v>2.8163895708367859</v>
      </c>
      <c r="AQ36">
        <v>0</v>
      </c>
      <c r="AR36">
        <v>9.4381014492753597</v>
      </c>
      <c r="AS36">
        <v>5.2587329121388304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730.35363691277018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87.8</v>
      </c>
      <c r="L37">
        <v>36.000000000000007</v>
      </c>
      <c r="M37">
        <v>0</v>
      </c>
      <c r="N37">
        <v>29.009999999999998</v>
      </c>
      <c r="O37">
        <v>48.699999999999996</v>
      </c>
      <c r="P37">
        <v>48.264772547468347</v>
      </c>
      <c r="Q37">
        <v>2.9999999999999996</v>
      </c>
      <c r="R37">
        <v>5.93</v>
      </c>
      <c r="S37">
        <v>3.8600000000000003</v>
      </c>
      <c r="T37">
        <v>0</v>
      </c>
      <c r="U37">
        <v>275.00698306289837</v>
      </c>
      <c r="V37">
        <v>1.86</v>
      </c>
      <c r="W37">
        <v>7.36</v>
      </c>
      <c r="X37">
        <v>19.367531226102471</v>
      </c>
      <c r="Y37">
        <v>0</v>
      </c>
      <c r="Z37">
        <v>3.1851599999999998</v>
      </c>
      <c r="AA37">
        <v>10.296551804969528</v>
      </c>
      <c r="AB37">
        <v>9.6527591955758076</v>
      </c>
      <c r="AC37">
        <v>7.0969922775877174</v>
      </c>
      <c r="AD37">
        <v>8.9681113406967548</v>
      </c>
      <c r="AE37">
        <v>11.911057387451795</v>
      </c>
      <c r="AF37">
        <v>0</v>
      </c>
      <c r="AG37">
        <v>0</v>
      </c>
      <c r="AH37">
        <v>37.37005890398126</v>
      </c>
      <c r="AI37">
        <v>1.5550886077066226</v>
      </c>
      <c r="AJ37">
        <v>0</v>
      </c>
      <c r="AK37">
        <v>12.67780334235073</v>
      </c>
      <c r="AL37">
        <v>19.013887263339075</v>
      </c>
      <c r="AM37">
        <v>0</v>
      </c>
      <c r="AN37">
        <v>0</v>
      </c>
      <c r="AO37">
        <v>1.7576800000000004</v>
      </c>
      <c r="AP37">
        <v>0.62473564871582443</v>
      </c>
      <c r="AQ37">
        <v>0</v>
      </c>
      <c r="AR37">
        <v>11.325213768115944</v>
      </c>
      <c r="AS37">
        <v>5.2587329121388304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706.85311928909914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87.8</v>
      </c>
      <c r="L38">
        <v>36.000000000000007</v>
      </c>
      <c r="M38">
        <v>0</v>
      </c>
      <c r="N38">
        <v>29.009999999999998</v>
      </c>
      <c r="O38">
        <v>48.699999999999996</v>
      </c>
      <c r="P38">
        <v>48.264772547468347</v>
      </c>
      <c r="Q38">
        <v>2.9999999999999996</v>
      </c>
      <c r="R38">
        <v>5.93</v>
      </c>
      <c r="S38">
        <v>3.8600000000000003</v>
      </c>
      <c r="T38">
        <v>0</v>
      </c>
      <c r="U38">
        <v>275.00698306289837</v>
      </c>
      <c r="V38">
        <v>1.86</v>
      </c>
      <c r="W38">
        <v>6.74</v>
      </c>
      <c r="X38">
        <v>19.367531226102471</v>
      </c>
      <c r="Y38">
        <v>0</v>
      </c>
      <c r="Z38">
        <v>3.1851599999999998</v>
      </c>
      <c r="AA38">
        <v>10.296551804969528</v>
      </c>
      <c r="AB38">
        <v>9.6527591955758076</v>
      </c>
      <c r="AC38">
        <v>7.0969922775877174</v>
      </c>
      <c r="AD38">
        <v>8.9681113406967548</v>
      </c>
      <c r="AE38">
        <v>11.911057387451795</v>
      </c>
      <c r="AF38">
        <v>0</v>
      </c>
      <c r="AG38">
        <v>0</v>
      </c>
      <c r="AH38">
        <v>37.37005890398126</v>
      </c>
      <c r="AI38">
        <v>1.5550886077066226</v>
      </c>
      <c r="AJ38">
        <v>0</v>
      </c>
      <c r="AK38">
        <v>12.67780334235073</v>
      </c>
      <c r="AL38">
        <v>19.013887263339075</v>
      </c>
      <c r="AM38">
        <v>0</v>
      </c>
      <c r="AN38">
        <v>0</v>
      </c>
      <c r="AO38">
        <v>1.7576800000000004</v>
      </c>
      <c r="AP38">
        <v>0.62473564871582443</v>
      </c>
      <c r="AQ38">
        <v>0</v>
      </c>
      <c r="AR38">
        <v>11.325213768115944</v>
      </c>
      <c r="AS38">
        <v>5.2587329121388304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706.23311928909925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87.8</v>
      </c>
      <c r="L39">
        <v>36.000000000000007</v>
      </c>
      <c r="M39">
        <v>0</v>
      </c>
      <c r="N39">
        <v>29.009999999999998</v>
      </c>
      <c r="O39">
        <v>48.699999999999996</v>
      </c>
      <c r="P39">
        <v>48.264772547468347</v>
      </c>
      <c r="Q39">
        <v>2.9999999999999996</v>
      </c>
      <c r="R39">
        <v>5.93</v>
      </c>
      <c r="S39">
        <v>3.8600000000000003</v>
      </c>
      <c r="T39">
        <v>0</v>
      </c>
      <c r="U39">
        <v>275.00698306289837</v>
      </c>
      <c r="V39">
        <v>1.86</v>
      </c>
      <c r="W39">
        <v>6.4700000000000006</v>
      </c>
      <c r="X39">
        <v>18.600000000000001</v>
      </c>
      <c r="Y39">
        <v>0</v>
      </c>
      <c r="Z39">
        <v>3.1851599999999998</v>
      </c>
      <c r="AA39">
        <v>10.296551804969528</v>
      </c>
      <c r="AB39">
        <v>9.6527591955758076</v>
      </c>
      <c r="AC39">
        <v>7.0969922775877174</v>
      </c>
      <c r="AD39">
        <v>8.9681113406967548</v>
      </c>
      <c r="AE39">
        <v>11.911057387451795</v>
      </c>
      <c r="AF39">
        <v>0</v>
      </c>
      <c r="AG39">
        <v>0</v>
      </c>
      <c r="AH39">
        <v>37.37005890398126</v>
      </c>
      <c r="AI39">
        <v>1.5550886077066226</v>
      </c>
      <c r="AJ39">
        <v>0</v>
      </c>
      <c r="AK39">
        <v>12.67780334235073</v>
      </c>
      <c r="AL39">
        <v>19.013887263339075</v>
      </c>
      <c r="AM39">
        <v>0</v>
      </c>
      <c r="AN39">
        <v>0</v>
      </c>
      <c r="AO39">
        <v>1.8669000000000002</v>
      </c>
      <c r="AP39">
        <v>0.62473564871582443</v>
      </c>
      <c r="AQ39">
        <v>0</v>
      </c>
      <c r="AR39">
        <v>9.4381014492753597</v>
      </c>
      <c r="AS39">
        <v>5.2587329121388304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703.41769574415594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87.8</v>
      </c>
      <c r="L40">
        <v>36.000000000000007</v>
      </c>
      <c r="M40">
        <v>0</v>
      </c>
      <c r="N40">
        <v>29.009999999999998</v>
      </c>
      <c r="O40">
        <v>48.699999999999996</v>
      </c>
      <c r="P40">
        <v>48.264772547468347</v>
      </c>
      <c r="Q40">
        <v>2.9999999999999996</v>
      </c>
      <c r="R40">
        <v>5.93</v>
      </c>
      <c r="S40">
        <v>3.8600000000000003</v>
      </c>
      <c r="T40">
        <v>0</v>
      </c>
      <c r="U40">
        <v>275.00698306289837</v>
      </c>
      <c r="V40">
        <v>1.86</v>
      </c>
      <c r="W40">
        <v>6.7299999999999995</v>
      </c>
      <c r="X40">
        <v>19.230000000000004</v>
      </c>
      <c r="Y40">
        <v>0</v>
      </c>
      <c r="Z40">
        <v>3.1851599999999998</v>
      </c>
      <c r="AA40">
        <v>10.296551804969528</v>
      </c>
      <c r="AB40">
        <v>9.6527591955758076</v>
      </c>
      <c r="AC40">
        <v>7.0969922775877174</v>
      </c>
      <c r="AD40">
        <v>8.9681113406967548</v>
      </c>
      <c r="AE40">
        <v>11.911057387451795</v>
      </c>
      <c r="AF40">
        <v>0</v>
      </c>
      <c r="AG40">
        <v>0</v>
      </c>
      <c r="AH40">
        <v>37.37005890398126</v>
      </c>
      <c r="AI40">
        <v>1.5550886077066226</v>
      </c>
      <c r="AJ40">
        <v>0</v>
      </c>
      <c r="AK40">
        <v>12.67780334235073</v>
      </c>
      <c r="AL40">
        <v>19.013887263339075</v>
      </c>
      <c r="AM40">
        <v>0</v>
      </c>
      <c r="AN40">
        <v>0</v>
      </c>
      <c r="AO40">
        <v>1.8669000000000002</v>
      </c>
      <c r="AP40">
        <v>2.6589358707539361</v>
      </c>
      <c r="AQ40">
        <v>0</v>
      </c>
      <c r="AR40">
        <v>9.4381014492753597</v>
      </c>
      <c r="AS40">
        <v>5.2587329121388304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706.3418959661941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87.8</v>
      </c>
      <c r="L41">
        <v>36.000000000000007</v>
      </c>
      <c r="M41">
        <v>0</v>
      </c>
      <c r="N41">
        <v>29.009999999999998</v>
      </c>
      <c r="O41">
        <v>48.699999999999996</v>
      </c>
      <c r="P41">
        <v>48.264772547468347</v>
      </c>
      <c r="Q41">
        <v>2.9999999999999996</v>
      </c>
      <c r="R41">
        <v>5.93</v>
      </c>
      <c r="S41">
        <v>3.8600000000000003</v>
      </c>
      <c r="T41">
        <v>0</v>
      </c>
      <c r="U41">
        <v>275.00698306289837</v>
      </c>
      <c r="V41">
        <v>1.86</v>
      </c>
      <c r="W41">
        <v>6.7299999999999995</v>
      </c>
      <c r="X41">
        <v>19.230000000000004</v>
      </c>
      <c r="Y41">
        <v>0</v>
      </c>
      <c r="Z41">
        <v>3.1851599999999998</v>
      </c>
      <c r="AA41">
        <v>10.296551804969528</v>
      </c>
      <c r="AB41">
        <v>9.6527591955758076</v>
      </c>
      <c r="AC41">
        <v>7.0969922775877174</v>
      </c>
      <c r="AD41">
        <v>8.9681113406967548</v>
      </c>
      <c r="AE41">
        <v>11.911057387451795</v>
      </c>
      <c r="AF41">
        <v>0</v>
      </c>
      <c r="AG41">
        <v>0</v>
      </c>
      <c r="AH41">
        <v>37.37005890398126</v>
      </c>
      <c r="AI41">
        <v>4.6629653961853901</v>
      </c>
      <c r="AJ41">
        <v>0</v>
      </c>
      <c r="AK41">
        <v>12.67780334235073</v>
      </c>
      <c r="AL41">
        <v>19.013887263339075</v>
      </c>
      <c r="AM41">
        <v>0</v>
      </c>
      <c r="AN41">
        <v>0</v>
      </c>
      <c r="AO41">
        <v>1.8669000000000002</v>
      </c>
      <c r="AP41">
        <v>3.1592323048881532</v>
      </c>
      <c r="AQ41">
        <v>0</v>
      </c>
      <c r="AR41">
        <v>9.4381014492753597</v>
      </c>
      <c r="AS41">
        <v>8.0176020256751652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712.70893830234354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87.8</v>
      </c>
      <c r="L42">
        <v>36.000000000000007</v>
      </c>
      <c r="M42">
        <v>0</v>
      </c>
      <c r="N42">
        <v>29.009999999999998</v>
      </c>
      <c r="O42">
        <v>48.699999999999996</v>
      </c>
      <c r="P42">
        <v>48.264772547468347</v>
      </c>
      <c r="Q42">
        <v>2.9999999999999996</v>
      </c>
      <c r="R42">
        <v>5.93</v>
      </c>
      <c r="S42">
        <v>3.8600000000000003</v>
      </c>
      <c r="T42">
        <v>0</v>
      </c>
      <c r="U42">
        <v>275.00698306289837</v>
      </c>
      <c r="V42">
        <v>1.86</v>
      </c>
      <c r="W42">
        <v>6.7299999999999995</v>
      </c>
      <c r="X42">
        <v>19.230000000000004</v>
      </c>
      <c r="Y42">
        <v>0</v>
      </c>
      <c r="Z42">
        <v>3.1851599999999998</v>
      </c>
      <c r="AA42">
        <v>10.296551804969528</v>
      </c>
      <c r="AB42">
        <v>9.6527591955758076</v>
      </c>
      <c r="AC42">
        <v>7.0969922775877174</v>
      </c>
      <c r="AD42">
        <v>8.9681113406967548</v>
      </c>
      <c r="AE42">
        <v>11.911057387451795</v>
      </c>
      <c r="AF42">
        <v>0</v>
      </c>
      <c r="AG42">
        <v>0</v>
      </c>
      <c r="AH42">
        <v>37.37005890398126</v>
      </c>
      <c r="AI42">
        <v>4.6629653961853901</v>
      </c>
      <c r="AJ42">
        <v>0</v>
      </c>
      <c r="AK42">
        <v>12.67780334235073</v>
      </c>
      <c r="AL42">
        <v>19.013887263339075</v>
      </c>
      <c r="AM42">
        <v>0</v>
      </c>
      <c r="AN42">
        <v>0</v>
      </c>
      <c r="AO42">
        <v>1.8669000000000002</v>
      </c>
      <c r="AP42">
        <v>3.1592323048881532</v>
      </c>
      <c r="AQ42">
        <v>0</v>
      </c>
      <c r="AR42">
        <v>11.325213768115944</v>
      </c>
      <c r="AS42">
        <v>8.0176020256751652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714.59605062118419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87.8</v>
      </c>
      <c r="L43">
        <v>36.000000000000007</v>
      </c>
      <c r="M43">
        <v>0</v>
      </c>
      <c r="N43">
        <v>29.009999999999998</v>
      </c>
      <c r="O43">
        <v>48.699999999999996</v>
      </c>
      <c r="P43">
        <v>48.264772547468347</v>
      </c>
      <c r="Q43">
        <v>2.9999999999999996</v>
      </c>
      <c r="R43">
        <v>5.93</v>
      </c>
      <c r="S43">
        <v>3.8600000000000003</v>
      </c>
      <c r="T43">
        <v>0</v>
      </c>
      <c r="U43">
        <v>275.00698306289837</v>
      </c>
      <c r="V43">
        <v>1.86</v>
      </c>
      <c r="W43">
        <v>6.7317471443406038</v>
      </c>
      <c r="X43">
        <v>19.23</v>
      </c>
      <c r="Y43">
        <v>0</v>
      </c>
      <c r="Z43">
        <v>3.1851599999999998</v>
      </c>
      <c r="AA43">
        <v>10.296551804969528</v>
      </c>
      <c r="AB43">
        <v>9.6527591955758076</v>
      </c>
      <c r="AC43">
        <v>7.0969922775877174</v>
      </c>
      <c r="AD43">
        <v>8.9681113406967548</v>
      </c>
      <c r="AE43">
        <v>11.911057387451795</v>
      </c>
      <c r="AF43">
        <v>0</v>
      </c>
      <c r="AG43">
        <v>0</v>
      </c>
      <c r="AH43">
        <v>37.37005890398126</v>
      </c>
      <c r="AI43">
        <v>4.6629653961853901</v>
      </c>
      <c r="AJ43">
        <v>0</v>
      </c>
      <c r="AK43">
        <v>12.67780334235073</v>
      </c>
      <c r="AL43">
        <v>19.013887263339075</v>
      </c>
      <c r="AM43">
        <v>0</v>
      </c>
      <c r="AN43">
        <v>0</v>
      </c>
      <c r="AO43">
        <v>1.8669000000000002</v>
      </c>
      <c r="AP43">
        <v>3.1592323048881532</v>
      </c>
      <c r="AQ43">
        <v>0</v>
      </c>
      <c r="AR43">
        <v>11.325213768115944</v>
      </c>
      <c r="AS43">
        <v>8.0176020256751652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714.59779776552466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87.8</v>
      </c>
      <c r="L44">
        <v>36.000000000000007</v>
      </c>
      <c r="M44">
        <v>0</v>
      </c>
      <c r="N44">
        <v>29.009999999999998</v>
      </c>
      <c r="O44">
        <v>48.699999999999996</v>
      </c>
      <c r="P44">
        <v>48.264772547468347</v>
      </c>
      <c r="Q44">
        <v>2.9999999999999996</v>
      </c>
      <c r="R44">
        <v>5.93</v>
      </c>
      <c r="S44">
        <v>3.8600000000000003</v>
      </c>
      <c r="T44">
        <v>0</v>
      </c>
      <c r="U44">
        <v>275.00698306289837</v>
      </c>
      <c r="V44">
        <v>1.86</v>
      </c>
      <c r="W44">
        <v>6.7317471443406038</v>
      </c>
      <c r="X44">
        <v>19.23</v>
      </c>
      <c r="Y44">
        <v>0</v>
      </c>
      <c r="Z44">
        <v>3.1851599999999998</v>
      </c>
      <c r="AA44">
        <v>10.296551804969528</v>
      </c>
      <c r="AB44">
        <v>9.6527591955758076</v>
      </c>
      <c r="AC44">
        <v>7.0969922775877174</v>
      </c>
      <c r="AD44">
        <v>8.9681113406967548</v>
      </c>
      <c r="AE44">
        <v>11.911057387451795</v>
      </c>
      <c r="AF44">
        <v>0</v>
      </c>
      <c r="AG44">
        <v>0</v>
      </c>
      <c r="AH44">
        <v>37.37005890398126</v>
      </c>
      <c r="AI44">
        <v>4.6629653961853901</v>
      </c>
      <c r="AJ44">
        <v>0</v>
      </c>
      <c r="AK44">
        <v>12.67780334235073</v>
      </c>
      <c r="AL44">
        <v>19.013887263339075</v>
      </c>
      <c r="AM44">
        <v>0</v>
      </c>
      <c r="AN44">
        <v>0</v>
      </c>
      <c r="AO44">
        <v>1.8669000000000002</v>
      </c>
      <c r="AP44">
        <v>3.1592323048881532</v>
      </c>
      <c r="AQ44">
        <v>0</v>
      </c>
      <c r="AR44">
        <v>8.8971123188405787</v>
      </c>
      <c r="AS44">
        <v>8.0176020256751652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712.1696963162492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87.8</v>
      </c>
      <c r="L45">
        <v>36.000000000000007</v>
      </c>
      <c r="M45">
        <v>0</v>
      </c>
      <c r="N45">
        <v>29.009999999999998</v>
      </c>
      <c r="O45">
        <v>48.699999999999996</v>
      </c>
      <c r="P45">
        <v>48.264772547468347</v>
      </c>
      <c r="Q45">
        <v>2.9999999999999996</v>
      </c>
      <c r="R45">
        <v>5.93</v>
      </c>
      <c r="S45">
        <v>3.8600000000000003</v>
      </c>
      <c r="T45">
        <v>0</v>
      </c>
      <c r="U45">
        <v>275.00698306289837</v>
      </c>
      <c r="V45">
        <v>1.86</v>
      </c>
      <c r="W45">
        <v>6.7317471443406038</v>
      </c>
      <c r="X45">
        <v>19.23</v>
      </c>
      <c r="Y45">
        <v>0</v>
      </c>
      <c r="Z45">
        <v>3.1851599999999998</v>
      </c>
      <c r="AA45">
        <v>10.296551804969528</v>
      </c>
      <c r="AB45">
        <v>9.6527591955758076</v>
      </c>
      <c r="AC45">
        <v>7.0969922775877174</v>
      </c>
      <c r="AD45">
        <v>8.9681113406967548</v>
      </c>
      <c r="AE45">
        <v>11.911057387451795</v>
      </c>
      <c r="AF45">
        <v>0</v>
      </c>
      <c r="AG45">
        <v>0</v>
      </c>
      <c r="AH45">
        <v>37.37005890398126</v>
      </c>
      <c r="AI45">
        <v>4.6629653961853901</v>
      </c>
      <c r="AJ45">
        <v>0</v>
      </c>
      <c r="AK45">
        <v>12.67780334235073</v>
      </c>
      <c r="AL45">
        <v>19.013887263339075</v>
      </c>
      <c r="AM45">
        <v>0</v>
      </c>
      <c r="AN45">
        <v>0</v>
      </c>
      <c r="AO45">
        <v>1.8669000000000002</v>
      </c>
      <c r="AP45">
        <v>3.1592323048881532</v>
      </c>
      <c r="AQ45">
        <v>0</v>
      </c>
      <c r="AR45">
        <v>8.630427536231883</v>
      </c>
      <c r="AS45">
        <v>5.2587329121388304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709.14414242010423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87.8</v>
      </c>
      <c r="L46">
        <v>36.000000000000007</v>
      </c>
      <c r="M46">
        <v>0</v>
      </c>
      <c r="N46">
        <v>29.009999999999998</v>
      </c>
      <c r="O46">
        <v>48.699999999999996</v>
      </c>
      <c r="P46">
        <v>48.264772547468347</v>
      </c>
      <c r="Q46">
        <v>2.9999999999999996</v>
      </c>
      <c r="R46">
        <v>5.93</v>
      </c>
      <c r="S46">
        <v>3.8600000000000003</v>
      </c>
      <c r="T46">
        <v>0</v>
      </c>
      <c r="U46">
        <v>275.00698306289837</v>
      </c>
      <c r="V46">
        <v>1.86</v>
      </c>
      <c r="W46">
        <v>6.7317471443406038</v>
      </c>
      <c r="X46">
        <v>19.23</v>
      </c>
      <c r="Y46">
        <v>0</v>
      </c>
      <c r="Z46">
        <v>3.1851599999999998</v>
      </c>
      <c r="AA46">
        <v>10.296551804969528</v>
      </c>
      <c r="AB46">
        <v>9.6527591955758076</v>
      </c>
      <c r="AC46">
        <v>7.0969922775877174</v>
      </c>
      <c r="AD46">
        <v>8.9681113406967548</v>
      </c>
      <c r="AE46">
        <v>11.911057387451795</v>
      </c>
      <c r="AF46">
        <v>0</v>
      </c>
      <c r="AG46">
        <v>0</v>
      </c>
      <c r="AH46">
        <v>37.37005890398126</v>
      </c>
      <c r="AI46">
        <v>4.6629653961853901</v>
      </c>
      <c r="AJ46">
        <v>0</v>
      </c>
      <c r="AK46">
        <v>12.67780334235073</v>
      </c>
      <c r="AL46">
        <v>19.013887263339075</v>
      </c>
      <c r="AM46">
        <v>0</v>
      </c>
      <c r="AN46">
        <v>0</v>
      </c>
      <c r="AO46">
        <v>1.8669000000000002</v>
      </c>
      <c r="AP46">
        <v>3.1592323048881532</v>
      </c>
      <c r="AQ46">
        <v>0</v>
      </c>
      <c r="AR46">
        <v>8.630427536231883</v>
      </c>
      <c r="AS46">
        <v>5.2587329121388304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709.14414242010423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87.8</v>
      </c>
      <c r="L47">
        <v>36.000000000000007</v>
      </c>
      <c r="M47">
        <v>0</v>
      </c>
      <c r="N47">
        <v>29.009999999999998</v>
      </c>
      <c r="O47">
        <v>48.699999999999996</v>
      </c>
      <c r="P47">
        <v>50.730000000000004</v>
      </c>
      <c r="Q47">
        <v>2.9999999999999996</v>
      </c>
      <c r="R47">
        <v>5.93</v>
      </c>
      <c r="S47">
        <v>3.8600000000000003</v>
      </c>
      <c r="T47">
        <v>0</v>
      </c>
      <c r="U47">
        <v>275.00698306289837</v>
      </c>
      <c r="V47">
        <v>1.8481880509304602</v>
      </c>
      <c r="W47">
        <v>6.7317471443406038</v>
      </c>
      <c r="X47">
        <v>19.23</v>
      </c>
      <c r="Y47">
        <v>0</v>
      </c>
      <c r="Z47">
        <v>3.1851599999999998</v>
      </c>
      <c r="AA47">
        <v>10.296551804969528</v>
      </c>
      <c r="AB47">
        <v>9.6527591955758076</v>
      </c>
      <c r="AC47">
        <v>7.0969922775877174</v>
      </c>
      <c r="AD47">
        <v>8.9681113406967548</v>
      </c>
      <c r="AE47">
        <v>11.911057387451795</v>
      </c>
      <c r="AF47">
        <v>0</v>
      </c>
      <c r="AG47">
        <v>0</v>
      </c>
      <c r="AH47">
        <v>37.37005890398126</v>
      </c>
      <c r="AI47">
        <v>4.6629653961853901</v>
      </c>
      <c r="AJ47">
        <v>0</v>
      </c>
      <c r="AK47">
        <v>12.67780334235073</v>
      </c>
      <c r="AL47">
        <v>19.013887263339075</v>
      </c>
      <c r="AM47">
        <v>0</v>
      </c>
      <c r="AN47">
        <v>0</v>
      </c>
      <c r="AO47">
        <v>2.6085800000000008</v>
      </c>
      <c r="AP47">
        <v>2.8163895708367859</v>
      </c>
      <c r="AQ47">
        <v>0</v>
      </c>
      <c r="AR47">
        <v>8.630427536231883</v>
      </c>
      <c r="AS47">
        <v>5.4229237814272464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712.16058605880335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87.8</v>
      </c>
      <c r="L48">
        <v>36.000000000000007</v>
      </c>
      <c r="M48">
        <v>0</v>
      </c>
      <c r="N48">
        <v>29.009999999999998</v>
      </c>
      <c r="O48">
        <v>48.699999999999996</v>
      </c>
      <c r="P48">
        <v>54.139999999999993</v>
      </c>
      <c r="Q48">
        <v>2.9999999999999996</v>
      </c>
      <c r="R48">
        <v>5.93</v>
      </c>
      <c r="S48">
        <v>3.8600000000000003</v>
      </c>
      <c r="T48">
        <v>0</v>
      </c>
      <c r="U48">
        <v>275.00698306289837</v>
      </c>
      <c r="V48">
        <v>1.8481880509304602</v>
      </c>
      <c r="W48">
        <v>6.7320631514408342</v>
      </c>
      <c r="X48">
        <v>19.231815521148036</v>
      </c>
      <c r="Y48">
        <v>0</v>
      </c>
      <c r="Z48">
        <v>3.1851599999999998</v>
      </c>
      <c r="AA48">
        <v>10.296551804969528</v>
      </c>
      <c r="AB48">
        <v>9.6527591955758076</v>
      </c>
      <c r="AC48">
        <v>7.0969922775877174</v>
      </c>
      <c r="AD48">
        <v>8.9681113406967548</v>
      </c>
      <c r="AE48">
        <v>11.911057387451795</v>
      </c>
      <c r="AF48">
        <v>0</v>
      </c>
      <c r="AG48">
        <v>0</v>
      </c>
      <c r="AH48">
        <v>37.37005890398126</v>
      </c>
      <c r="AI48">
        <v>4.6629653961853901</v>
      </c>
      <c r="AJ48">
        <v>0</v>
      </c>
      <c r="AK48">
        <v>12.67780334235073</v>
      </c>
      <c r="AL48">
        <v>19.013887263339075</v>
      </c>
      <c r="AM48">
        <v>0</v>
      </c>
      <c r="AN48">
        <v>0</v>
      </c>
      <c r="AO48">
        <v>2.6085800000000008</v>
      </c>
      <c r="AP48">
        <v>2.8163895708367859</v>
      </c>
      <c r="AQ48">
        <v>0</v>
      </c>
      <c r="AR48">
        <v>8.630427536231883</v>
      </c>
      <c r="AS48">
        <v>5.4229237814272464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715.57271758705178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87.8</v>
      </c>
      <c r="L49">
        <v>36.000000000000007</v>
      </c>
      <c r="M49">
        <v>0</v>
      </c>
      <c r="N49">
        <v>29.009999999999998</v>
      </c>
      <c r="O49">
        <v>48.699999999999996</v>
      </c>
      <c r="P49">
        <v>54.66</v>
      </c>
      <c r="Q49">
        <v>2.9999999999999996</v>
      </c>
      <c r="R49">
        <v>5.93</v>
      </c>
      <c r="S49">
        <v>3.8600000000000003</v>
      </c>
      <c r="T49">
        <v>0</v>
      </c>
      <c r="U49">
        <v>275.00698306289837</v>
      </c>
      <c r="V49">
        <v>1.8481880509304602</v>
      </c>
      <c r="W49">
        <v>6.7320631514408342</v>
      </c>
      <c r="X49">
        <v>19.231815521148036</v>
      </c>
      <c r="Y49">
        <v>0</v>
      </c>
      <c r="Z49">
        <v>3.1851599999999998</v>
      </c>
      <c r="AA49">
        <v>10.296551804969528</v>
      </c>
      <c r="AB49">
        <v>9.6527591955758076</v>
      </c>
      <c r="AC49">
        <v>7.0969922775877174</v>
      </c>
      <c r="AD49">
        <v>8.9681113406967548</v>
      </c>
      <c r="AE49">
        <v>11.911057387451795</v>
      </c>
      <c r="AF49">
        <v>0</v>
      </c>
      <c r="AG49">
        <v>0</v>
      </c>
      <c r="AH49">
        <v>37.37005890398126</v>
      </c>
      <c r="AI49">
        <v>4.6629653961853901</v>
      </c>
      <c r="AJ49">
        <v>0</v>
      </c>
      <c r="AK49">
        <v>12.67780334235073</v>
      </c>
      <c r="AL49">
        <v>19.013887263339075</v>
      </c>
      <c r="AM49">
        <v>0</v>
      </c>
      <c r="AN49">
        <v>0</v>
      </c>
      <c r="AO49">
        <v>2.6085800000000008</v>
      </c>
      <c r="AP49">
        <v>2.8163895708367859</v>
      </c>
      <c r="AQ49">
        <v>0</v>
      </c>
      <c r="AR49">
        <v>8.8971123188405787</v>
      </c>
      <c r="AS49">
        <v>5.4229237814272464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716.35940236966042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87.8</v>
      </c>
      <c r="L50">
        <v>36.000000000000007</v>
      </c>
      <c r="M50">
        <v>0</v>
      </c>
      <c r="N50">
        <v>29.009999999999998</v>
      </c>
      <c r="O50">
        <v>48.699999999999996</v>
      </c>
      <c r="P50">
        <v>54.66</v>
      </c>
      <c r="Q50">
        <v>2.9999999999999996</v>
      </c>
      <c r="R50">
        <v>5.93</v>
      </c>
      <c r="S50">
        <v>3.8600000000000003</v>
      </c>
      <c r="T50">
        <v>0</v>
      </c>
      <c r="U50">
        <v>275.00698306289837</v>
      </c>
      <c r="V50">
        <v>1.8481880509304602</v>
      </c>
      <c r="W50">
        <v>6.7320631514408342</v>
      </c>
      <c r="X50">
        <v>19.231815521148036</v>
      </c>
      <c r="Y50">
        <v>0</v>
      </c>
      <c r="Z50">
        <v>3.1851599999999998</v>
      </c>
      <c r="AA50">
        <v>10.296551804969528</v>
      </c>
      <c r="AB50">
        <v>9.6527591955758076</v>
      </c>
      <c r="AC50">
        <v>7.0969922775877174</v>
      </c>
      <c r="AD50">
        <v>8.9681113406967548</v>
      </c>
      <c r="AE50">
        <v>11.911057387451795</v>
      </c>
      <c r="AF50">
        <v>0</v>
      </c>
      <c r="AG50">
        <v>0</v>
      </c>
      <c r="AH50">
        <v>37.37005890398126</v>
      </c>
      <c r="AI50">
        <v>4.6629653961853901</v>
      </c>
      <c r="AJ50">
        <v>0</v>
      </c>
      <c r="AK50">
        <v>12.67780334235073</v>
      </c>
      <c r="AL50">
        <v>19.013887263339075</v>
      </c>
      <c r="AM50">
        <v>0</v>
      </c>
      <c r="AN50">
        <v>0</v>
      </c>
      <c r="AO50">
        <v>2.5908000000000002</v>
      </c>
      <c r="AP50">
        <v>2.8163895708367859</v>
      </c>
      <c r="AQ50">
        <v>0</v>
      </c>
      <c r="AR50">
        <v>8.8971123188405787</v>
      </c>
      <c r="AS50">
        <v>5.4229237814272464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716.3416223696604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87.8</v>
      </c>
      <c r="L51">
        <v>36.000000000000007</v>
      </c>
      <c r="M51">
        <v>0</v>
      </c>
      <c r="N51">
        <v>29.009999999999998</v>
      </c>
      <c r="O51">
        <v>48.699999999999996</v>
      </c>
      <c r="P51">
        <v>54.66</v>
      </c>
      <c r="Q51">
        <v>2.9999999999999996</v>
      </c>
      <c r="R51">
        <v>5.93</v>
      </c>
      <c r="S51">
        <v>3.8600000000000003</v>
      </c>
      <c r="T51">
        <v>0</v>
      </c>
      <c r="U51">
        <v>275.00698306289837</v>
      </c>
      <c r="V51">
        <v>1.8481880509304602</v>
      </c>
      <c r="W51">
        <v>6.7320631514408342</v>
      </c>
      <c r="X51">
        <v>19.231815521148036</v>
      </c>
      <c r="Y51">
        <v>0</v>
      </c>
      <c r="Z51">
        <v>3.1851599999999998</v>
      </c>
      <c r="AA51">
        <v>10.296551804969528</v>
      </c>
      <c r="AB51">
        <v>9.6527591955758076</v>
      </c>
      <c r="AC51">
        <v>7.0969922775877174</v>
      </c>
      <c r="AD51">
        <v>8.9681113406967548</v>
      </c>
      <c r="AE51">
        <v>11.911057387451795</v>
      </c>
      <c r="AF51">
        <v>0</v>
      </c>
      <c r="AG51">
        <v>0</v>
      </c>
      <c r="AH51">
        <v>37.37005890398126</v>
      </c>
      <c r="AI51">
        <v>4.6629653961853901</v>
      </c>
      <c r="AJ51">
        <v>0</v>
      </c>
      <c r="AK51">
        <v>12.67780334235073</v>
      </c>
      <c r="AL51">
        <v>19.013887263339075</v>
      </c>
      <c r="AM51">
        <v>0</v>
      </c>
      <c r="AN51">
        <v>0</v>
      </c>
      <c r="AO51">
        <v>2.6568400000000008</v>
      </c>
      <c r="AP51">
        <v>2.8163895708367859</v>
      </c>
      <c r="AQ51">
        <v>0</v>
      </c>
      <c r="AR51">
        <v>11.325213768115944</v>
      </c>
      <c r="AS51">
        <v>5.4229237814272464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718.8357638189359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87.8</v>
      </c>
      <c r="L52">
        <v>36.000000000000007</v>
      </c>
      <c r="M52">
        <v>0</v>
      </c>
      <c r="N52">
        <v>29.009999999999998</v>
      </c>
      <c r="O52">
        <v>48.699999999999996</v>
      </c>
      <c r="P52">
        <v>54.66</v>
      </c>
      <c r="Q52">
        <v>2.9999999999999996</v>
      </c>
      <c r="R52">
        <v>5.93</v>
      </c>
      <c r="S52">
        <v>3.8600000000000003</v>
      </c>
      <c r="T52">
        <v>0</v>
      </c>
      <c r="U52">
        <v>275.00698306289837</v>
      </c>
      <c r="V52">
        <v>1.8481880509304602</v>
      </c>
      <c r="W52">
        <v>6.7320631514408342</v>
      </c>
      <c r="X52">
        <v>19.231815521148036</v>
      </c>
      <c r="Y52">
        <v>0</v>
      </c>
      <c r="Z52">
        <v>3.1851599999999998</v>
      </c>
      <c r="AA52">
        <v>10.296551804969528</v>
      </c>
      <c r="AB52">
        <v>9.6527591955758076</v>
      </c>
      <c r="AC52">
        <v>7.0969922775877174</v>
      </c>
      <c r="AD52">
        <v>8.9681113406967548</v>
      </c>
      <c r="AE52">
        <v>11.911057387451795</v>
      </c>
      <c r="AF52">
        <v>0</v>
      </c>
      <c r="AG52">
        <v>0</v>
      </c>
      <c r="AH52">
        <v>37.37005890398126</v>
      </c>
      <c r="AI52">
        <v>4.6629653961853901</v>
      </c>
      <c r="AJ52">
        <v>0</v>
      </c>
      <c r="AK52">
        <v>12.67780334235073</v>
      </c>
      <c r="AL52">
        <v>19.013887263339075</v>
      </c>
      <c r="AM52">
        <v>0</v>
      </c>
      <c r="AN52">
        <v>0</v>
      </c>
      <c r="AO52">
        <v>2.6568400000000008</v>
      </c>
      <c r="AP52">
        <v>2.8163895708367859</v>
      </c>
      <c r="AQ52">
        <v>0</v>
      </c>
      <c r="AR52">
        <v>11.325213768115944</v>
      </c>
      <c r="AS52">
        <v>5.4229237814272464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718.8357638189359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87.8</v>
      </c>
      <c r="L53">
        <v>36.000000000000007</v>
      </c>
      <c r="M53">
        <v>0</v>
      </c>
      <c r="N53">
        <v>29.009999999999998</v>
      </c>
      <c r="O53">
        <v>48.699999999999996</v>
      </c>
      <c r="P53">
        <v>54.66</v>
      </c>
      <c r="Q53">
        <v>2.9999999999999996</v>
      </c>
      <c r="R53">
        <v>5.93</v>
      </c>
      <c r="S53">
        <v>3.8600000000000003</v>
      </c>
      <c r="T53">
        <v>0</v>
      </c>
      <c r="U53">
        <v>275.00698306289837</v>
      </c>
      <c r="V53">
        <v>1.8481880509304602</v>
      </c>
      <c r="W53">
        <v>6.7320631514408342</v>
      </c>
      <c r="X53">
        <v>19.231815521148036</v>
      </c>
      <c r="Y53">
        <v>0</v>
      </c>
      <c r="Z53">
        <v>3.1851599999999998</v>
      </c>
      <c r="AA53">
        <v>10.296551804969528</v>
      </c>
      <c r="AB53">
        <v>9.6527591955758076</v>
      </c>
      <c r="AC53">
        <v>7.0969922775877174</v>
      </c>
      <c r="AD53">
        <v>8.9681113406967548</v>
      </c>
      <c r="AE53">
        <v>11.911057387451795</v>
      </c>
      <c r="AF53">
        <v>0</v>
      </c>
      <c r="AG53">
        <v>0</v>
      </c>
      <c r="AH53">
        <v>37.37005890398126</v>
      </c>
      <c r="AI53">
        <v>1.5550886077066226</v>
      </c>
      <c r="AJ53">
        <v>0</v>
      </c>
      <c r="AK53">
        <v>12.67780334235073</v>
      </c>
      <c r="AL53">
        <v>19.013887263339075</v>
      </c>
      <c r="AM53">
        <v>0</v>
      </c>
      <c r="AN53">
        <v>0</v>
      </c>
      <c r="AO53">
        <v>2.6568400000000008</v>
      </c>
      <c r="AP53">
        <v>2.8163895708367859</v>
      </c>
      <c r="AQ53">
        <v>0</v>
      </c>
      <c r="AR53">
        <v>9.1663369565217394</v>
      </c>
      <c r="AS53">
        <v>5.4229237814272464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713.56901021886279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87.8</v>
      </c>
      <c r="L54">
        <v>36.000000000000007</v>
      </c>
      <c r="M54">
        <v>0</v>
      </c>
      <c r="N54">
        <v>29.009999999999998</v>
      </c>
      <c r="O54">
        <v>48.699999999999996</v>
      </c>
      <c r="P54">
        <v>54.66</v>
      </c>
      <c r="Q54">
        <v>2.9999999999999996</v>
      </c>
      <c r="R54">
        <v>5.93</v>
      </c>
      <c r="S54">
        <v>3.8600000000000003</v>
      </c>
      <c r="T54">
        <v>0</v>
      </c>
      <c r="U54">
        <v>275.00698306289837</v>
      </c>
      <c r="V54">
        <v>1.8481880509304602</v>
      </c>
      <c r="W54">
        <v>6.7320631514408342</v>
      </c>
      <c r="X54">
        <v>19.231815521148036</v>
      </c>
      <c r="Y54">
        <v>0</v>
      </c>
      <c r="Z54">
        <v>3.1851599999999998</v>
      </c>
      <c r="AA54">
        <v>10.296551804969528</v>
      </c>
      <c r="AB54">
        <v>9.6527591955758076</v>
      </c>
      <c r="AC54">
        <v>7.0969922775877174</v>
      </c>
      <c r="AD54">
        <v>8.9681113406967548</v>
      </c>
      <c r="AE54">
        <v>11.911057387451795</v>
      </c>
      <c r="AF54">
        <v>0</v>
      </c>
      <c r="AG54">
        <v>0</v>
      </c>
      <c r="AH54">
        <v>37.37005890398126</v>
      </c>
      <c r="AI54">
        <v>1.5550886077066226</v>
      </c>
      <c r="AJ54">
        <v>0</v>
      </c>
      <c r="AK54">
        <v>12.67780334235073</v>
      </c>
      <c r="AL54">
        <v>19.013887263339075</v>
      </c>
      <c r="AM54">
        <v>0</v>
      </c>
      <c r="AN54">
        <v>0</v>
      </c>
      <c r="AO54">
        <v>2.6568400000000008</v>
      </c>
      <c r="AP54">
        <v>2.8163895708367859</v>
      </c>
      <c r="AQ54">
        <v>0</v>
      </c>
      <c r="AR54">
        <v>9.1663369565217394</v>
      </c>
      <c r="AS54">
        <v>5.4229237814272464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713.56901021886279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87.8</v>
      </c>
      <c r="L55">
        <v>36.000000000000007</v>
      </c>
      <c r="M55">
        <v>0</v>
      </c>
      <c r="N55">
        <v>29.009999999999998</v>
      </c>
      <c r="O55">
        <v>48.699999999999996</v>
      </c>
      <c r="P55">
        <v>54.66</v>
      </c>
      <c r="Q55">
        <v>2.9999999999999996</v>
      </c>
      <c r="R55">
        <v>5.93</v>
      </c>
      <c r="S55">
        <v>3.8600000000000003</v>
      </c>
      <c r="T55">
        <v>0</v>
      </c>
      <c r="U55">
        <v>262.54000000000002</v>
      </c>
      <c r="V55">
        <v>1.8481880509304602</v>
      </c>
      <c r="W55">
        <v>6.7320631514408342</v>
      </c>
      <c r="X55">
        <v>19.231815521148036</v>
      </c>
      <c r="Y55">
        <v>0</v>
      </c>
      <c r="Z55">
        <v>3.1851599999999998</v>
      </c>
      <c r="AA55">
        <v>10.296551804969528</v>
      </c>
      <c r="AB55">
        <v>9.6527591955758076</v>
      </c>
      <c r="AC55">
        <v>7.0969922775877174</v>
      </c>
      <c r="AD55">
        <v>8.9681113406967548</v>
      </c>
      <c r="AE55">
        <v>11.911057387451795</v>
      </c>
      <c r="AF55">
        <v>0</v>
      </c>
      <c r="AG55">
        <v>0</v>
      </c>
      <c r="AH55">
        <v>37.37005890398126</v>
      </c>
      <c r="AI55">
        <v>1.5550886077066226</v>
      </c>
      <c r="AJ55">
        <v>0</v>
      </c>
      <c r="AK55">
        <v>12.67780334235073</v>
      </c>
      <c r="AL55">
        <v>19.013887263339075</v>
      </c>
      <c r="AM55">
        <v>0</v>
      </c>
      <c r="AN55">
        <v>0</v>
      </c>
      <c r="AO55">
        <v>2.6568400000000008</v>
      </c>
      <c r="AP55">
        <v>2.8163895708367859</v>
      </c>
      <c r="AQ55">
        <v>0</v>
      </c>
      <c r="AR55">
        <v>9.1663369565217394</v>
      </c>
      <c r="AS55">
        <v>5.7489929725493107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701.42809634708647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87.8</v>
      </c>
      <c r="L56">
        <v>36.000000000000007</v>
      </c>
      <c r="M56">
        <v>0</v>
      </c>
      <c r="N56">
        <v>29.009999999999998</v>
      </c>
      <c r="O56">
        <v>48.699999999999996</v>
      </c>
      <c r="P56">
        <v>54.66</v>
      </c>
      <c r="Q56">
        <v>2.9999999999999996</v>
      </c>
      <c r="R56">
        <v>5.93</v>
      </c>
      <c r="S56">
        <v>3.8600000000000003</v>
      </c>
      <c r="T56">
        <v>0</v>
      </c>
      <c r="U56">
        <v>262.54000000000002</v>
      </c>
      <c r="V56">
        <v>1.8481880509304602</v>
      </c>
      <c r="W56">
        <v>6.7320631514408342</v>
      </c>
      <c r="X56">
        <v>19.231815521148036</v>
      </c>
      <c r="Y56">
        <v>0</v>
      </c>
      <c r="Z56">
        <v>3.1851599999999998</v>
      </c>
      <c r="AA56">
        <v>10.296551804969528</v>
      </c>
      <c r="AB56">
        <v>9.6527591955758076</v>
      </c>
      <c r="AC56">
        <v>7.0969922775877174</v>
      </c>
      <c r="AD56">
        <v>8.9681113406967548</v>
      </c>
      <c r="AE56">
        <v>11.911057387451795</v>
      </c>
      <c r="AF56">
        <v>0</v>
      </c>
      <c r="AG56">
        <v>0</v>
      </c>
      <c r="AH56">
        <v>37.37005890398126</v>
      </c>
      <c r="AI56">
        <v>4.6629653961853901</v>
      </c>
      <c r="AJ56">
        <v>0</v>
      </c>
      <c r="AK56">
        <v>12.67780334235073</v>
      </c>
      <c r="AL56">
        <v>19.013887263339075</v>
      </c>
      <c r="AM56">
        <v>0</v>
      </c>
      <c r="AN56">
        <v>0</v>
      </c>
      <c r="AO56">
        <v>2.6568400000000008</v>
      </c>
      <c r="AP56">
        <v>2.8163895708367859</v>
      </c>
      <c r="AQ56">
        <v>0</v>
      </c>
      <c r="AR56">
        <v>9.1663369565217394</v>
      </c>
      <c r="AS56">
        <v>5.7489929725493107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704.53597313556531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87.8</v>
      </c>
      <c r="L57">
        <v>36.000000000000007</v>
      </c>
      <c r="M57">
        <v>0</v>
      </c>
      <c r="N57">
        <v>29.009999999999998</v>
      </c>
      <c r="O57">
        <v>48.699999999999996</v>
      </c>
      <c r="P57">
        <v>54.66</v>
      </c>
      <c r="Q57">
        <v>2.9999999999999996</v>
      </c>
      <c r="R57">
        <v>5.93</v>
      </c>
      <c r="S57">
        <v>3.8600000000000003</v>
      </c>
      <c r="T57">
        <v>0</v>
      </c>
      <c r="U57">
        <v>262.54000000000002</v>
      </c>
      <c r="V57">
        <v>1.8481880509304602</v>
      </c>
      <c r="W57">
        <v>6.7320631514408342</v>
      </c>
      <c r="X57">
        <v>19.231815521148036</v>
      </c>
      <c r="Y57">
        <v>0</v>
      </c>
      <c r="Z57">
        <v>3.1851599999999998</v>
      </c>
      <c r="AA57">
        <v>10.296551804969528</v>
      </c>
      <c r="AB57">
        <v>9.6527591955758076</v>
      </c>
      <c r="AC57">
        <v>7.0969922775877174</v>
      </c>
      <c r="AD57">
        <v>8.9681113406967548</v>
      </c>
      <c r="AE57">
        <v>11.911057387451795</v>
      </c>
      <c r="AF57">
        <v>0</v>
      </c>
      <c r="AG57">
        <v>0</v>
      </c>
      <c r="AH57">
        <v>37.37005890398126</v>
      </c>
      <c r="AI57">
        <v>4.6629653961853901</v>
      </c>
      <c r="AJ57">
        <v>0</v>
      </c>
      <c r="AK57">
        <v>12.67780334235073</v>
      </c>
      <c r="AL57">
        <v>19.013887263339075</v>
      </c>
      <c r="AM57">
        <v>0</v>
      </c>
      <c r="AN57">
        <v>0</v>
      </c>
      <c r="AO57">
        <v>2.6568400000000008</v>
      </c>
      <c r="AP57">
        <v>2.8163895708367859</v>
      </c>
      <c r="AQ57">
        <v>0</v>
      </c>
      <c r="AR57">
        <v>9.1663369565217394</v>
      </c>
      <c r="AS57">
        <v>5.7489929725493107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704.53597313556531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87.8</v>
      </c>
      <c r="L58">
        <v>36.000000000000007</v>
      </c>
      <c r="M58">
        <v>0</v>
      </c>
      <c r="N58">
        <v>29.009999999999998</v>
      </c>
      <c r="O58">
        <v>48.699999999999996</v>
      </c>
      <c r="P58">
        <v>54.66</v>
      </c>
      <c r="Q58">
        <v>2.9999999999999996</v>
      </c>
      <c r="R58">
        <v>5.93</v>
      </c>
      <c r="S58">
        <v>3.8600000000000003</v>
      </c>
      <c r="T58">
        <v>0</v>
      </c>
      <c r="U58">
        <v>262.54000000000002</v>
      </c>
      <c r="V58">
        <v>1.8481880509304602</v>
      </c>
      <c r="W58">
        <v>6.7320631514408342</v>
      </c>
      <c r="X58">
        <v>19.231815521148036</v>
      </c>
      <c r="Y58">
        <v>0</v>
      </c>
      <c r="Z58">
        <v>3.1851599999999998</v>
      </c>
      <c r="AA58">
        <v>10.296551804969528</v>
      </c>
      <c r="AB58">
        <v>9.6527591955758076</v>
      </c>
      <c r="AC58">
        <v>7.0969922775877174</v>
      </c>
      <c r="AD58">
        <v>8.9681113406967548</v>
      </c>
      <c r="AE58">
        <v>11.911057387451795</v>
      </c>
      <c r="AF58">
        <v>0</v>
      </c>
      <c r="AG58">
        <v>0</v>
      </c>
      <c r="AH58">
        <v>37.37005890398126</v>
      </c>
      <c r="AI58">
        <v>4.6629653961853901</v>
      </c>
      <c r="AJ58">
        <v>0</v>
      </c>
      <c r="AK58">
        <v>12.67780334235073</v>
      </c>
      <c r="AL58">
        <v>19.013887263339075</v>
      </c>
      <c r="AM58">
        <v>0</v>
      </c>
      <c r="AN58">
        <v>0</v>
      </c>
      <c r="AO58">
        <v>2.6568400000000008</v>
      </c>
      <c r="AP58">
        <v>2.8163895708367859</v>
      </c>
      <c r="AQ58">
        <v>0</v>
      </c>
      <c r="AR58">
        <v>9.1663369565217394</v>
      </c>
      <c r="AS58">
        <v>5.7489929725493107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704.53597313556531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87.8</v>
      </c>
      <c r="L59">
        <v>36.000000000000007</v>
      </c>
      <c r="M59">
        <v>0</v>
      </c>
      <c r="N59">
        <v>29.009999999999998</v>
      </c>
      <c r="O59">
        <v>48.699999999999996</v>
      </c>
      <c r="P59">
        <v>48.264772547468347</v>
      </c>
      <c r="Q59">
        <v>2.9999999999999996</v>
      </c>
      <c r="R59">
        <v>5.77</v>
      </c>
      <c r="S59">
        <v>3.8600000000000003</v>
      </c>
      <c r="T59">
        <v>0</v>
      </c>
      <c r="U59">
        <v>262.54000000000002</v>
      </c>
      <c r="V59">
        <v>2.88</v>
      </c>
      <c r="W59">
        <v>10.822946623093681</v>
      </c>
      <c r="X59">
        <v>36.229999999999997</v>
      </c>
      <c r="Y59">
        <v>0</v>
      </c>
      <c r="Z59">
        <v>3.1851599999999998</v>
      </c>
      <c r="AA59">
        <v>10.296551804969528</v>
      </c>
      <c r="AB59">
        <v>9.6527591955758076</v>
      </c>
      <c r="AC59">
        <v>7.0969922775877174</v>
      </c>
      <c r="AD59">
        <v>8.9681113406967548</v>
      </c>
      <c r="AE59">
        <v>11.911057387451795</v>
      </c>
      <c r="AF59">
        <v>0</v>
      </c>
      <c r="AG59">
        <v>0</v>
      </c>
      <c r="AH59">
        <v>37.37005890398126</v>
      </c>
      <c r="AI59">
        <v>4.6629653961853901</v>
      </c>
      <c r="AJ59">
        <v>0</v>
      </c>
      <c r="AK59">
        <v>12.67780334235073</v>
      </c>
      <c r="AL59">
        <v>19.013887263339075</v>
      </c>
      <c r="AM59">
        <v>0</v>
      </c>
      <c r="AN59">
        <v>0</v>
      </c>
      <c r="AO59">
        <v>1.9583400000000004</v>
      </c>
      <c r="AP59">
        <v>2.8163895708367859</v>
      </c>
      <c r="AQ59">
        <v>0</v>
      </c>
      <c r="AR59">
        <v>11.325213768115944</v>
      </c>
      <c r="AS59">
        <v>5.7489929725493107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721.56200239420218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87.512229610945511</v>
      </c>
      <c r="L60">
        <v>36.000000000000007</v>
      </c>
      <c r="M60">
        <v>0</v>
      </c>
      <c r="N60">
        <v>29.009999999999998</v>
      </c>
      <c r="O60">
        <v>48.699999999999996</v>
      </c>
      <c r="P60">
        <v>42.900000000000006</v>
      </c>
      <c r="Q60">
        <v>2.7800000000000002</v>
      </c>
      <c r="R60">
        <v>5.5499999999999989</v>
      </c>
      <c r="S60">
        <v>3.7019453207150375</v>
      </c>
      <c r="T60">
        <v>0</v>
      </c>
      <c r="U60">
        <v>262.54000000000002</v>
      </c>
      <c r="V60">
        <v>2.88</v>
      </c>
      <c r="W60">
        <v>10.822946623093681</v>
      </c>
      <c r="X60">
        <v>36.229999999999997</v>
      </c>
      <c r="Y60">
        <v>0</v>
      </c>
      <c r="Z60">
        <v>3.1851599999999998</v>
      </c>
      <c r="AA60">
        <v>10.296551804969528</v>
      </c>
      <c r="AB60">
        <v>9.6527591955758076</v>
      </c>
      <c r="AC60">
        <v>7.0969922775877174</v>
      </c>
      <c r="AD60">
        <v>8.9681113406967548</v>
      </c>
      <c r="AE60">
        <v>11.911057387451795</v>
      </c>
      <c r="AF60">
        <v>0</v>
      </c>
      <c r="AG60">
        <v>0</v>
      </c>
      <c r="AH60">
        <v>37.37005890398126</v>
      </c>
      <c r="AI60">
        <v>4.6629653961853901</v>
      </c>
      <c r="AJ60">
        <v>0</v>
      </c>
      <c r="AK60">
        <v>12.67780334235073</v>
      </c>
      <c r="AL60">
        <v>19.013887263339075</v>
      </c>
      <c r="AM60">
        <v>0</v>
      </c>
      <c r="AN60">
        <v>0</v>
      </c>
      <c r="AO60">
        <v>1.9583400000000004</v>
      </c>
      <c r="AP60">
        <v>2.8163895708367859</v>
      </c>
      <c r="AQ60">
        <v>0</v>
      </c>
      <c r="AR60">
        <v>11.325213768115944</v>
      </c>
      <c r="AS60">
        <v>5.7489929725493107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715.31140477839449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87.52</v>
      </c>
      <c r="L61">
        <v>36.000000000000007</v>
      </c>
      <c r="M61">
        <v>0</v>
      </c>
      <c r="N61">
        <v>29.009999999999998</v>
      </c>
      <c r="O61">
        <v>48.699999999999996</v>
      </c>
      <c r="P61">
        <v>42.900000000000006</v>
      </c>
      <c r="Q61">
        <v>2.7800000000000002</v>
      </c>
      <c r="R61">
        <v>5.5499999999999989</v>
      </c>
      <c r="S61">
        <v>3.7019453207150375</v>
      </c>
      <c r="T61">
        <v>0</v>
      </c>
      <c r="U61">
        <v>262.54000000000002</v>
      </c>
      <c r="V61">
        <v>2.88</v>
      </c>
      <c r="W61">
        <v>10.822946623093681</v>
      </c>
      <c r="X61">
        <v>36.229999999999997</v>
      </c>
      <c r="Y61">
        <v>0</v>
      </c>
      <c r="Z61">
        <v>1.5925799999999999</v>
      </c>
      <c r="AA61">
        <v>10.296551804969528</v>
      </c>
      <c r="AB61">
        <v>9.6527591955758076</v>
      </c>
      <c r="AC61">
        <v>7.0969922775877174</v>
      </c>
      <c r="AD61">
        <v>8.9681113406967548</v>
      </c>
      <c r="AE61">
        <v>11.911057387451795</v>
      </c>
      <c r="AF61">
        <v>0</v>
      </c>
      <c r="AG61">
        <v>0</v>
      </c>
      <c r="AH61">
        <v>37.37005890398126</v>
      </c>
      <c r="AI61">
        <v>1.5550886077066226</v>
      </c>
      <c r="AJ61">
        <v>0</v>
      </c>
      <c r="AK61">
        <v>12.67780334235073</v>
      </c>
      <c r="AL61">
        <v>19.013887263339075</v>
      </c>
      <c r="AM61">
        <v>0</v>
      </c>
      <c r="AN61">
        <v>0</v>
      </c>
      <c r="AO61">
        <v>1.9583400000000004</v>
      </c>
      <c r="AP61">
        <v>2.8163895708367859</v>
      </c>
      <c r="AQ61">
        <v>0</v>
      </c>
      <c r="AR61">
        <v>9.1663369565217394</v>
      </c>
      <c r="AS61">
        <v>6.0796872585809076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708.79053585340739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87.511759667008505</v>
      </c>
      <c r="L62">
        <v>36.000000000000007</v>
      </c>
      <c r="M62">
        <v>0</v>
      </c>
      <c r="N62">
        <v>29.009999999999998</v>
      </c>
      <c r="O62">
        <v>48.699999999999996</v>
      </c>
      <c r="P62">
        <v>42.900000000000006</v>
      </c>
      <c r="Q62">
        <v>2.7800000000000002</v>
      </c>
      <c r="R62">
        <v>5.5499999999999989</v>
      </c>
      <c r="S62">
        <v>3.7019453207150375</v>
      </c>
      <c r="T62">
        <v>0</v>
      </c>
      <c r="U62">
        <v>262.54000000000002</v>
      </c>
      <c r="V62">
        <v>2.8900000000000006</v>
      </c>
      <c r="W62">
        <v>10.822539906103286</v>
      </c>
      <c r="X62">
        <v>36.227459861179277</v>
      </c>
      <c r="Y62">
        <v>0</v>
      </c>
      <c r="Z62">
        <v>1.5925799999999999</v>
      </c>
      <c r="AA62">
        <v>10.296551804969528</v>
      </c>
      <c r="AB62">
        <v>9.6527591955758076</v>
      </c>
      <c r="AC62">
        <v>7.0969922775877174</v>
      </c>
      <c r="AD62">
        <v>8.9681113406967548</v>
      </c>
      <c r="AE62">
        <v>11.911057387451795</v>
      </c>
      <c r="AF62">
        <v>0</v>
      </c>
      <c r="AG62">
        <v>0</v>
      </c>
      <c r="AH62">
        <v>37.37005890398126</v>
      </c>
      <c r="AI62">
        <v>1.5550886077066226</v>
      </c>
      <c r="AJ62">
        <v>0</v>
      </c>
      <c r="AK62">
        <v>12.67780334235073</v>
      </c>
      <c r="AL62">
        <v>19.013887263339075</v>
      </c>
      <c r="AM62">
        <v>0</v>
      </c>
      <c r="AN62">
        <v>0</v>
      </c>
      <c r="AO62">
        <v>1.9583400000000004</v>
      </c>
      <c r="AP62">
        <v>2.8163895708367859</v>
      </c>
      <c r="AQ62">
        <v>0</v>
      </c>
      <c r="AR62">
        <v>9.1663369565217394</v>
      </c>
      <c r="AS62">
        <v>6.0796872585809076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708.78934866460463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87.511841579157817</v>
      </c>
      <c r="L63">
        <v>36.000000000000007</v>
      </c>
      <c r="M63">
        <v>0</v>
      </c>
      <c r="N63">
        <v>29.009999999999998</v>
      </c>
      <c r="O63">
        <v>48.699999999999996</v>
      </c>
      <c r="P63">
        <v>42.900000000000006</v>
      </c>
      <c r="Q63">
        <v>2.2799999999999998</v>
      </c>
      <c r="R63">
        <v>5.4898456998313652</v>
      </c>
      <c r="S63">
        <v>3.7</v>
      </c>
      <c r="T63">
        <v>0</v>
      </c>
      <c r="U63">
        <v>262.54000000000002</v>
      </c>
      <c r="V63">
        <v>2.8900000000000006</v>
      </c>
      <c r="W63">
        <v>10.822539906103286</v>
      </c>
      <c r="X63">
        <v>36.227459861179277</v>
      </c>
      <c r="Y63">
        <v>0</v>
      </c>
      <c r="Z63">
        <v>1.5925799999999999</v>
      </c>
      <c r="AA63">
        <v>10.296551804969528</v>
      </c>
      <c r="AB63">
        <v>9.6527591955758076</v>
      </c>
      <c r="AC63">
        <v>7.0969922775877174</v>
      </c>
      <c r="AD63">
        <v>8.9681113406967548</v>
      </c>
      <c r="AE63">
        <v>11.911057387451795</v>
      </c>
      <c r="AF63">
        <v>0</v>
      </c>
      <c r="AG63">
        <v>0</v>
      </c>
      <c r="AH63">
        <v>37.37005890398126</v>
      </c>
      <c r="AI63">
        <v>1.5550886077066226</v>
      </c>
      <c r="AJ63">
        <v>0</v>
      </c>
      <c r="AK63">
        <v>12.67780334235073</v>
      </c>
      <c r="AL63">
        <v>19.013887263339075</v>
      </c>
      <c r="AM63">
        <v>1.2685444495268945</v>
      </c>
      <c r="AN63">
        <v>0</v>
      </c>
      <c r="AO63">
        <v>1.9583400000000004</v>
      </c>
      <c r="AP63">
        <v>2.8163895708367859</v>
      </c>
      <c r="AQ63">
        <v>0</v>
      </c>
      <c r="AR63">
        <v>8.630427536231883</v>
      </c>
      <c r="AS63">
        <v>6.0796872585809076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708.95996598510726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87.52000000000001</v>
      </c>
      <c r="L64">
        <v>36.000000000000007</v>
      </c>
      <c r="M64">
        <v>0</v>
      </c>
      <c r="N64">
        <v>29.009999999999998</v>
      </c>
      <c r="O64">
        <v>48.699999999999996</v>
      </c>
      <c r="P64">
        <v>42.900000000000006</v>
      </c>
      <c r="Q64">
        <v>2.7</v>
      </c>
      <c r="R64">
        <v>5.5498457047539622</v>
      </c>
      <c r="S64">
        <v>3.7</v>
      </c>
      <c r="T64">
        <v>0</v>
      </c>
      <c r="U64">
        <v>262.54000000000002</v>
      </c>
      <c r="V64">
        <v>2.8900000000000006</v>
      </c>
      <c r="W64">
        <v>10.822539906103286</v>
      </c>
      <c r="X64">
        <v>36.227459861179277</v>
      </c>
      <c r="Y64">
        <v>0</v>
      </c>
      <c r="Z64">
        <v>1.5925799999999999</v>
      </c>
      <c r="AA64">
        <v>10.296551804969528</v>
      </c>
      <c r="AB64">
        <v>9.6527591955758076</v>
      </c>
      <c r="AC64">
        <v>7.0969922775877174</v>
      </c>
      <c r="AD64">
        <v>8.9681113406967548</v>
      </c>
      <c r="AE64">
        <v>11.911057387451795</v>
      </c>
      <c r="AF64">
        <v>0</v>
      </c>
      <c r="AG64">
        <v>0</v>
      </c>
      <c r="AH64">
        <v>37.37005890398126</v>
      </c>
      <c r="AI64">
        <v>1.5550886077066226</v>
      </c>
      <c r="AJ64">
        <v>0</v>
      </c>
      <c r="AK64">
        <v>12.67780334235073</v>
      </c>
      <c r="AL64">
        <v>19.013887263339075</v>
      </c>
      <c r="AM64">
        <v>1.2685444495268945</v>
      </c>
      <c r="AN64">
        <v>0</v>
      </c>
      <c r="AO64">
        <v>1.9583400000000004</v>
      </c>
      <c r="AP64">
        <v>2.8163895708367859</v>
      </c>
      <c r="AQ64">
        <v>0</v>
      </c>
      <c r="AR64">
        <v>8.630427536231883</v>
      </c>
      <c r="AS64">
        <v>6.0796872585809076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709.44812441087208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87.511630367955277</v>
      </c>
      <c r="L65">
        <v>36.000000000000007</v>
      </c>
      <c r="M65">
        <v>0</v>
      </c>
      <c r="N65">
        <v>29.009999999999998</v>
      </c>
      <c r="O65">
        <v>48.699999999999996</v>
      </c>
      <c r="P65">
        <v>42.900000000000006</v>
      </c>
      <c r="Q65">
        <v>2.7800000000000002</v>
      </c>
      <c r="R65">
        <v>5.5481713344316308</v>
      </c>
      <c r="S65">
        <v>3.7</v>
      </c>
      <c r="T65">
        <v>0</v>
      </c>
      <c r="U65">
        <v>262.54000000000002</v>
      </c>
      <c r="V65">
        <v>3.49</v>
      </c>
      <c r="W65">
        <v>10.822539906103286</v>
      </c>
      <c r="X65">
        <v>36.227459861179277</v>
      </c>
      <c r="Y65">
        <v>0</v>
      </c>
      <c r="Z65">
        <v>1.5925799999999999</v>
      </c>
      <c r="AA65">
        <v>10.296551804969528</v>
      </c>
      <c r="AB65">
        <v>9.6527591955758076</v>
      </c>
      <c r="AC65">
        <v>7.0969922775877174</v>
      </c>
      <c r="AD65">
        <v>8.9681113406967548</v>
      </c>
      <c r="AE65">
        <v>11.911057387451795</v>
      </c>
      <c r="AF65">
        <v>0</v>
      </c>
      <c r="AG65">
        <v>0</v>
      </c>
      <c r="AH65">
        <v>37.37005890398126</v>
      </c>
      <c r="AI65">
        <v>4.6629653961853901</v>
      </c>
      <c r="AJ65">
        <v>0</v>
      </c>
      <c r="AK65">
        <v>12.67780334235073</v>
      </c>
      <c r="AL65">
        <v>19.013887263339075</v>
      </c>
      <c r="AM65">
        <v>2.1489004336247941</v>
      </c>
      <c r="AN65">
        <v>0</v>
      </c>
      <c r="AO65">
        <v>1.9583400000000004</v>
      </c>
      <c r="AP65">
        <v>2.8773393902236957</v>
      </c>
      <c r="AQ65">
        <v>0</v>
      </c>
      <c r="AR65">
        <v>8.630427536231883</v>
      </c>
      <c r="AS65">
        <v>6.0796872585809076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714.16726300046878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87.511584924113436</v>
      </c>
      <c r="L66">
        <v>36.000000000000007</v>
      </c>
      <c r="M66">
        <v>0</v>
      </c>
      <c r="N66">
        <v>29.009999999999998</v>
      </c>
      <c r="O66">
        <v>48.699999999999996</v>
      </c>
      <c r="P66">
        <v>42.900000000000006</v>
      </c>
      <c r="Q66">
        <v>2.7800000000000002</v>
      </c>
      <c r="R66">
        <v>5.5481713344316308</v>
      </c>
      <c r="S66">
        <v>3.7</v>
      </c>
      <c r="T66">
        <v>0</v>
      </c>
      <c r="U66">
        <v>262.54000000000002</v>
      </c>
      <c r="V66">
        <v>3.49</v>
      </c>
      <c r="W66">
        <v>10.822539906103286</v>
      </c>
      <c r="X66">
        <v>36.227459861179277</v>
      </c>
      <c r="Y66">
        <v>0</v>
      </c>
      <c r="Z66">
        <v>1.5925799999999999</v>
      </c>
      <c r="AA66">
        <v>10.296551804969528</v>
      </c>
      <c r="AB66">
        <v>9.6527591955758076</v>
      </c>
      <c r="AC66">
        <v>7.0969922775877174</v>
      </c>
      <c r="AD66">
        <v>8.9681113406967548</v>
      </c>
      <c r="AE66">
        <v>11.911057387451795</v>
      </c>
      <c r="AF66">
        <v>0</v>
      </c>
      <c r="AG66">
        <v>0</v>
      </c>
      <c r="AH66">
        <v>37.37005890398126</v>
      </c>
      <c r="AI66">
        <v>4.6629653961853901</v>
      </c>
      <c r="AJ66">
        <v>0</v>
      </c>
      <c r="AK66">
        <v>12.67780334235073</v>
      </c>
      <c r="AL66">
        <v>19.013887263339075</v>
      </c>
      <c r="AM66">
        <v>2.2806072343953456</v>
      </c>
      <c r="AN66">
        <v>0</v>
      </c>
      <c r="AO66">
        <v>1.9583400000000004</v>
      </c>
      <c r="AP66">
        <v>2.8773393902236957</v>
      </c>
      <c r="AQ66">
        <v>0</v>
      </c>
      <c r="AR66">
        <v>8.630427536231883</v>
      </c>
      <c r="AS66">
        <v>5.9154963892924926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714.13473348810908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87.52</v>
      </c>
      <c r="L67">
        <v>36.000000000000007</v>
      </c>
      <c r="M67">
        <v>0</v>
      </c>
      <c r="N67">
        <v>29.009999999999998</v>
      </c>
      <c r="O67">
        <v>48.699999999999996</v>
      </c>
      <c r="P67">
        <v>42.900000000000006</v>
      </c>
      <c r="Q67">
        <v>2.7800000000000002</v>
      </c>
      <c r="R67">
        <v>5.5481713344316308</v>
      </c>
      <c r="S67">
        <v>3.7</v>
      </c>
      <c r="T67">
        <v>0</v>
      </c>
      <c r="U67">
        <v>262.54000000000002</v>
      </c>
      <c r="V67">
        <v>3.49</v>
      </c>
      <c r="W67">
        <v>10.822539906103286</v>
      </c>
      <c r="X67">
        <v>36.227459861179277</v>
      </c>
      <c r="Y67">
        <v>0</v>
      </c>
      <c r="Z67">
        <v>1.5925799999999999</v>
      </c>
      <c r="AA67">
        <v>10.296551804969528</v>
      </c>
      <c r="AB67">
        <v>9.6527591955758076</v>
      </c>
      <c r="AC67">
        <v>7.0969922775877174</v>
      </c>
      <c r="AD67">
        <v>8.9681113406967548</v>
      </c>
      <c r="AE67">
        <v>11.911057387451795</v>
      </c>
      <c r="AF67">
        <v>0</v>
      </c>
      <c r="AG67">
        <v>0</v>
      </c>
      <c r="AH67">
        <v>37.37005890398126</v>
      </c>
      <c r="AI67">
        <v>0.87186180816687864</v>
      </c>
      <c r="AJ67">
        <v>0</v>
      </c>
      <c r="AK67">
        <v>12.645218172690816</v>
      </c>
      <c r="AL67">
        <v>19.013887263339075</v>
      </c>
      <c r="AM67">
        <v>2.5717485834670923</v>
      </c>
      <c r="AN67">
        <v>0</v>
      </c>
      <c r="AO67">
        <v>1.9304000000000001</v>
      </c>
      <c r="AP67">
        <v>2.8773393902236957</v>
      </c>
      <c r="AQ67">
        <v>0</v>
      </c>
      <c r="AR67">
        <v>8.630427536231883</v>
      </c>
      <c r="AS67">
        <v>6.5745724139009214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711.24173717999724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87.511584924113436</v>
      </c>
      <c r="L68">
        <v>36.000000000000007</v>
      </c>
      <c r="M68">
        <v>0</v>
      </c>
      <c r="N68">
        <v>29.009999999999998</v>
      </c>
      <c r="O68">
        <v>48.699999999999996</v>
      </c>
      <c r="P68">
        <v>42.900000000000006</v>
      </c>
      <c r="Q68">
        <v>2.7800000000000002</v>
      </c>
      <c r="R68">
        <v>5.5481713344316308</v>
      </c>
      <c r="S68">
        <v>3.7</v>
      </c>
      <c r="T68">
        <v>0</v>
      </c>
      <c r="U68">
        <v>262.54000000000002</v>
      </c>
      <c r="V68">
        <v>3.49</v>
      </c>
      <c r="W68">
        <v>10.822539906103286</v>
      </c>
      <c r="X68">
        <v>36.227459861179277</v>
      </c>
      <c r="Y68">
        <v>0</v>
      </c>
      <c r="Z68">
        <v>1.5925799999999999</v>
      </c>
      <c r="AA68">
        <v>10.296551804969528</v>
      </c>
      <c r="AB68">
        <v>9.6527591955758076</v>
      </c>
      <c r="AC68">
        <v>7.0969922775877174</v>
      </c>
      <c r="AD68">
        <v>8.9681113406967548</v>
      </c>
      <c r="AE68">
        <v>11.911057387451795</v>
      </c>
      <c r="AF68">
        <v>0</v>
      </c>
      <c r="AG68">
        <v>0</v>
      </c>
      <c r="AH68">
        <v>37.37005890398126</v>
      </c>
      <c r="AI68">
        <v>0.87186180816687864</v>
      </c>
      <c r="AJ68">
        <v>0</v>
      </c>
      <c r="AK68">
        <v>12.645218172690816</v>
      </c>
      <c r="AL68">
        <v>19.013887263339075</v>
      </c>
      <c r="AM68">
        <v>2.5717485834670923</v>
      </c>
      <c r="AN68">
        <v>0</v>
      </c>
      <c r="AO68">
        <v>1.9024600000000005</v>
      </c>
      <c r="AP68">
        <v>2.8773393902236957</v>
      </c>
      <c r="AQ68">
        <v>0</v>
      </c>
      <c r="AR68">
        <v>8.630427536231883</v>
      </c>
      <c r="AS68">
        <v>6.5745724139009214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711.20538210411064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87.52</v>
      </c>
      <c r="L69">
        <v>34.619999999999997</v>
      </c>
      <c r="M69">
        <v>0</v>
      </c>
      <c r="N69">
        <v>29.009999999999998</v>
      </c>
      <c r="O69">
        <v>48.699999999999996</v>
      </c>
      <c r="P69">
        <v>42.900000000000006</v>
      </c>
      <c r="Q69">
        <v>2.78</v>
      </c>
      <c r="R69">
        <v>5.5498457047539622</v>
      </c>
      <c r="S69">
        <v>3.7</v>
      </c>
      <c r="T69">
        <v>0</v>
      </c>
      <c r="U69">
        <v>262.54000000000002</v>
      </c>
      <c r="V69">
        <v>3.49</v>
      </c>
      <c r="W69">
        <v>10.822539906103286</v>
      </c>
      <c r="X69">
        <v>36.227459861179277</v>
      </c>
      <c r="Y69">
        <v>0</v>
      </c>
      <c r="Z69">
        <v>1.5925799999999999</v>
      </c>
      <c r="AA69">
        <v>10.296551804969528</v>
      </c>
      <c r="AB69">
        <v>9.6527591955758076</v>
      </c>
      <c r="AC69">
        <v>7.0969922775877174</v>
      </c>
      <c r="AD69">
        <v>8.9681113406967548</v>
      </c>
      <c r="AE69">
        <v>11.911057387451795</v>
      </c>
      <c r="AF69">
        <v>0</v>
      </c>
      <c r="AG69">
        <v>0</v>
      </c>
      <c r="AH69">
        <v>37.37005890398126</v>
      </c>
      <c r="AI69">
        <v>0.87186180816687864</v>
      </c>
      <c r="AJ69">
        <v>0</v>
      </c>
      <c r="AK69">
        <v>12.645218172690816</v>
      </c>
      <c r="AL69">
        <v>19.013887263339075</v>
      </c>
      <c r="AM69">
        <v>2.5717485834670923</v>
      </c>
      <c r="AN69">
        <v>0</v>
      </c>
      <c r="AO69">
        <v>1.8745200000000002</v>
      </c>
      <c r="AP69">
        <v>2.8773393902236957</v>
      </c>
      <c r="AQ69">
        <v>0</v>
      </c>
      <c r="AR69">
        <v>8.630427536231883</v>
      </c>
      <c r="AS69">
        <v>5.2587329121388304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708.4916920485573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87.511518796209515</v>
      </c>
      <c r="L70">
        <v>34.619999999999997</v>
      </c>
      <c r="M70">
        <v>0</v>
      </c>
      <c r="N70">
        <v>29.009999999999998</v>
      </c>
      <c r="O70">
        <v>48.699999999999996</v>
      </c>
      <c r="P70">
        <v>42.900000000000006</v>
      </c>
      <c r="Q70">
        <v>2.78</v>
      </c>
      <c r="R70">
        <v>5.5498457047539622</v>
      </c>
      <c r="S70">
        <v>3.7</v>
      </c>
      <c r="T70">
        <v>0</v>
      </c>
      <c r="U70">
        <v>262.54000000000002</v>
      </c>
      <c r="V70">
        <v>3.49</v>
      </c>
      <c r="W70">
        <v>10.822539906103286</v>
      </c>
      <c r="X70">
        <v>36.227459861179277</v>
      </c>
      <c r="Y70">
        <v>0</v>
      </c>
      <c r="Z70">
        <v>1.5925799999999999</v>
      </c>
      <c r="AA70">
        <v>10.296551804969528</v>
      </c>
      <c r="AB70">
        <v>9.6527591955758076</v>
      </c>
      <c r="AC70">
        <v>7.0969922775877174</v>
      </c>
      <c r="AD70">
        <v>8.9681113406967548</v>
      </c>
      <c r="AE70">
        <v>11.911057387451795</v>
      </c>
      <c r="AF70">
        <v>0</v>
      </c>
      <c r="AG70">
        <v>0</v>
      </c>
      <c r="AH70">
        <v>37.37005890398126</v>
      </c>
      <c r="AI70">
        <v>0.87186180816687864</v>
      </c>
      <c r="AJ70">
        <v>0</v>
      </c>
      <c r="AK70">
        <v>12.645218172690816</v>
      </c>
      <c r="AL70">
        <v>19.013887263339075</v>
      </c>
      <c r="AM70">
        <v>2.5717485834670923</v>
      </c>
      <c r="AN70">
        <v>0</v>
      </c>
      <c r="AO70">
        <v>1.8389600000000004</v>
      </c>
      <c r="AP70">
        <v>2.8773393902236957</v>
      </c>
      <c r="AQ70">
        <v>0</v>
      </c>
      <c r="AR70">
        <v>8.630427536231883</v>
      </c>
      <c r="AS70">
        <v>5.2587329121388304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708.44765084476705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87.511516269882506</v>
      </c>
      <c r="L71">
        <v>34.619999999999997</v>
      </c>
      <c r="M71">
        <v>0</v>
      </c>
      <c r="N71">
        <v>29.009999999999998</v>
      </c>
      <c r="O71">
        <v>48.699999999999996</v>
      </c>
      <c r="P71">
        <v>42.900000000000006</v>
      </c>
      <c r="Q71">
        <v>2.78</v>
      </c>
      <c r="R71">
        <v>5.5498457047539622</v>
      </c>
      <c r="S71">
        <v>3.7</v>
      </c>
      <c r="T71">
        <v>0</v>
      </c>
      <c r="U71">
        <v>262.54000000000002</v>
      </c>
      <c r="V71">
        <v>3.49</v>
      </c>
      <c r="W71">
        <v>10.822539906103286</v>
      </c>
      <c r="X71">
        <v>36.227459861179277</v>
      </c>
      <c r="Y71">
        <v>0</v>
      </c>
      <c r="Z71">
        <v>0.26923999999999998</v>
      </c>
      <c r="AA71">
        <v>10.296551804969528</v>
      </c>
      <c r="AB71">
        <v>9.6527591955758076</v>
      </c>
      <c r="AC71">
        <v>7.0969922775877174</v>
      </c>
      <c r="AD71">
        <v>8.9681113406967548</v>
      </c>
      <c r="AE71">
        <v>11.911057387451795</v>
      </c>
      <c r="AF71">
        <v>0</v>
      </c>
      <c r="AG71">
        <v>0</v>
      </c>
      <c r="AH71">
        <v>37.37005890398126</v>
      </c>
      <c r="AI71">
        <v>3.4207348515676741</v>
      </c>
      <c r="AJ71">
        <v>0</v>
      </c>
      <c r="AK71">
        <v>12.645218172690816</v>
      </c>
      <c r="AL71">
        <v>19.013887263339075</v>
      </c>
      <c r="AM71">
        <v>2.5717485834670923</v>
      </c>
      <c r="AN71">
        <v>0</v>
      </c>
      <c r="AO71">
        <v>1.8110200000000003</v>
      </c>
      <c r="AP71">
        <v>2.8773393902236957</v>
      </c>
      <c r="AQ71">
        <v>0</v>
      </c>
      <c r="AR71">
        <v>7.0125398550724629</v>
      </c>
      <c r="AS71">
        <v>4.5996568875304016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707.36827765607268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87.511516269882506</v>
      </c>
      <c r="L72">
        <v>34.619999999999997</v>
      </c>
      <c r="M72">
        <v>0</v>
      </c>
      <c r="N72">
        <v>29.009999999999998</v>
      </c>
      <c r="O72">
        <v>48.699999999999996</v>
      </c>
      <c r="P72">
        <v>42.900000000000006</v>
      </c>
      <c r="Q72">
        <v>2.78</v>
      </c>
      <c r="R72">
        <v>5.5498457047539622</v>
      </c>
      <c r="S72">
        <v>3.7</v>
      </c>
      <c r="T72">
        <v>0</v>
      </c>
      <c r="U72">
        <v>262.54000000000002</v>
      </c>
      <c r="V72">
        <v>3.49</v>
      </c>
      <c r="W72">
        <v>10.822539906103286</v>
      </c>
      <c r="X72">
        <v>36.227459861179277</v>
      </c>
      <c r="Y72">
        <v>0</v>
      </c>
      <c r="Z72">
        <v>0.26923999999999998</v>
      </c>
      <c r="AA72">
        <v>10.296551804969528</v>
      </c>
      <c r="AB72">
        <v>9.6527591955758076</v>
      </c>
      <c r="AC72">
        <v>7.0969922775877174</v>
      </c>
      <c r="AD72">
        <v>8.9681113406967548</v>
      </c>
      <c r="AE72">
        <v>11.911057387451795</v>
      </c>
      <c r="AF72">
        <v>0</v>
      </c>
      <c r="AG72">
        <v>0</v>
      </c>
      <c r="AH72">
        <v>37.37005890398126</v>
      </c>
      <c r="AI72">
        <v>3.4207348515676741</v>
      </c>
      <c r="AJ72">
        <v>0</v>
      </c>
      <c r="AK72">
        <v>12.645218172690816</v>
      </c>
      <c r="AL72">
        <v>19.013887263339075</v>
      </c>
      <c r="AM72">
        <v>2.5717485834670923</v>
      </c>
      <c r="AN72">
        <v>0</v>
      </c>
      <c r="AO72">
        <v>1.8034000000000003</v>
      </c>
      <c r="AP72">
        <v>2.8773393902236957</v>
      </c>
      <c r="AQ72">
        <v>0</v>
      </c>
      <c r="AR72">
        <v>7.0125398550724629</v>
      </c>
      <c r="AS72">
        <v>4.5996568875304016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707.3606576560727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87.511502214440199</v>
      </c>
      <c r="L73">
        <v>34.619999999999997</v>
      </c>
      <c r="M73">
        <v>0</v>
      </c>
      <c r="N73">
        <v>29.009999999999998</v>
      </c>
      <c r="O73">
        <v>48.699999999999996</v>
      </c>
      <c r="P73">
        <v>42.900000000000006</v>
      </c>
      <c r="Q73">
        <v>5</v>
      </c>
      <c r="R73">
        <v>10.35847572339382</v>
      </c>
      <c r="S73">
        <v>6.45</v>
      </c>
      <c r="T73">
        <v>0</v>
      </c>
      <c r="U73">
        <v>262.54000000000002</v>
      </c>
      <c r="V73">
        <v>3.49</v>
      </c>
      <c r="W73">
        <v>10.822539906103286</v>
      </c>
      <c r="X73">
        <v>36.227459861179277</v>
      </c>
      <c r="Y73">
        <v>0</v>
      </c>
      <c r="Z73">
        <v>0.26923999999999998</v>
      </c>
      <c r="AA73">
        <v>10.296551804969528</v>
      </c>
      <c r="AB73">
        <v>9.6527591955758076</v>
      </c>
      <c r="AC73">
        <v>7.0969922775877174</v>
      </c>
      <c r="AD73">
        <v>8.9681113406967548</v>
      </c>
      <c r="AE73">
        <v>11.911057387451795</v>
      </c>
      <c r="AF73">
        <v>0</v>
      </c>
      <c r="AG73">
        <v>0</v>
      </c>
      <c r="AH73">
        <v>37.37005890398126</v>
      </c>
      <c r="AI73">
        <v>3.4207348515676741</v>
      </c>
      <c r="AJ73">
        <v>0</v>
      </c>
      <c r="AK73">
        <v>12.645218172690816</v>
      </c>
      <c r="AL73">
        <v>19.013887263339075</v>
      </c>
      <c r="AM73">
        <v>2.5717485834670923</v>
      </c>
      <c r="AN73">
        <v>0</v>
      </c>
      <c r="AO73">
        <v>1.7653000000000005</v>
      </c>
      <c r="AP73">
        <v>2.8773393902236957</v>
      </c>
      <c r="AQ73">
        <v>0</v>
      </c>
      <c r="AR73">
        <v>7.0125398550724629</v>
      </c>
      <c r="AS73">
        <v>4.5996568875304016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717.1011736192703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87.511502214440199</v>
      </c>
      <c r="L74">
        <v>34.619999999999997</v>
      </c>
      <c r="M74">
        <v>0</v>
      </c>
      <c r="N74">
        <v>29.009999999999998</v>
      </c>
      <c r="O74">
        <v>48.699999999999996</v>
      </c>
      <c r="P74">
        <v>42.900000000000006</v>
      </c>
      <c r="Q74">
        <v>5.0199999999999996</v>
      </c>
      <c r="R74">
        <v>10.35847572339382</v>
      </c>
      <c r="S74">
        <v>6.45</v>
      </c>
      <c r="T74">
        <v>0</v>
      </c>
      <c r="U74">
        <v>262.54000000000002</v>
      </c>
      <c r="V74">
        <v>3.49</v>
      </c>
      <c r="W74">
        <v>10.822539906103286</v>
      </c>
      <c r="X74">
        <v>36.227459861179277</v>
      </c>
      <c r="Y74">
        <v>0</v>
      </c>
      <c r="Z74">
        <v>0.26923999999999998</v>
      </c>
      <c r="AA74">
        <v>10.296551804969528</v>
      </c>
      <c r="AB74">
        <v>9.6527591955758076</v>
      </c>
      <c r="AC74">
        <v>7.0969922775877174</v>
      </c>
      <c r="AD74">
        <v>8.9681113406967548</v>
      </c>
      <c r="AE74">
        <v>11.911057387451795</v>
      </c>
      <c r="AF74">
        <v>0</v>
      </c>
      <c r="AG74">
        <v>0</v>
      </c>
      <c r="AH74">
        <v>37.37005890398126</v>
      </c>
      <c r="AI74">
        <v>3.4207348515676741</v>
      </c>
      <c r="AJ74">
        <v>0</v>
      </c>
      <c r="AK74">
        <v>12.645218172690816</v>
      </c>
      <c r="AL74">
        <v>19.013887263339075</v>
      </c>
      <c r="AM74">
        <v>2.5717485834670923</v>
      </c>
      <c r="AN74">
        <v>0</v>
      </c>
      <c r="AO74">
        <v>1.7526000000000004</v>
      </c>
      <c r="AP74">
        <v>2.8773393902236957</v>
      </c>
      <c r="AQ74">
        <v>0</v>
      </c>
      <c r="AR74">
        <v>7.0125398550724629</v>
      </c>
      <c r="AS74">
        <v>4.5996568875304016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717.10847361927028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87.511502214440199</v>
      </c>
      <c r="L75">
        <v>33.370000000000005</v>
      </c>
      <c r="M75">
        <v>0</v>
      </c>
      <c r="N75">
        <v>29.009999999999998</v>
      </c>
      <c r="O75">
        <v>48.699999999999996</v>
      </c>
      <c r="P75">
        <v>42.900000000000006</v>
      </c>
      <c r="Q75">
        <v>5.0199999999999996</v>
      </c>
      <c r="R75">
        <v>10.217968695652173</v>
      </c>
      <c r="S75">
        <v>6.45</v>
      </c>
      <c r="T75">
        <v>0</v>
      </c>
      <c r="U75">
        <v>262.54000000000002</v>
      </c>
      <c r="V75">
        <v>3.49</v>
      </c>
      <c r="W75">
        <v>10.822539906103286</v>
      </c>
      <c r="X75">
        <v>36.227459861179277</v>
      </c>
      <c r="Y75">
        <v>0</v>
      </c>
      <c r="Z75">
        <v>1.5925799999999999</v>
      </c>
      <c r="AA75">
        <v>10.296551804969528</v>
      </c>
      <c r="AB75">
        <v>9.6527591955758076</v>
      </c>
      <c r="AC75">
        <v>7.0969922775877174</v>
      </c>
      <c r="AD75">
        <v>8.9681113406967548</v>
      </c>
      <c r="AE75">
        <v>11.911057387451795</v>
      </c>
      <c r="AF75">
        <v>0</v>
      </c>
      <c r="AG75">
        <v>0</v>
      </c>
      <c r="AH75">
        <v>37.37005890398126</v>
      </c>
      <c r="AI75">
        <v>1.8656462438610515</v>
      </c>
      <c r="AJ75">
        <v>0</v>
      </c>
      <c r="AK75">
        <v>12.645218172690816</v>
      </c>
      <c r="AL75">
        <v>19.013887263339075</v>
      </c>
      <c r="AM75">
        <v>3.8587781980144147</v>
      </c>
      <c r="AN75">
        <v>0</v>
      </c>
      <c r="AO75">
        <v>1.6941800000000002</v>
      </c>
      <c r="AP75">
        <v>2.3795825318972663</v>
      </c>
      <c r="AQ75">
        <v>0</v>
      </c>
      <c r="AR75">
        <v>8.630427536231883</v>
      </c>
      <c r="AS75">
        <v>4.5996568875304016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717.83495842120271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87.511508221019611</v>
      </c>
      <c r="L76">
        <v>34.621061977878071</v>
      </c>
      <c r="M76">
        <v>0</v>
      </c>
      <c r="N76">
        <v>29.009999999999998</v>
      </c>
      <c r="O76">
        <v>48.699999999999996</v>
      </c>
      <c r="P76">
        <v>42.900000000000006</v>
      </c>
      <c r="Q76">
        <v>4.9225373904074257</v>
      </c>
      <c r="R76">
        <v>10.045936315390449</v>
      </c>
      <c r="S76">
        <v>6.3049194847020935</v>
      </c>
      <c r="T76">
        <v>0</v>
      </c>
      <c r="U76">
        <v>262.54000000000002</v>
      </c>
      <c r="V76">
        <v>3.49</v>
      </c>
      <c r="W76">
        <v>10.822539906103286</v>
      </c>
      <c r="X76">
        <v>36.227459861179277</v>
      </c>
      <c r="Y76">
        <v>0</v>
      </c>
      <c r="Z76">
        <v>1.5925799999999999</v>
      </c>
      <c r="AA76">
        <v>10.296551804969528</v>
      </c>
      <c r="AB76">
        <v>9.6527591955758076</v>
      </c>
      <c r="AC76">
        <v>7.0969922775877174</v>
      </c>
      <c r="AD76">
        <v>8.9681113406967548</v>
      </c>
      <c r="AE76">
        <v>11.911057387451795</v>
      </c>
      <c r="AF76">
        <v>0</v>
      </c>
      <c r="AG76">
        <v>0</v>
      </c>
      <c r="AH76">
        <v>37.37005890398126</v>
      </c>
      <c r="AI76">
        <v>8.0837002477530646</v>
      </c>
      <c r="AJ76">
        <v>0</v>
      </c>
      <c r="AK76">
        <v>12.645218172690816</v>
      </c>
      <c r="AL76">
        <v>19.013887263339075</v>
      </c>
      <c r="AM76">
        <v>3.8587781980144147</v>
      </c>
      <c r="AN76">
        <v>0</v>
      </c>
      <c r="AO76">
        <v>1.6433800000000003</v>
      </c>
      <c r="AP76">
        <v>2.3795825318972663</v>
      </c>
      <c r="AQ76">
        <v>0</v>
      </c>
      <c r="AR76">
        <v>8.630427536231883</v>
      </c>
      <c r="AS76">
        <v>4.5996568875304016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724.83870490439995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154.66</v>
      </c>
      <c r="L77">
        <v>61.27</v>
      </c>
      <c r="M77">
        <v>0</v>
      </c>
      <c r="N77">
        <v>29.009999999999998</v>
      </c>
      <c r="O77">
        <v>48.699999999999996</v>
      </c>
      <c r="P77">
        <v>42.900000000000006</v>
      </c>
      <c r="Q77">
        <v>4.9225373904074257</v>
      </c>
      <c r="R77">
        <v>10.045936315390449</v>
      </c>
      <c r="S77">
        <v>6.3049194847020935</v>
      </c>
      <c r="T77">
        <v>0</v>
      </c>
      <c r="U77">
        <v>262.54000000000002</v>
      </c>
      <c r="V77">
        <v>3.49</v>
      </c>
      <c r="W77">
        <v>10.822539906103286</v>
      </c>
      <c r="X77">
        <v>36.227459861179277</v>
      </c>
      <c r="Y77">
        <v>0</v>
      </c>
      <c r="Z77">
        <v>1.5925799999999999</v>
      </c>
      <c r="AA77">
        <v>10.296551804969528</v>
      </c>
      <c r="AB77">
        <v>9.6527591955758076</v>
      </c>
      <c r="AC77">
        <v>7.0969922775877174</v>
      </c>
      <c r="AD77">
        <v>8.9681113406967548</v>
      </c>
      <c r="AE77">
        <v>11.911057387451795</v>
      </c>
      <c r="AF77">
        <v>0</v>
      </c>
      <c r="AG77">
        <v>0</v>
      </c>
      <c r="AH77">
        <v>37.37005890398126</v>
      </c>
      <c r="AI77">
        <v>8.0837002477530646</v>
      </c>
      <c r="AJ77">
        <v>0</v>
      </c>
      <c r="AK77">
        <v>12.645218172690816</v>
      </c>
      <c r="AL77">
        <v>19.013887263339075</v>
      </c>
      <c r="AM77">
        <v>3.8587781980144147</v>
      </c>
      <c r="AN77">
        <v>0</v>
      </c>
      <c r="AO77">
        <v>1.7475200000000004</v>
      </c>
      <c r="AP77">
        <v>2.3795825318972663</v>
      </c>
      <c r="AQ77">
        <v>0</v>
      </c>
      <c r="AR77">
        <v>7.0125398550724629</v>
      </c>
      <c r="AS77">
        <v>4.5996568875304016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817.12238702434274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157.14241809648379</v>
      </c>
      <c r="L78">
        <v>61.27</v>
      </c>
      <c r="M78">
        <v>0</v>
      </c>
      <c r="N78">
        <v>29.009999999999998</v>
      </c>
      <c r="O78">
        <v>48.699999999999996</v>
      </c>
      <c r="P78">
        <v>42.900000000000006</v>
      </c>
      <c r="Q78">
        <v>4.9225373904074257</v>
      </c>
      <c r="R78">
        <v>10.045936315390449</v>
      </c>
      <c r="S78">
        <v>6.3049194847020935</v>
      </c>
      <c r="T78">
        <v>0</v>
      </c>
      <c r="U78">
        <v>262.54000000000002</v>
      </c>
      <c r="V78">
        <v>3.49</v>
      </c>
      <c r="W78">
        <v>10.822539906103286</v>
      </c>
      <c r="X78">
        <v>36.227459861179277</v>
      </c>
      <c r="Y78">
        <v>0</v>
      </c>
      <c r="Z78">
        <v>4.9377599999999999</v>
      </c>
      <c r="AA78">
        <v>10.296551804969528</v>
      </c>
      <c r="AB78">
        <v>9.9636992402016915</v>
      </c>
      <c r="AC78">
        <v>7.4650696728596904</v>
      </c>
      <c r="AD78">
        <v>9.1943339691107262</v>
      </c>
      <c r="AE78">
        <v>12.597215342499277</v>
      </c>
      <c r="AF78">
        <v>0</v>
      </c>
      <c r="AG78">
        <v>0</v>
      </c>
      <c r="AH78">
        <v>37.718877126482646</v>
      </c>
      <c r="AI78">
        <v>8.0837002477530646</v>
      </c>
      <c r="AJ78">
        <v>0</v>
      </c>
      <c r="AK78">
        <v>12.645218172690816</v>
      </c>
      <c r="AL78">
        <v>19.013887263339075</v>
      </c>
      <c r="AM78">
        <v>3.8587781980144147</v>
      </c>
      <c r="AN78">
        <v>0</v>
      </c>
      <c r="AO78">
        <v>1.7297400000000003</v>
      </c>
      <c r="AP78">
        <v>2.5319570803645406</v>
      </c>
      <c r="AQ78">
        <v>0</v>
      </c>
      <c r="AR78">
        <v>11.325213768115944</v>
      </c>
      <c r="AS78">
        <v>4.5996568875304016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829.3374698281981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157.14000000000001</v>
      </c>
      <c r="L79">
        <v>61.09</v>
      </c>
      <c r="M79">
        <v>0</v>
      </c>
      <c r="N79">
        <v>29.009999999999998</v>
      </c>
      <c r="O79">
        <v>48.699999999999996</v>
      </c>
      <c r="P79">
        <v>42.900000000000006</v>
      </c>
      <c r="Q79">
        <v>4.9225373904074257</v>
      </c>
      <c r="R79">
        <v>10.045936315390449</v>
      </c>
      <c r="S79">
        <v>6.3049194847020935</v>
      </c>
      <c r="T79">
        <v>0</v>
      </c>
      <c r="U79">
        <v>262.54000000000002</v>
      </c>
      <c r="V79">
        <v>3.49</v>
      </c>
      <c r="W79">
        <v>10.822539906103286</v>
      </c>
      <c r="X79">
        <v>36.227459861179277</v>
      </c>
      <c r="Y79">
        <v>0</v>
      </c>
      <c r="Z79">
        <v>4.9377599999999999</v>
      </c>
      <c r="AA79">
        <v>10.296551804969528</v>
      </c>
      <c r="AB79">
        <v>9.9636992402016915</v>
      </c>
      <c r="AC79">
        <v>7.4650696728596904</v>
      </c>
      <c r="AD79">
        <v>9.1943339691107262</v>
      </c>
      <c r="AE79">
        <v>12.597215342499277</v>
      </c>
      <c r="AF79">
        <v>0</v>
      </c>
      <c r="AG79">
        <v>0</v>
      </c>
      <c r="AH79">
        <v>37.718877126482646</v>
      </c>
      <c r="AI79">
        <v>8.0837002477530646</v>
      </c>
      <c r="AJ79">
        <v>0</v>
      </c>
      <c r="AK79">
        <v>12.645218172690816</v>
      </c>
      <c r="AL79">
        <v>19.013887263339075</v>
      </c>
      <c r="AM79">
        <v>3.8587781980144147</v>
      </c>
      <c r="AN79">
        <v>0</v>
      </c>
      <c r="AO79">
        <v>1.7475200000000004</v>
      </c>
      <c r="AP79">
        <v>2.5319570803645406</v>
      </c>
      <c r="AQ79">
        <v>0</v>
      </c>
      <c r="AR79">
        <v>4.3152137681159415</v>
      </c>
      <c r="AS79">
        <v>4.5996568875304016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822.1628317317145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157.14000000000001</v>
      </c>
      <c r="L80">
        <v>61.27</v>
      </c>
      <c r="M80">
        <v>0</v>
      </c>
      <c r="N80">
        <v>29.009999999999998</v>
      </c>
      <c r="O80">
        <v>48.699999999999996</v>
      </c>
      <c r="P80">
        <v>42.900000000000006</v>
      </c>
      <c r="Q80">
        <v>4.9225373904074257</v>
      </c>
      <c r="R80">
        <v>10.045936315390449</v>
      </c>
      <c r="S80">
        <v>6.3049194847020935</v>
      </c>
      <c r="T80">
        <v>0</v>
      </c>
      <c r="U80">
        <v>262.54000000000002</v>
      </c>
      <c r="V80">
        <v>3.49</v>
      </c>
      <c r="W80">
        <v>10.822539906103286</v>
      </c>
      <c r="X80">
        <v>36.227459861179277</v>
      </c>
      <c r="Y80">
        <v>0</v>
      </c>
      <c r="Z80">
        <v>4.9377599999999999</v>
      </c>
      <c r="AA80">
        <v>10.296551804969528</v>
      </c>
      <c r="AB80">
        <v>9.9636992402016915</v>
      </c>
      <c r="AC80">
        <v>7.4650696728596904</v>
      </c>
      <c r="AD80">
        <v>9.1943339691107262</v>
      </c>
      <c r="AE80">
        <v>12.597215342499277</v>
      </c>
      <c r="AF80">
        <v>0</v>
      </c>
      <c r="AG80">
        <v>0</v>
      </c>
      <c r="AH80">
        <v>37.718877126482646</v>
      </c>
      <c r="AI80">
        <v>8.0837002477530646</v>
      </c>
      <c r="AJ80">
        <v>0</v>
      </c>
      <c r="AK80">
        <v>12.645218172690816</v>
      </c>
      <c r="AL80">
        <v>19.013887263339075</v>
      </c>
      <c r="AM80">
        <v>3.8587781980144147</v>
      </c>
      <c r="AN80">
        <v>0</v>
      </c>
      <c r="AO80">
        <v>1.7881600000000004</v>
      </c>
      <c r="AP80">
        <v>2.5319570803645406</v>
      </c>
      <c r="AQ80">
        <v>0</v>
      </c>
      <c r="AR80">
        <v>4.3152137681159415</v>
      </c>
      <c r="AS80">
        <v>4.5996568875304016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822.38347173171428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157.14000000000001</v>
      </c>
      <c r="L81">
        <v>61.27</v>
      </c>
      <c r="M81">
        <v>0</v>
      </c>
      <c r="N81">
        <v>29.009999999999998</v>
      </c>
      <c r="O81">
        <v>48.699999999999996</v>
      </c>
      <c r="P81">
        <v>42.900000000000006</v>
      </c>
      <c r="Q81">
        <v>4.9225373904074257</v>
      </c>
      <c r="R81">
        <v>10.045936315390449</v>
      </c>
      <c r="S81">
        <v>6.3049194847020935</v>
      </c>
      <c r="T81">
        <v>0</v>
      </c>
      <c r="U81">
        <v>262.54000000000002</v>
      </c>
      <c r="V81">
        <v>3.49</v>
      </c>
      <c r="W81">
        <v>10.822539906103286</v>
      </c>
      <c r="X81">
        <v>36.227459861179277</v>
      </c>
      <c r="Y81">
        <v>0</v>
      </c>
      <c r="Z81">
        <v>4.9377599999999999</v>
      </c>
      <c r="AA81">
        <v>10.296551804969528</v>
      </c>
      <c r="AB81">
        <v>9.9636992402016915</v>
      </c>
      <c r="AC81">
        <v>7.4650696728596904</v>
      </c>
      <c r="AD81">
        <v>9.1943339691107262</v>
      </c>
      <c r="AE81">
        <v>12.597215342499277</v>
      </c>
      <c r="AF81">
        <v>0</v>
      </c>
      <c r="AG81">
        <v>0</v>
      </c>
      <c r="AH81">
        <v>37.718877126482646</v>
      </c>
      <c r="AI81">
        <v>8.0837002477530646</v>
      </c>
      <c r="AJ81">
        <v>0</v>
      </c>
      <c r="AK81">
        <v>12.645218172690816</v>
      </c>
      <c r="AL81">
        <v>19.013887263339075</v>
      </c>
      <c r="AM81">
        <v>3.8587781980144147</v>
      </c>
      <c r="AN81">
        <v>0</v>
      </c>
      <c r="AO81">
        <v>2.0345400000000002</v>
      </c>
      <c r="AP81">
        <v>2.5319570803645406</v>
      </c>
      <c r="AQ81">
        <v>0</v>
      </c>
      <c r="AR81">
        <v>8.630427536231883</v>
      </c>
      <c r="AS81">
        <v>4.5996568875304016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826.94506549983021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157.14000000000001</v>
      </c>
      <c r="L82">
        <v>61.27</v>
      </c>
      <c r="M82">
        <v>0</v>
      </c>
      <c r="N82">
        <v>29.009999999999998</v>
      </c>
      <c r="O82">
        <v>48.699999999999996</v>
      </c>
      <c r="P82">
        <v>42.900000000000006</v>
      </c>
      <c r="Q82">
        <v>4.9225373904074257</v>
      </c>
      <c r="R82">
        <v>10.045936315390449</v>
      </c>
      <c r="S82">
        <v>6.3049194847020935</v>
      </c>
      <c r="T82">
        <v>0</v>
      </c>
      <c r="U82">
        <v>262.54000000000002</v>
      </c>
      <c r="V82">
        <v>3.49</v>
      </c>
      <c r="W82">
        <v>10.822539906103286</v>
      </c>
      <c r="X82">
        <v>36.227459861179277</v>
      </c>
      <c r="Y82">
        <v>0</v>
      </c>
      <c r="Z82">
        <v>4.9377599999999999</v>
      </c>
      <c r="AA82">
        <v>10.296551804969528</v>
      </c>
      <c r="AB82">
        <v>9.9636992402016915</v>
      </c>
      <c r="AC82">
        <v>7.4650696728596904</v>
      </c>
      <c r="AD82">
        <v>9.1943339691107262</v>
      </c>
      <c r="AE82">
        <v>12.597215342499277</v>
      </c>
      <c r="AF82">
        <v>0</v>
      </c>
      <c r="AG82">
        <v>0</v>
      </c>
      <c r="AH82">
        <v>37.718877126482646</v>
      </c>
      <c r="AI82">
        <v>1.5550886077066226</v>
      </c>
      <c r="AJ82">
        <v>0</v>
      </c>
      <c r="AK82">
        <v>12.645218172690816</v>
      </c>
      <c r="AL82">
        <v>19.013887263339075</v>
      </c>
      <c r="AM82">
        <v>3.8587781980144147</v>
      </c>
      <c r="AN82">
        <v>0</v>
      </c>
      <c r="AO82">
        <v>2.0701000000000005</v>
      </c>
      <c r="AP82">
        <v>2.5319570803645406</v>
      </c>
      <c r="AQ82">
        <v>0</v>
      </c>
      <c r="AR82">
        <v>8.630427536231883</v>
      </c>
      <c r="AS82">
        <v>4.5996568875304016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820.45201385978373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157.14000000000001</v>
      </c>
      <c r="L83">
        <v>61.27</v>
      </c>
      <c r="M83">
        <v>0</v>
      </c>
      <c r="N83">
        <v>29.009999999999998</v>
      </c>
      <c r="O83">
        <v>48.699999999999996</v>
      </c>
      <c r="P83">
        <v>42.900000000000006</v>
      </c>
      <c r="Q83">
        <v>4.9225373904074257</v>
      </c>
      <c r="R83">
        <v>10.045936315390449</v>
      </c>
      <c r="S83">
        <v>6.3049194847020935</v>
      </c>
      <c r="T83">
        <v>0</v>
      </c>
      <c r="U83">
        <v>262.54000000000002</v>
      </c>
      <c r="V83">
        <v>3.49</v>
      </c>
      <c r="W83">
        <v>10.822539906103286</v>
      </c>
      <c r="X83">
        <v>36.227459861179277</v>
      </c>
      <c r="Y83">
        <v>0</v>
      </c>
      <c r="Z83">
        <v>4.9377599999999999</v>
      </c>
      <c r="AA83">
        <v>10.296551804969528</v>
      </c>
      <c r="AB83">
        <v>9.9636992402016915</v>
      </c>
      <c r="AC83">
        <v>7.4650696728596904</v>
      </c>
      <c r="AD83">
        <v>9.1943339691107262</v>
      </c>
      <c r="AE83">
        <v>12.597215342499277</v>
      </c>
      <c r="AF83">
        <v>0</v>
      </c>
      <c r="AG83">
        <v>0</v>
      </c>
      <c r="AH83">
        <v>37.718877126482646</v>
      </c>
      <c r="AI83">
        <v>6.8414697031353482</v>
      </c>
      <c r="AJ83">
        <v>0</v>
      </c>
      <c r="AK83">
        <v>12.645218172690816</v>
      </c>
      <c r="AL83">
        <v>19.013887263339075</v>
      </c>
      <c r="AM83">
        <v>3.8587781980144147</v>
      </c>
      <c r="AN83">
        <v>0</v>
      </c>
      <c r="AO83">
        <v>2.1259800000000002</v>
      </c>
      <c r="AP83">
        <v>2.5319570803645406</v>
      </c>
      <c r="AQ83">
        <v>0</v>
      </c>
      <c r="AR83">
        <v>11.325213768115944</v>
      </c>
      <c r="AS83">
        <v>5.2587329121388304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829.14813721170503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157.14000000000001</v>
      </c>
      <c r="L84">
        <v>61.27</v>
      </c>
      <c r="M84">
        <v>0</v>
      </c>
      <c r="N84">
        <v>29.009999999999998</v>
      </c>
      <c r="O84">
        <v>48.699999999999996</v>
      </c>
      <c r="P84">
        <v>42.900000000000006</v>
      </c>
      <c r="Q84">
        <v>4.9225373904074257</v>
      </c>
      <c r="R84">
        <v>10.045936315390449</v>
      </c>
      <c r="S84">
        <v>6.3049194847020935</v>
      </c>
      <c r="T84">
        <v>0</v>
      </c>
      <c r="U84">
        <v>262.54000000000002</v>
      </c>
      <c r="V84">
        <v>3.49</v>
      </c>
      <c r="W84">
        <v>10.822539906103286</v>
      </c>
      <c r="X84">
        <v>36.227459861179277</v>
      </c>
      <c r="Y84">
        <v>0</v>
      </c>
      <c r="Z84">
        <v>4.9377599999999999</v>
      </c>
      <c r="AA84">
        <v>10.296551804969528</v>
      </c>
      <c r="AB84">
        <v>9.9636992402016915</v>
      </c>
      <c r="AC84">
        <v>7.4650696728596904</v>
      </c>
      <c r="AD84">
        <v>9.1943339691107262</v>
      </c>
      <c r="AE84">
        <v>12.597215342499277</v>
      </c>
      <c r="AF84">
        <v>0</v>
      </c>
      <c r="AG84">
        <v>0</v>
      </c>
      <c r="AH84">
        <v>37.718877126482646</v>
      </c>
      <c r="AI84">
        <v>6.8414697031353482</v>
      </c>
      <c r="AJ84">
        <v>0</v>
      </c>
      <c r="AK84">
        <v>12.645218172690816</v>
      </c>
      <c r="AL84">
        <v>19.013887263339075</v>
      </c>
      <c r="AM84">
        <v>3.8587781980144147</v>
      </c>
      <c r="AN84">
        <v>0</v>
      </c>
      <c r="AO84">
        <v>2.1539200000000007</v>
      </c>
      <c r="AP84">
        <v>2.5319570803645406</v>
      </c>
      <c r="AQ84">
        <v>0</v>
      </c>
      <c r="AR84">
        <v>8.630427536231883</v>
      </c>
      <c r="AS84">
        <v>5.2587329121388304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826.48129097982087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157.14000000000001</v>
      </c>
      <c r="L85">
        <v>61.27</v>
      </c>
      <c r="M85">
        <v>0</v>
      </c>
      <c r="N85">
        <v>29.009999999999998</v>
      </c>
      <c r="O85">
        <v>48.699999999999996</v>
      </c>
      <c r="P85">
        <v>42.900000000000006</v>
      </c>
      <c r="Q85">
        <v>4.9225373904074257</v>
      </c>
      <c r="R85">
        <v>9.4025391680172881</v>
      </c>
      <c r="S85">
        <v>6.3049194847020935</v>
      </c>
      <c r="T85">
        <v>0</v>
      </c>
      <c r="U85">
        <v>262.54000000000002</v>
      </c>
      <c r="V85">
        <v>3.49</v>
      </c>
      <c r="W85">
        <v>10.822539906103286</v>
      </c>
      <c r="X85">
        <v>36.227459861179277</v>
      </c>
      <c r="Y85">
        <v>0</v>
      </c>
      <c r="Z85">
        <v>4.9377599999999999</v>
      </c>
      <c r="AA85">
        <v>10.296551804969528</v>
      </c>
      <c r="AB85">
        <v>9.9636992402016915</v>
      </c>
      <c r="AC85">
        <v>7.4650696728596904</v>
      </c>
      <c r="AD85">
        <v>9.1943339691107262</v>
      </c>
      <c r="AE85">
        <v>12.597215342499277</v>
      </c>
      <c r="AF85">
        <v>0</v>
      </c>
      <c r="AG85">
        <v>0</v>
      </c>
      <c r="AH85">
        <v>37.718877126482646</v>
      </c>
      <c r="AI85">
        <v>6.8414697031353482</v>
      </c>
      <c r="AJ85">
        <v>0</v>
      </c>
      <c r="AK85">
        <v>12.645218172690816</v>
      </c>
      <c r="AL85">
        <v>19.013887263339075</v>
      </c>
      <c r="AM85">
        <v>3.8587781980144147</v>
      </c>
      <c r="AN85">
        <v>0</v>
      </c>
      <c r="AO85">
        <v>2.1691600000000002</v>
      </c>
      <c r="AP85">
        <v>2.5319570803645406</v>
      </c>
      <c r="AQ85">
        <v>0</v>
      </c>
      <c r="AR85">
        <v>8.630427536231883</v>
      </c>
      <c r="AS85">
        <v>5.9154963892924926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826.50989730960146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157.14000000000001</v>
      </c>
      <c r="L86">
        <v>61.27</v>
      </c>
      <c r="M86">
        <v>0</v>
      </c>
      <c r="N86">
        <v>29.009999999999998</v>
      </c>
      <c r="O86">
        <v>48.699999999999996</v>
      </c>
      <c r="P86">
        <v>42.900000000000006</v>
      </c>
      <c r="Q86">
        <v>4.9225373904074257</v>
      </c>
      <c r="R86">
        <v>9.4025391680172881</v>
      </c>
      <c r="S86">
        <v>6.3049194847020935</v>
      </c>
      <c r="T86">
        <v>0</v>
      </c>
      <c r="U86">
        <v>262.54000000000002</v>
      </c>
      <c r="V86">
        <v>3.49</v>
      </c>
      <c r="W86">
        <v>10.822539906103286</v>
      </c>
      <c r="X86">
        <v>36.227459861179277</v>
      </c>
      <c r="Y86">
        <v>0</v>
      </c>
      <c r="Z86">
        <v>1.5925799999999999</v>
      </c>
      <c r="AA86">
        <v>10.296551804969528</v>
      </c>
      <c r="AB86">
        <v>9.6527591955758076</v>
      </c>
      <c r="AC86">
        <v>7.0969922775877174</v>
      </c>
      <c r="AD86">
        <v>8.9681113406967548</v>
      </c>
      <c r="AE86">
        <v>11.911057387451795</v>
      </c>
      <c r="AF86">
        <v>0</v>
      </c>
      <c r="AG86">
        <v>0</v>
      </c>
      <c r="AH86">
        <v>37.37005890398126</v>
      </c>
      <c r="AI86">
        <v>6.8414697031353482</v>
      </c>
      <c r="AJ86">
        <v>0</v>
      </c>
      <c r="AK86">
        <v>12.645218172690816</v>
      </c>
      <c r="AL86">
        <v>19.013887263339075</v>
      </c>
      <c r="AM86">
        <v>3.8587781980144147</v>
      </c>
      <c r="AN86">
        <v>0</v>
      </c>
      <c r="AO86">
        <v>2.2047200000000005</v>
      </c>
      <c r="AP86">
        <v>2.3795825318972663</v>
      </c>
      <c r="AQ86">
        <v>0</v>
      </c>
      <c r="AR86">
        <v>8.630427536231883</v>
      </c>
      <c r="AS86">
        <v>5.9154963892924926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821.10768651527326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157.14000000000001</v>
      </c>
      <c r="L87">
        <v>61.27</v>
      </c>
      <c r="M87">
        <v>0</v>
      </c>
      <c r="N87">
        <v>29.009999999999998</v>
      </c>
      <c r="O87">
        <v>48.699999999999996</v>
      </c>
      <c r="P87">
        <v>42.900000000000006</v>
      </c>
      <c r="Q87">
        <v>4.9225373904074257</v>
      </c>
      <c r="R87">
        <v>9.4025391680172881</v>
      </c>
      <c r="S87">
        <v>6.3049194847020935</v>
      </c>
      <c r="T87">
        <v>0</v>
      </c>
      <c r="U87">
        <v>262.54000000000002</v>
      </c>
      <c r="V87">
        <v>3.49</v>
      </c>
      <c r="W87">
        <v>10.822539906103286</v>
      </c>
      <c r="X87">
        <v>36.227459861179277</v>
      </c>
      <c r="Y87">
        <v>0</v>
      </c>
      <c r="Z87">
        <v>1.5925799999999999</v>
      </c>
      <c r="AA87">
        <v>10.296551804969528</v>
      </c>
      <c r="AB87">
        <v>9.6527591955758076</v>
      </c>
      <c r="AC87">
        <v>7.0969922775877174</v>
      </c>
      <c r="AD87">
        <v>8.9681113406967548</v>
      </c>
      <c r="AE87">
        <v>11.911057387451795</v>
      </c>
      <c r="AF87">
        <v>0</v>
      </c>
      <c r="AG87">
        <v>0</v>
      </c>
      <c r="AH87">
        <v>37.37005890398126</v>
      </c>
      <c r="AI87">
        <v>6.8414697031353482</v>
      </c>
      <c r="AJ87">
        <v>0</v>
      </c>
      <c r="AK87">
        <v>12.645218172690816</v>
      </c>
      <c r="AL87">
        <v>19.013887263339075</v>
      </c>
      <c r="AM87">
        <v>3.8587781980144147</v>
      </c>
      <c r="AN87">
        <v>0</v>
      </c>
      <c r="AO87">
        <v>2.2250400000000004</v>
      </c>
      <c r="AP87">
        <v>2.3795825318972663</v>
      </c>
      <c r="AQ87">
        <v>0</v>
      </c>
      <c r="AR87">
        <v>8.630427536231883</v>
      </c>
      <c r="AS87">
        <v>5.9154963892924926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821.12800651527334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157.14000000000001</v>
      </c>
      <c r="L88">
        <v>61.27</v>
      </c>
      <c r="M88">
        <v>0</v>
      </c>
      <c r="N88">
        <v>29.009999999999998</v>
      </c>
      <c r="O88">
        <v>48.699999999999996</v>
      </c>
      <c r="P88">
        <v>42.900000000000006</v>
      </c>
      <c r="Q88">
        <v>4.9225373904074257</v>
      </c>
      <c r="R88">
        <v>9.4025391680172881</v>
      </c>
      <c r="S88">
        <v>6.3049194847020935</v>
      </c>
      <c r="T88">
        <v>0</v>
      </c>
      <c r="U88">
        <v>262.54000000000002</v>
      </c>
      <c r="V88">
        <v>3.49</v>
      </c>
      <c r="W88">
        <v>10.822539906103286</v>
      </c>
      <c r="X88">
        <v>36.227459861179277</v>
      </c>
      <c r="Y88">
        <v>0</v>
      </c>
      <c r="Z88">
        <v>1.5925799999999999</v>
      </c>
      <c r="AA88">
        <v>10.296551804969528</v>
      </c>
      <c r="AB88">
        <v>9.6527591955758076</v>
      </c>
      <c r="AC88">
        <v>7.0969922775877174</v>
      </c>
      <c r="AD88">
        <v>8.9681113406967548</v>
      </c>
      <c r="AE88">
        <v>11.911057387451795</v>
      </c>
      <c r="AF88">
        <v>0</v>
      </c>
      <c r="AG88">
        <v>0</v>
      </c>
      <c r="AH88">
        <v>37.37005890398126</v>
      </c>
      <c r="AI88">
        <v>4.6629653961853901</v>
      </c>
      <c r="AJ88">
        <v>0</v>
      </c>
      <c r="AK88">
        <v>12.645218172690816</v>
      </c>
      <c r="AL88">
        <v>19.013887263339075</v>
      </c>
      <c r="AM88">
        <v>3.8587781980144147</v>
      </c>
      <c r="AN88">
        <v>0</v>
      </c>
      <c r="AO88">
        <v>2.2402800000000003</v>
      </c>
      <c r="AP88">
        <v>2.3795825318972663</v>
      </c>
      <c r="AQ88">
        <v>0</v>
      </c>
      <c r="AR88">
        <v>8.630427536231883</v>
      </c>
      <c r="AS88">
        <v>5.9154963892924926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818.9647422083234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157.14000000000001</v>
      </c>
      <c r="L89">
        <v>61.27</v>
      </c>
      <c r="M89">
        <v>0</v>
      </c>
      <c r="N89">
        <v>29.009999999999998</v>
      </c>
      <c r="O89">
        <v>48.699999999999996</v>
      </c>
      <c r="P89">
        <v>42.900000000000006</v>
      </c>
      <c r="Q89">
        <v>4.9225373904074257</v>
      </c>
      <c r="R89">
        <v>9.4025391680172881</v>
      </c>
      <c r="S89">
        <v>6.3049194847020935</v>
      </c>
      <c r="T89">
        <v>0</v>
      </c>
      <c r="U89">
        <v>262.54000000000002</v>
      </c>
      <c r="V89">
        <v>3.49</v>
      </c>
      <c r="W89">
        <v>10.822539906103286</v>
      </c>
      <c r="X89">
        <v>36.227459861179277</v>
      </c>
      <c r="Y89">
        <v>0</v>
      </c>
      <c r="Z89">
        <v>1.5925799999999999</v>
      </c>
      <c r="AA89">
        <v>10.296551804969528</v>
      </c>
      <c r="AB89">
        <v>9.6527591955758076</v>
      </c>
      <c r="AC89">
        <v>7.0969922775877174</v>
      </c>
      <c r="AD89">
        <v>8.9681113406967548</v>
      </c>
      <c r="AE89">
        <v>11.911057387451795</v>
      </c>
      <c r="AF89">
        <v>0</v>
      </c>
      <c r="AG89">
        <v>0</v>
      </c>
      <c r="AH89">
        <v>37.37005890398126</v>
      </c>
      <c r="AI89">
        <v>4.6629653961853901</v>
      </c>
      <c r="AJ89">
        <v>0</v>
      </c>
      <c r="AK89">
        <v>12.645218172690816</v>
      </c>
      <c r="AL89">
        <v>19.013887263339075</v>
      </c>
      <c r="AM89">
        <v>3.8587781980144147</v>
      </c>
      <c r="AN89">
        <v>0</v>
      </c>
      <c r="AO89">
        <v>2.2987000000000006</v>
      </c>
      <c r="AP89">
        <v>2.3795825318972663</v>
      </c>
      <c r="AQ89">
        <v>0</v>
      </c>
      <c r="AR89">
        <v>9.4381014492753597</v>
      </c>
      <c r="AS89">
        <v>5.9154963892924926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819.83083612136693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157.14000000000001</v>
      </c>
      <c r="L90">
        <v>61.27</v>
      </c>
      <c r="M90">
        <v>0</v>
      </c>
      <c r="N90">
        <v>29.009999999999998</v>
      </c>
      <c r="O90">
        <v>48.699999999999996</v>
      </c>
      <c r="P90">
        <v>42.900000000000006</v>
      </c>
      <c r="Q90">
        <v>4.9225373904074257</v>
      </c>
      <c r="R90">
        <v>9.4025391680172881</v>
      </c>
      <c r="S90">
        <v>6.3049194847020935</v>
      </c>
      <c r="T90">
        <v>0</v>
      </c>
      <c r="U90">
        <v>262.54000000000002</v>
      </c>
      <c r="V90">
        <v>3.49</v>
      </c>
      <c r="W90">
        <v>10.822539906103286</v>
      </c>
      <c r="X90">
        <v>36.227459861179277</v>
      </c>
      <c r="Y90">
        <v>0</v>
      </c>
      <c r="Z90">
        <v>4.9377599999999999</v>
      </c>
      <c r="AA90">
        <v>10.296551804969528</v>
      </c>
      <c r="AB90">
        <v>9.9636992402016915</v>
      </c>
      <c r="AC90">
        <v>7.4650696728596904</v>
      </c>
      <c r="AD90">
        <v>9.1943339691107262</v>
      </c>
      <c r="AE90">
        <v>12.597215342499277</v>
      </c>
      <c r="AF90">
        <v>0</v>
      </c>
      <c r="AG90">
        <v>0</v>
      </c>
      <c r="AH90">
        <v>37.718877126482646</v>
      </c>
      <c r="AI90">
        <v>4.6629653961853901</v>
      </c>
      <c r="AJ90">
        <v>0</v>
      </c>
      <c r="AK90">
        <v>12.645218172690816</v>
      </c>
      <c r="AL90">
        <v>19.013887263339075</v>
      </c>
      <c r="AM90">
        <v>3.8587781980144147</v>
      </c>
      <c r="AN90">
        <v>0</v>
      </c>
      <c r="AO90">
        <v>2.3317200000000007</v>
      </c>
      <c r="AP90">
        <v>2.5319570803645406</v>
      </c>
      <c r="AQ90">
        <v>0</v>
      </c>
      <c r="AR90">
        <v>9.4381014492753597</v>
      </c>
      <c r="AS90">
        <v>5.9154963892924926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825.30162691569501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157.14000000000001</v>
      </c>
      <c r="L91">
        <v>61.27</v>
      </c>
      <c r="M91">
        <v>0</v>
      </c>
      <c r="N91">
        <v>29.009999999999998</v>
      </c>
      <c r="O91">
        <v>48.699999999999996</v>
      </c>
      <c r="P91">
        <v>42.900000000000006</v>
      </c>
      <c r="Q91">
        <v>4.9225373904074257</v>
      </c>
      <c r="R91">
        <v>9.4025391680172881</v>
      </c>
      <c r="S91">
        <v>6.3049194847020935</v>
      </c>
      <c r="T91">
        <v>0</v>
      </c>
      <c r="U91">
        <v>262.54000000000002</v>
      </c>
      <c r="V91">
        <v>3.49</v>
      </c>
      <c r="W91">
        <v>10.822539906103286</v>
      </c>
      <c r="X91">
        <v>36.227459861179277</v>
      </c>
      <c r="Y91">
        <v>0</v>
      </c>
      <c r="Z91">
        <v>4.9377599999999999</v>
      </c>
      <c r="AA91">
        <v>10.296551804969528</v>
      </c>
      <c r="AB91">
        <v>9.9636992402016915</v>
      </c>
      <c r="AC91">
        <v>7.4650696728596904</v>
      </c>
      <c r="AD91">
        <v>9.1943339691107262</v>
      </c>
      <c r="AE91">
        <v>12.597215342499277</v>
      </c>
      <c r="AF91">
        <v>0</v>
      </c>
      <c r="AG91">
        <v>0</v>
      </c>
      <c r="AH91">
        <v>37.718877126482646</v>
      </c>
      <c r="AI91">
        <v>4.6629653961853901</v>
      </c>
      <c r="AJ91">
        <v>0</v>
      </c>
      <c r="AK91">
        <v>12.645218172690816</v>
      </c>
      <c r="AL91">
        <v>19.013887263339075</v>
      </c>
      <c r="AM91">
        <v>3.8587781980144147</v>
      </c>
      <c r="AN91">
        <v>0</v>
      </c>
      <c r="AO91">
        <v>2.362200000000001</v>
      </c>
      <c r="AP91">
        <v>2.5319570803645406</v>
      </c>
      <c r="AQ91">
        <v>0</v>
      </c>
      <c r="AR91">
        <v>9.4381014492753597</v>
      </c>
      <c r="AS91">
        <v>5.9154963892924926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825.33210691569502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157.14000000000001</v>
      </c>
      <c r="L92">
        <v>61.27</v>
      </c>
      <c r="M92">
        <v>0</v>
      </c>
      <c r="N92">
        <v>29.009999999999998</v>
      </c>
      <c r="O92">
        <v>48.699999999999996</v>
      </c>
      <c r="P92">
        <v>42.900000000000006</v>
      </c>
      <c r="Q92">
        <v>4.9225373904074257</v>
      </c>
      <c r="R92">
        <v>9.4025391680172881</v>
      </c>
      <c r="S92">
        <v>6.3049194847020935</v>
      </c>
      <c r="T92">
        <v>0</v>
      </c>
      <c r="U92">
        <v>262.54000000000002</v>
      </c>
      <c r="V92">
        <v>3.49</v>
      </c>
      <c r="W92">
        <v>10.822539906103286</v>
      </c>
      <c r="X92">
        <v>36.227459861179277</v>
      </c>
      <c r="Y92">
        <v>0</v>
      </c>
      <c r="Z92">
        <v>4.9377599999999999</v>
      </c>
      <c r="AA92">
        <v>10.296551804969528</v>
      </c>
      <c r="AB92">
        <v>9.9636992402016915</v>
      </c>
      <c r="AC92">
        <v>7.4650696728596904</v>
      </c>
      <c r="AD92">
        <v>9.1943339691107262</v>
      </c>
      <c r="AE92">
        <v>12.597215342499277</v>
      </c>
      <c r="AF92">
        <v>0</v>
      </c>
      <c r="AG92">
        <v>0</v>
      </c>
      <c r="AH92">
        <v>37.718877126482646</v>
      </c>
      <c r="AI92">
        <v>4.6629653961853901</v>
      </c>
      <c r="AJ92">
        <v>0</v>
      </c>
      <c r="AK92">
        <v>12.645218172690816</v>
      </c>
      <c r="AL92">
        <v>19.013887263339075</v>
      </c>
      <c r="AM92">
        <v>3.8587781980144147</v>
      </c>
      <c r="AN92">
        <v>0</v>
      </c>
      <c r="AO92">
        <v>2.3850600000000006</v>
      </c>
      <c r="AP92">
        <v>2.5319570803645406</v>
      </c>
      <c r="AQ92">
        <v>0</v>
      </c>
      <c r="AR92">
        <v>9.4381014492753597</v>
      </c>
      <c r="AS92">
        <v>5.9154963892924926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825.35496691569494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157.14000000000001</v>
      </c>
      <c r="L93">
        <v>61.27</v>
      </c>
      <c r="M93">
        <v>0</v>
      </c>
      <c r="N93">
        <v>29.009999999999998</v>
      </c>
      <c r="O93">
        <v>48.699999999999996</v>
      </c>
      <c r="P93">
        <v>42.900000000000006</v>
      </c>
      <c r="Q93">
        <v>4.9225373904074257</v>
      </c>
      <c r="R93">
        <v>9.4025391680172881</v>
      </c>
      <c r="S93">
        <v>6.3049194847020935</v>
      </c>
      <c r="T93">
        <v>0</v>
      </c>
      <c r="U93">
        <v>262.54000000000002</v>
      </c>
      <c r="V93">
        <v>3.49</v>
      </c>
      <c r="W93">
        <v>10.822539906103286</v>
      </c>
      <c r="X93">
        <v>36.227459861179277</v>
      </c>
      <c r="Y93">
        <v>0</v>
      </c>
      <c r="Z93">
        <v>4.9377599999999999</v>
      </c>
      <c r="AA93">
        <v>10.296551804969528</v>
      </c>
      <c r="AB93">
        <v>9.9636992402016915</v>
      </c>
      <c r="AC93">
        <v>7.4650696728596904</v>
      </c>
      <c r="AD93">
        <v>9.1943339691107262</v>
      </c>
      <c r="AE93">
        <v>12.597215342499277</v>
      </c>
      <c r="AF93">
        <v>0</v>
      </c>
      <c r="AG93">
        <v>0</v>
      </c>
      <c r="AH93">
        <v>37.718877126482646</v>
      </c>
      <c r="AI93">
        <v>4.6629653961853901</v>
      </c>
      <c r="AJ93">
        <v>0</v>
      </c>
      <c r="AK93">
        <v>12.645218172690816</v>
      </c>
      <c r="AL93">
        <v>19.013887263339075</v>
      </c>
      <c r="AM93">
        <v>3.8587781980144147</v>
      </c>
      <c r="AN93">
        <v>0</v>
      </c>
      <c r="AO93">
        <v>2.3495000000000004</v>
      </c>
      <c r="AP93">
        <v>2.5319570803645406</v>
      </c>
      <c r="AQ93">
        <v>0</v>
      </c>
      <c r="AR93">
        <v>9.4381014492753597</v>
      </c>
      <c r="AS93">
        <v>6.5745724139009214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825.97848294030348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157.14000000000001</v>
      </c>
      <c r="L94">
        <v>61.27</v>
      </c>
      <c r="M94">
        <v>0</v>
      </c>
      <c r="N94">
        <v>29.009999999999998</v>
      </c>
      <c r="O94">
        <v>48.699999999999996</v>
      </c>
      <c r="P94">
        <v>42.900000000000006</v>
      </c>
      <c r="Q94">
        <v>4.9225373904074257</v>
      </c>
      <c r="R94">
        <v>9.4025391680172881</v>
      </c>
      <c r="S94">
        <v>6.3049194847020935</v>
      </c>
      <c r="T94">
        <v>0</v>
      </c>
      <c r="U94">
        <v>262.54000000000002</v>
      </c>
      <c r="V94">
        <v>3.49</v>
      </c>
      <c r="W94">
        <v>10.822539906103286</v>
      </c>
      <c r="X94">
        <v>36.227459861179277</v>
      </c>
      <c r="Y94">
        <v>0</v>
      </c>
      <c r="Z94">
        <v>3.1851599999999998</v>
      </c>
      <c r="AA94">
        <v>10.296551804969528</v>
      </c>
      <c r="AB94">
        <v>9.6527591955758076</v>
      </c>
      <c r="AC94">
        <v>7.0969922775877174</v>
      </c>
      <c r="AD94">
        <v>8.9681113406967548</v>
      </c>
      <c r="AE94">
        <v>11.911057387451795</v>
      </c>
      <c r="AF94">
        <v>0</v>
      </c>
      <c r="AG94">
        <v>0</v>
      </c>
      <c r="AH94">
        <v>37.37005890398126</v>
      </c>
      <c r="AI94">
        <v>4.6629653961853901</v>
      </c>
      <c r="AJ94">
        <v>0</v>
      </c>
      <c r="AK94">
        <v>12.645218172690816</v>
      </c>
      <c r="AL94">
        <v>19.013887263339075</v>
      </c>
      <c r="AM94">
        <v>3.8587781980144147</v>
      </c>
      <c r="AN94">
        <v>0</v>
      </c>
      <c r="AO94">
        <v>2.3698200000000007</v>
      </c>
      <c r="AP94">
        <v>2.3795825318972663</v>
      </c>
      <c r="AQ94">
        <v>0</v>
      </c>
      <c r="AR94">
        <v>9.4381014492753597</v>
      </c>
      <c r="AS94">
        <v>6.5745724139009214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822.15361214597533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157.14000000000001</v>
      </c>
      <c r="L95">
        <v>61.27</v>
      </c>
      <c r="M95">
        <v>0</v>
      </c>
      <c r="N95">
        <v>29.009999999999998</v>
      </c>
      <c r="O95">
        <v>48.699999999999996</v>
      </c>
      <c r="P95">
        <v>42.900000000000006</v>
      </c>
      <c r="Q95">
        <v>4.8725364583333342</v>
      </c>
      <c r="R95">
        <v>9.4025391680172881</v>
      </c>
      <c r="S95">
        <v>6.3049194847020935</v>
      </c>
      <c r="T95">
        <v>0</v>
      </c>
      <c r="U95">
        <v>262.54000000000002</v>
      </c>
      <c r="V95">
        <v>3.49</v>
      </c>
      <c r="W95">
        <v>10.822539906103286</v>
      </c>
      <c r="X95">
        <v>36.227459861179277</v>
      </c>
      <c r="Y95">
        <v>0</v>
      </c>
      <c r="Z95">
        <v>3.1851599999999998</v>
      </c>
      <c r="AA95">
        <v>10.296551804969528</v>
      </c>
      <c r="AB95">
        <v>9.6527591955758076</v>
      </c>
      <c r="AC95">
        <v>7.0969922775877174</v>
      </c>
      <c r="AD95">
        <v>8.9681113406967548</v>
      </c>
      <c r="AE95">
        <v>11.911057387451795</v>
      </c>
      <c r="AF95">
        <v>0</v>
      </c>
      <c r="AG95">
        <v>0</v>
      </c>
      <c r="AH95">
        <v>37.37005890398126</v>
      </c>
      <c r="AI95">
        <v>4.6629653961853901</v>
      </c>
      <c r="AJ95">
        <v>0</v>
      </c>
      <c r="AK95">
        <v>12.645218172690816</v>
      </c>
      <c r="AL95">
        <v>19.013887263339075</v>
      </c>
      <c r="AM95">
        <v>3.8587781980144147</v>
      </c>
      <c r="AN95">
        <v>0</v>
      </c>
      <c r="AO95">
        <v>2.4053800000000005</v>
      </c>
      <c r="AP95">
        <v>2.3795825318972663</v>
      </c>
      <c r="AQ95">
        <v>0</v>
      </c>
      <c r="AR95">
        <v>9.4381014492753597</v>
      </c>
      <c r="AS95">
        <v>6.5745724139009214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822.13917121390136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157.14000000000001</v>
      </c>
      <c r="L96">
        <v>61.27</v>
      </c>
      <c r="M96">
        <v>0</v>
      </c>
      <c r="N96">
        <v>29.009999999999998</v>
      </c>
      <c r="O96">
        <v>48.699999999999996</v>
      </c>
      <c r="P96">
        <v>42.900000000000006</v>
      </c>
      <c r="Q96">
        <v>4.8725364583333342</v>
      </c>
      <c r="R96">
        <v>9.4025391680172881</v>
      </c>
      <c r="S96">
        <v>6.3049194847020935</v>
      </c>
      <c r="T96">
        <v>0</v>
      </c>
      <c r="U96">
        <v>262.54000000000002</v>
      </c>
      <c r="V96">
        <v>3.49</v>
      </c>
      <c r="W96">
        <v>10.822539906103286</v>
      </c>
      <c r="X96">
        <v>36.227459861179277</v>
      </c>
      <c r="Y96">
        <v>0</v>
      </c>
      <c r="Z96">
        <v>3.1851599999999998</v>
      </c>
      <c r="AA96">
        <v>10.296551804969528</v>
      </c>
      <c r="AB96">
        <v>9.6527591955758076</v>
      </c>
      <c r="AC96">
        <v>7.0969922775877174</v>
      </c>
      <c r="AD96">
        <v>8.9681113406967548</v>
      </c>
      <c r="AE96">
        <v>11.911057387451795</v>
      </c>
      <c r="AF96">
        <v>0</v>
      </c>
      <c r="AG96">
        <v>0</v>
      </c>
      <c r="AH96">
        <v>37.37005890398126</v>
      </c>
      <c r="AI96">
        <v>4.6629653961853901</v>
      </c>
      <c r="AJ96">
        <v>0</v>
      </c>
      <c r="AK96">
        <v>12.67780334235073</v>
      </c>
      <c r="AL96">
        <v>19.013887263339075</v>
      </c>
      <c r="AM96">
        <v>3.8587781980144147</v>
      </c>
      <c r="AN96">
        <v>0</v>
      </c>
      <c r="AO96">
        <v>2.4434800000000005</v>
      </c>
      <c r="AP96">
        <v>2.3795825318972663</v>
      </c>
      <c r="AQ96">
        <v>0</v>
      </c>
      <c r="AR96">
        <v>9.4381014492753597</v>
      </c>
      <c r="AS96">
        <v>6.5745724139009214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822.20985638356137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157.14000000000001</v>
      </c>
      <c r="L97">
        <v>61.27</v>
      </c>
      <c r="M97">
        <v>0</v>
      </c>
      <c r="N97">
        <v>29.009999999999998</v>
      </c>
      <c r="O97">
        <v>48.699999999999996</v>
      </c>
      <c r="P97">
        <v>42.900000000000006</v>
      </c>
      <c r="Q97">
        <v>4.8725364583333342</v>
      </c>
      <c r="R97">
        <v>9.4025391680172881</v>
      </c>
      <c r="S97">
        <v>6.3049194847020935</v>
      </c>
      <c r="T97">
        <v>0</v>
      </c>
      <c r="U97">
        <v>262.54000000000002</v>
      </c>
      <c r="V97">
        <v>3.49</v>
      </c>
      <c r="W97">
        <v>10.822539906103286</v>
      </c>
      <c r="X97">
        <v>36.227459861179277</v>
      </c>
      <c r="Y97">
        <v>0</v>
      </c>
      <c r="Z97">
        <v>3.1851599999999998</v>
      </c>
      <c r="AA97">
        <v>10.296551804969528</v>
      </c>
      <c r="AB97">
        <v>9.6527591955758076</v>
      </c>
      <c r="AC97">
        <v>7.0969922775877174</v>
      </c>
      <c r="AD97">
        <v>8.9681113406967548</v>
      </c>
      <c r="AE97">
        <v>11.911057387451795</v>
      </c>
      <c r="AF97">
        <v>0</v>
      </c>
      <c r="AG97">
        <v>0</v>
      </c>
      <c r="AH97">
        <v>37.37005890398126</v>
      </c>
      <c r="AI97">
        <v>4.6629653961853901</v>
      </c>
      <c r="AJ97">
        <v>0</v>
      </c>
      <c r="AK97">
        <v>12.67780334235073</v>
      </c>
      <c r="AL97">
        <v>19.013887263339075</v>
      </c>
      <c r="AM97">
        <v>3.8587781980144147</v>
      </c>
      <c r="AN97">
        <v>0</v>
      </c>
      <c r="AO97">
        <v>2.4434800000000005</v>
      </c>
      <c r="AP97">
        <v>2.3795825318972663</v>
      </c>
      <c r="AQ97">
        <v>0</v>
      </c>
      <c r="AR97">
        <v>9.4381014492753597</v>
      </c>
      <c r="AS97">
        <v>5.9154963892924926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821.55078035895292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157.14000000000001</v>
      </c>
      <c r="L98">
        <v>61.27</v>
      </c>
      <c r="M98">
        <v>0</v>
      </c>
      <c r="N98">
        <v>29.009999999999998</v>
      </c>
      <c r="O98">
        <v>48.699999999999996</v>
      </c>
      <c r="P98">
        <v>42.900000000000006</v>
      </c>
      <c r="Q98">
        <v>4.8725364583333342</v>
      </c>
      <c r="R98">
        <v>9.4025391680172881</v>
      </c>
      <c r="S98">
        <v>6.3049194847020935</v>
      </c>
      <c r="T98">
        <v>0</v>
      </c>
      <c r="U98">
        <v>262.54000000000002</v>
      </c>
      <c r="V98">
        <v>3.49</v>
      </c>
      <c r="W98">
        <v>10.822539906103286</v>
      </c>
      <c r="X98">
        <v>36.227459861179277</v>
      </c>
      <c r="Y98">
        <v>0</v>
      </c>
      <c r="Z98">
        <v>3.1851599999999998</v>
      </c>
      <c r="AA98">
        <v>10.296551804969528</v>
      </c>
      <c r="AB98">
        <v>9.6527591955758076</v>
      </c>
      <c r="AC98">
        <v>7.0969922775877174</v>
      </c>
      <c r="AD98">
        <v>8.9681113406967548</v>
      </c>
      <c r="AE98">
        <v>11.911057387451795</v>
      </c>
      <c r="AF98">
        <v>0</v>
      </c>
      <c r="AG98">
        <v>0</v>
      </c>
      <c r="AH98">
        <v>37.37005890398126</v>
      </c>
      <c r="AI98">
        <v>4.6629653961853901</v>
      </c>
      <c r="AJ98">
        <v>0</v>
      </c>
      <c r="AK98">
        <v>12.67780334235073</v>
      </c>
      <c r="AL98">
        <v>19.013887263339075</v>
      </c>
      <c r="AM98">
        <v>3.8587781980144147</v>
      </c>
      <c r="AN98">
        <v>0</v>
      </c>
      <c r="AO98">
        <v>2.4765000000000006</v>
      </c>
      <c r="AP98">
        <v>2.3795825318972663</v>
      </c>
      <c r="AQ98">
        <v>0</v>
      </c>
      <c r="AR98">
        <v>9.4381014492753597</v>
      </c>
      <c r="AS98">
        <v>5.9154963892924926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821.58380035895289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2.5914197731718258</v>
      </c>
      <c r="L99">
        <f t="shared" si="2"/>
        <v>1.0404973735834515</v>
      </c>
      <c r="M99">
        <f t="shared" si="2"/>
        <v>0</v>
      </c>
      <c r="N99">
        <f t="shared" si="2"/>
        <v>0.6962400000000013</v>
      </c>
      <c r="O99">
        <f t="shared" si="2"/>
        <v>1.1687999999999978</v>
      </c>
      <c r="P99">
        <f t="shared" si="2"/>
        <v>1.1321540323378156</v>
      </c>
      <c r="Q99">
        <f t="shared" si="2"/>
        <v>8.9188352631372855E-2</v>
      </c>
      <c r="R99">
        <f t="shared" si="2"/>
        <v>0.17714261547934987</v>
      </c>
      <c r="S99">
        <f t="shared" si="2"/>
        <v>0.11568458461521905</v>
      </c>
      <c r="T99">
        <f t="shared" si="2"/>
        <v>0</v>
      </c>
      <c r="U99">
        <f t="shared" si="2"/>
        <v>6.3684971787249456</v>
      </c>
      <c r="V99">
        <f t="shared" si="2"/>
        <v>7.0052064152791416E-2</v>
      </c>
      <c r="W99">
        <f t="shared" si="2"/>
        <v>0.23732008257207393</v>
      </c>
      <c r="X99">
        <f t="shared" si="2"/>
        <v>0.77625688614448796</v>
      </c>
      <c r="Y99">
        <f t="shared" si="2"/>
        <v>0</v>
      </c>
      <c r="Z99">
        <f t="shared" si="2"/>
        <v>7.2017254999999961E-2</v>
      </c>
      <c r="AA99">
        <f t="shared" si="2"/>
        <v>0.24711724331926904</v>
      </c>
      <c r="AB99">
        <f t="shared" si="2"/>
        <v>0.23259904082769656</v>
      </c>
      <c r="AC99">
        <f t="shared" si="2"/>
        <v>0.17143204684792129</v>
      </c>
      <c r="AD99">
        <f t="shared" si="2"/>
        <v>0.21591334006196389</v>
      </c>
      <c r="AE99">
        <f t="shared" si="2"/>
        <v>0.28792385116398583</v>
      </c>
      <c r="AF99">
        <f t="shared" si="2"/>
        <v>0</v>
      </c>
      <c r="AG99">
        <f t="shared" si="2"/>
        <v>0</v>
      </c>
      <c r="AH99">
        <f t="shared" si="2"/>
        <v>0.89792786836305571</v>
      </c>
      <c r="AI99">
        <f t="shared" si="2"/>
        <v>0.10611064299316507</v>
      </c>
      <c r="AJ99">
        <f t="shared" si="2"/>
        <v>0</v>
      </c>
      <c r="AK99">
        <f t="shared" si="2"/>
        <v>0.30377035637910405</v>
      </c>
      <c r="AL99">
        <f t="shared" si="2"/>
        <v>0.44839708519793392</v>
      </c>
      <c r="AM99">
        <f t="shared" si="2"/>
        <v>3.7758837861259338E-2</v>
      </c>
      <c r="AN99">
        <f t="shared" si="2"/>
        <v>0</v>
      </c>
      <c r="AO99">
        <f t="shared" si="2"/>
        <v>4.9925605000000019E-2</v>
      </c>
      <c r="AP99">
        <f t="shared" si="2"/>
        <v>6.2926244259320585E-2</v>
      </c>
      <c r="AQ99">
        <f t="shared" si="2"/>
        <v>0</v>
      </c>
      <c r="AR99">
        <f t="shared" si="2"/>
        <v>0.2170826829710143</v>
      </c>
      <c r="AS99">
        <f t="shared" si="2"/>
        <v>0.13952812882019544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17.953683172479206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8.9300000000000015</v>
      </c>
      <c r="L3">
        <v>311.84978113365855</v>
      </c>
      <c r="M3">
        <v>24.2</v>
      </c>
      <c r="N3">
        <v>35.039999999999992</v>
      </c>
      <c r="O3">
        <v>0</v>
      </c>
      <c r="P3">
        <v>33.200000000000003</v>
      </c>
      <c r="Q3">
        <v>5.9530685920577611</v>
      </c>
      <c r="R3">
        <v>12.135091230730353</v>
      </c>
      <c r="S3">
        <v>7.6138647342995167</v>
      </c>
      <c r="T3">
        <v>0</v>
      </c>
      <c r="U3">
        <v>60.99</v>
      </c>
      <c r="V3">
        <v>4.22</v>
      </c>
      <c r="W3">
        <v>13.073068075117371</v>
      </c>
      <c r="X3">
        <v>43.756931921755594</v>
      </c>
      <c r="Y3">
        <v>0</v>
      </c>
      <c r="Z3">
        <v>3.8475000000000001</v>
      </c>
      <c r="AA3">
        <v>12.435687763713078</v>
      </c>
      <c r="AB3">
        <v>11.659712082074732</v>
      </c>
      <c r="AC3">
        <v>8.5738864652242484</v>
      </c>
      <c r="AD3">
        <v>10.833906188925171</v>
      </c>
      <c r="AE3">
        <v>14.38537032126734</v>
      </c>
      <c r="AF3">
        <v>10.472449461666962</v>
      </c>
      <c r="AG3">
        <v>11.940694251414804</v>
      </c>
      <c r="AH3">
        <v>45.13800995245164</v>
      </c>
      <c r="AI3">
        <v>8.2656296506175888</v>
      </c>
      <c r="AJ3">
        <v>0</v>
      </c>
      <c r="AK3">
        <v>15.273916955099393</v>
      </c>
      <c r="AL3">
        <v>0</v>
      </c>
      <c r="AM3">
        <v>4.6610758505253846</v>
      </c>
      <c r="AN3">
        <v>0</v>
      </c>
      <c r="AO3">
        <v>2.4697400000000007</v>
      </c>
      <c r="AP3">
        <v>3.212130074565037</v>
      </c>
      <c r="AQ3">
        <v>17.624944886122147</v>
      </c>
      <c r="AR3">
        <v>11.400445652173913</v>
      </c>
      <c r="AS3">
        <v>9.68353630669049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762.84044155015124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8.9300000000000015</v>
      </c>
      <c r="L4">
        <v>311.84978113365855</v>
      </c>
      <c r="M4">
        <v>24.2</v>
      </c>
      <c r="N4">
        <v>35.039999999999992</v>
      </c>
      <c r="O4">
        <v>0</v>
      </c>
      <c r="P4">
        <v>33.200000000000003</v>
      </c>
      <c r="Q4">
        <v>5.9530685920577611</v>
      </c>
      <c r="R4">
        <v>12.135091230730353</v>
      </c>
      <c r="S4">
        <v>7.6138647342995167</v>
      </c>
      <c r="T4">
        <v>0</v>
      </c>
      <c r="U4">
        <v>60.99</v>
      </c>
      <c r="V4">
        <v>4.22</v>
      </c>
      <c r="W4">
        <v>13.073068075117371</v>
      </c>
      <c r="X4">
        <v>43.756931921755594</v>
      </c>
      <c r="Y4">
        <v>0</v>
      </c>
      <c r="Z4">
        <v>3.8475000000000001</v>
      </c>
      <c r="AA4">
        <v>12.435687763713078</v>
      </c>
      <c r="AB4">
        <v>11.659712082074732</v>
      </c>
      <c r="AC4">
        <v>8.5738864652242484</v>
      </c>
      <c r="AD4">
        <v>10.833906188925171</v>
      </c>
      <c r="AE4">
        <v>14.38537032126734</v>
      </c>
      <c r="AF4">
        <v>10.472449461666962</v>
      </c>
      <c r="AG4">
        <v>11.940694251414804</v>
      </c>
      <c r="AH4">
        <v>45.13800995245164</v>
      </c>
      <c r="AI4">
        <v>8.2656296506175888</v>
      </c>
      <c r="AJ4">
        <v>0</v>
      </c>
      <c r="AK4">
        <v>15.273916955099393</v>
      </c>
      <c r="AL4">
        <v>0</v>
      </c>
      <c r="AM4">
        <v>4.6610758505253846</v>
      </c>
      <c r="AN4">
        <v>0</v>
      </c>
      <c r="AO4">
        <v>2.4697400000000007</v>
      </c>
      <c r="AP4">
        <v>3.212130074565037</v>
      </c>
      <c r="AQ4">
        <v>17.624944886122147</v>
      </c>
      <c r="AR4">
        <v>11.400445652173913</v>
      </c>
      <c r="AS4">
        <v>9.68353630669049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762.84044155015124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8.9300000000000015</v>
      </c>
      <c r="L5">
        <v>311.84978113365855</v>
      </c>
      <c r="M5">
        <v>24.2</v>
      </c>
      <c r="N5">
        <v>35.039999999999992</v>
      </c>
      <c r="O5">
        <v>0</v>
      </c>
      <c r="P5">
        <v>33.200000000000003</v>
      </c>
      <c r="Q5">
        <v>5.9530685920577611</v>
      </c>
      <c r="R5">
        <v>12.135091230730353</v>
      </c>
      <c r="S5">
        <v>7.6138647342995167</v>
      </c>
      <c r="T5">
        <v>0</v>
      </c>
      <c r="U5">
        <v>60.99</v>
      </c>
      <c r="V5">
        <v>4.22</v>
      </c>
      <c r="W5">
        <v>13.073068075117371</v>
      </c>
      <c r="X5">
        <v>43.756931921755594</v>
      </c>
      <c r="Y5">
        <v>0</v>
      </c>
      <c r="Z5">
        <v>3.8475000000000001</v>
      </c>
      <c r="AA5">
        <v>12.435687763713078</v>
      </c>
      <c r="AB5">
        <v>11.659712082074732</v>
      </c>
      <c r="AC5">
        <v>8.5738864652242484</v>
      </c>
      <c r="AD5">
        <v>10.833906188925171</v>
      </c>
      <c r="AE5">
        <v>14.38537032126734</v>
      </c>
      <c r="AF5">
        <v>10.472449461666962</v>
      </c>
      <c r="AG5">
        <v>11.940694251414804</v>
      </c>
      <c r="AH5">
        <v>45.13800995245164</v>
      </c>
      <c r="AI5">
        <v>8.2656296506175888</v>
      </c>
      <c r="AJ5">
        <v>0</v>
      </c>
      <c r="AK5">
        <v>15.273916955099393</v>
      </c>
      <c r="AL5">
        <v>0</v>
      </c>
      <c r="AM5">
        <v>3.109244609272622</v>
      </c>
      <c r="AN5">
        <v>0.44881387732508693</v>
      </c>
      <c r="AO5">
        <v>2.4697400000000007</v>
      </c>
      <c r="AP5">
        <v>3.212130074565037</v>
      </c>
      <c r="AQ5">
        <v>17.624944886122147</v>
      </c>
      <c r="AR5">
        <v>11.400445652173913</v>
      </c>
      <c r="AS5">
        <v>9.68353630669049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761.73742418622351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8.9300000000000015</v>
      </c>
      <c r="L6">
        <v>311.84978113365855</v>
      </c>
      <c r="M6">
        <v>24.2</v>
      </c>
      <c r="N6">
        <v>35.039999999999992</v>
      </c>
      <c r="O6">
        <v>0</v>
      </c>
      <c r="P6">
        <v>33.200000000000003</v>
      </c>
      <c r="Q6">
        <v>5.9530685920577611</v>
      </c>
      <c r="R6">
        <v>12.135091230730353</v>
      </c>
      <c r="S6">
        <v>7.6138647342995167</v>
      </c>
      <c r="T6">
        <v>0</v>
      </c>
      <c r="U6">
        <v>60.99</v>
      </c>
      <c r="V6">
        <v>4.22</v>
      </c>
      <c r="W6">
        <v>13.073068075117371</v>
      </c>
      <c r="X6">
        <v>43.756931921755594</v>
      </c>
      <c r="Y6">
        <v>0</v>
      </c>
      <c r="Z6">
        <v>3.8475000000000001</v>
      </c>
      <c r="AA6">
        <v>12.435687763713078</v>
      </c>
      <c r="AB6">
        <v>11.659712082074732</v>
      </c>
      <c r="AC6">
        <v>8.5738864652242484</v>
      </c>
      <c r="AD6">
        <v>10.833906188925171</v>
      </c>
      <c r="AE6">
        <v>14.38537032126734</v>
      </c>
      <c r="AF6">
        <v>10.472449461666962</v>
      </c>
      <c r="AG6">
        <v>11.940694251414804</v>
      </c>
      <c r="AH6">
        <v>45.13800995245164</v>
      </c>
      <c r="AI6">
        <v>8.2656296506175888</v>
      </c>
      <c r="AJ6">
        <v>0</v>
      </c>
      <c r="AK6">
        <v>15.273916955099393</v>
      </c>
      <c r="AL6">
        <v>0</v>
      </c>
      <c r="AM6">
        <v>3.109244609272622</v>
      </c>
      <c r="AN6">
        <v>0.44881387732508693</v>
      </c>
      <c r="AO6">
        <v>2.4697400000000007</v>
      </c>
      <c r="AP6">
        <v>3.212130074565037</v>
      </c>
      <c r="AQ6">
        <v>17.624944886122147</v>
      </c>
      <c r="AR6">
        <v>11.400445652173913</v>
      </c>
      <c r="AS6">
        <v>9.68353630669049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761.73742418622351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8.9301491241253785</v>
      </c>
      <c r="L7">
        <v>311.84964867118788</v>
      </c>
      <c r="M7">
        <v>24.2</v>
      </c>
      <c r="N7">
        <v>35.039999999999992</v>
      </c>
      <c r="O7">
        <v>0</v>
      </c>
      <c r="P7">
        <v>33.200000000000003</v>
      </c>
      <c r="Q7">
        <v>5.9530685920577611</v>
      </c>
      <c r="R7">
        <v>12.135091230730353</v>
      </c>
      <c r="S7">
        <v>7.6138647342995167</v>
      </c>
      <c r="T7">
        <v>0</v>
      </c>
      <c r="U7">
        <v>60.99</v>
      </c>
      <c r="V7">
        <v>4.22</v>
      </c>
      <c r="W7">
        <v>13.073068075117371</v>
      </c>
      <c r="X7">
        <v>43.756931921755594</v>
      </c>
      <c r="Y7">
        <v>0</v>
      </c>
      <c r="Z7">
        <v>3.8475000000000001</v>
      </c>
      <c r="AA7">
        <v>12.435687763713078</v>
      </c>
      <c r="AB7">
        <v>11.659712082074732</v>
      </c>
      <c r="AC7">
        <v>8.5738864652242484</v>
      </c>
      <c r="AD7">
        <v>10.833906188925171</v>
      </c>
      <c r="AE7">
        <v>14.38537032126734</v>
      </c>
      <c r="AF7">
        <v>10.472449461666962</v>
      </c>
      <c r="AG7">
        <v>11.940694251414804</v>
      </c>
      <c r="AH7">
        <v>45.13800995245164</v>
      </c>
      <c r="AI7">
        <v>5.6336352729663259</v>
      </c>
      <c r="AJ7">
        <v>0</v>
      </c>
      <c r="AK7">
        <v>15.273916955099393</v>
      </c>
      <c r="AL7">
        <v>0</v>
      </c>
      <c r="AM7">
        <v>3.109244609272622</v>
      </c>
      <c r="AN7">
        <v>0.44881387732508693</v>
      </c>
      <c r="AO7">
        <v>2.4697400000000007</v>
      </c>
      <c r="AP7">
        <v>3.212130074565037</v>
      </c>
      <c r="AQ7">
        <v>17.624944886122147</v>
      </c>
      <c r="AR7">
        <v>11.400445652173913</v>
      </c>
      <c r="AS7">
        <v>6.5497238647791178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755.97163402831563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8.930162142532911</v>
      </c>
      <c r="L8">
        <v>311.84964867118788</v>
      </c>
      <c r="M8">
        <v>24.2</v>
      </c>
      <c r="N8">
        <v>35.039999999999992</v>
      </c>
      <c r="O8">
        <v>0</v>
      </c>
      <c r="P8">
        <v>33.200000000000003</v>
      </c>
      <c r="Q8">
        <v>5.9530685920577611</v>
      </c>
      <c r="R8">
        <v>12.135091230730353</v>
      </c>
      <c r="S8">
        <v>7.6138647342995167</v>
      </c>
      <c r="T8">
        <v>0</v>
      </c>
      <c r="U8">
        <v>60.99</v>
      </c>
      <c r="V8">
        <v>4.22</v>
      </c>
      <c r="W8">
        <v>13.073068075117371</v>
      </c>
      <c r="X8">
        <v>43.756931921755594</v>
      </c>
      <c r="Y8">
        <v>0</v>
      </c>
      <c r="Z8">
        <v>3.8475000000000001</v>
      </c>
      <c r="AA8">
        <v>12.435687763713078</v>
      </c>
      <c r="AB8">
        <v>11.659712082074732</v>
      </c>
      <c r="AC8">
        <v>8.5738864652242484</v>
      </c>
      <c r="AD8">
        <v>10.833906188925171</v>
      </c>
      <c r="AE8">
        <v>14.38537032126734</v>
      </c>
      <c r="AF8">
        <v>10.472449461666962</v>
      </c>
      <c r="AG8">
        <v>11.940694251414804</v>
      </c>
      <c r="AH8">
        <v>45.13800995245164</v>
      </c>
      <c r="AI8">
        <v>5.6336352729663259</v>
      </c>
      <c r="AJ8">
        <v>0</v>
      </c>
      <c r="AK8">
        <v>15.273916955099393</v>
      </c>
      <c r="AL8">
        <v>0</v>
      </c>
      <c r="AM8">
        <v>3.109244609272622</v>
      </c>
      <c r="AN8">
        <v>0.44881387732508693</v>
      </c>
      <c r="AO8">
        <v>2.4697400000000007</v>
      </c>
      <c r="AP8">
        <v>3.212130074565037</v>
      </c>
      <c r="AQ8">
        <v>17.624944886122147</v>
      </c>
      <c r="AR8">
        <v>11.400445652173913</v>
      </c>
      <c r="AS8">
        <v>6.5497238647791178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755.97164704672321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5.4299999999999988</v>
      </c>
      <c r="L9">
        <v>259.30202147626227</v>
      </c>
      <c r="M9">
        <v>24.2</v>
      </c>
      <c r="N9">
        <v>35.039999999999992</v>
      </c>
      <c r="O9">
        <v>0</v>
      </c>
      <c r="P9">
        <v>29.872953916139238</v>
      </c>
      <c r="Q9">
        <v>3.27</v>
      </c>
      <c r="R9">
        <v>6.9384404494382022</v>
      </c>
      <c r="S9">
        <v>4.3480466995958693</v>
      </c>
      <c r="T9">
        <v>0</v>
      </c>
      <c r="U9">
        <v>58.090000000000011</v>
      </c>
      <c r="V9">
        <v>2.3199999999999994</v>
      </c>
      <c r="W9">
        <v>13.073068075117371</v>
      </c>
      <c r="X9">
        <v>43.756931921755594</v>
      </c>
      <c r="Y9">
        <v>0</v>
      </c>
      <c r="Z9">
        <v>3.8475000000000001</v>
      </c>
      <c r="AA9">
        <v>12.435687763713078</v>
      </c>
      <c r="AB9">
        <v>11.659712082074732</v>
      </c>
      <c r="AC9">
        <v>8.5738864652242484</v>
      </c>
      <c r="AD9">
        <v>10.833906188925171</v>
      </c>
      <c r="AE9">
        <v>14.38537032126734</v>
      </c>
      <c r="AF9">
        <v>10.472449461666962</v>
      </c>
      <c r="AG9">
        <v>11.940694251414804</v>
      </c>
      <c r="AH9">
        <v>45.13800995245164</v>
      </c>
      <c r="AI9">
        <v>5.6336352729663259</v>
      </c>
      <c r="AJ9">
        <v>0</v>
      </c>
      <c r="AK9">
        <v>15.273916955099393</v>
      </c>
      <c r="AL9">
        <v>0</v>
      </c>
      <c r="AM9">
        <v>3.109244609272622</v>
      </c>
      <c r="AN9">
        <v>0.44881387732508693</v>
      </c>
      <c r="AO9">
        <v>2.4697400000000007</v>
      </c>
      <c r="AP9">
        <v>2.7979585749792868</v>
      </c>
      <c r="AQ9">
        <v>17.624944886122147</v>
      </c>
      <c r="AR9">
        <v>11.400445652173913</v>
      </c>
      <c r="AS9">
        <v>6.5497238647791178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680.23710271776451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4.93</v>
      </c>
      <c r="L10">
        <v>192.84</v>
      </c>
      <c r="M10">
        <v>24.2</v>
      </c>
      <c r="N10">
        <v>35.039999999999992</v>
      </c>
      <c r="O10">
        <v>0</v>
      </c>
      <c r="P10">
        <v>29.872953916139238</v>
      </c>
      <c r="Q10">
        <v>3.27</v>
      </c>
      <c r="R10">
        <v>6.6684351906158348</v>
      </c>
      <c r="S10">
        <v>4.1780467289719629</v>
      </c>
      <c r="T10">
        <v>0</v>
      </c>
      <c r="U10">
        <v>55.098466035634736</v>
      </c>
      <c r="V10">
        <v>2.3199999999999994</v>
      </c>
      <c r="W10">
        <v>13.073068075117371</v>
      </c>
      <c r="X10">
        <v>43.756931921755594</v>
      </c>
      <c r="Y10">
        <v>0</v>
      </c>
      <c r="Z10">
        <v>3.8475000000000001</v>
      </c>
      <c r="AA10">
        <v>12.435687763713078</v>
      </c>
      <c r="AB10">
        <v>11.659712082074732</v>
      </c>
      <c r="AC10">
        <v>8.5738864652242484</v>
      </c>
      <c r="AD10">
        <v>10.833906188925171</v>
      </c>
      <c r="AE10">
        <v>14.38537032126734</v>
      </c>
      <c r="AF10">
        <v>10.472449461666962</v>
      </c>
      <c r="AG10">
        <v>11.940694251414804</v>
      </c>
      <c r="AH10">
        <v>45.13800995245164</v>
      </c>
      <c r="AI10">
        <v>5.6336352729663259</v>
      </c>
      <c r="AJ10">
        <v>0</v>
      </c>
      <c r="AK10">
        <v>15.273916955099393</v>
      </c>
      <c r="AL10">
        <v>0</v>
      </c>
      <c r="AM10">
        <v>3.109244609272622</v>
      </c>
      <c r="AN10">
        <v>0.44881387732508693</v>
      </c>
      <c r="AO10">
        <v>2.5617800000000006</v>
      </c>
      <c r="AP10">
        <v>2.7979585749792868</v>
      </c>
      <c r="AQ10">
        <v>17.624944886122147</v>
      </c>
      <c r="AR10">
        <v>11.400445652173913</v>
      </c>
      <c r="AS10">
        <v>6.5497238647791178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609.93558204769045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4.93</v>
      </c>
      <c r="L11">
        <v>173.10000000000002</v>
      </c>
      <c r="M11">
        <v>24.2</v>
      </c>
      <c r="N11">
        <v>35.039999999999992</v>
      </c>
      <c r="O11">
        <v>0</v>
      </c>
      <c r="P11">
        <v>29.872953916139238</v>
      </c>
      <c r="Q11">
        <v>3.5199999999999996</v>
      </c>
      <c r="R11">
        <v>6.67</v>
      </c>
      <c r="S11">
        <v>4.34</v>
      </c>
      <c r="T11">
        <v>0</v>
      </c>
      <c r="U11">
        <v>54.358465880228025</v>
      </c>
      <c r="V11">
        <v>2.3199999999999994</v>
      </c>
      <c r="W11">
        <v>13.073068075117371</v>
      </c>
      <c r="X11">
        <v>43.756931921755594</v>
      </c>
      <c r="Y11">
        <v>0</v>
      </c>
      <c r="Z11">
        <v>3.8475000000000001</v>
      </c>
      <c r="AA11">
        <v>12.435687763713078</v>
      </c>
      <c r="AB11">
        <v>11.659712082074732</v>
      </c>
      <c r="AC11">
        <v>8.5738864652242484</v>
      </c>
      <c r="AD11">
        <v>10.833906188925171</v>
      </c>
      <c r="AE11">
        <v>14.38537032126734</v>
      </c>
      <c r="AF11">
        <v>10.472449461666962</v>
      </c>
      <c r="AG11">
        <v>11.940694251414804</v>
      </c>
      <c r="AH11">
        <v>45.13800995245164</v>
      </c>
      <c r="AI11">
        <v>2.0650177640917513</v>
      </c>
      <c r="AJ11">
        <v>0</v>
      </c>
      <c r="AK11">
        <v>15.273916955099393</v>
      </c>
      <c r="AL11">
        <v>0</v>
      </c>
      <c r="AM11">
        <v>1.554622304636311</v>
      </c>
      <c r="AN11">
        <v>0.44881387732508693</v>
      </c>
      <c r="AO11">
        <v>2.6875680000000006</v>
      </c>
      <c r="AP11">
        <v>2.7979585749792868</v>
      </c>
      <c r="AQ11">
        <v>17.624944886122147</v>
      </c>
      <c r="AR11">
        <v>11.400445652173913</v>
      </c>
      <c r="AS11">
        <v>6.5497238647791178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584.87164815918516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4.93</v>
      </c>
      <c r="L12">
        <v>115.4</v>
      </c>
      <c r="M12">
        <v>24.2</v>
      </c>
      <c r="N12">
        <v>35.039999999999992</v>
      </c>
      <c r="O12">
        <v>0</v>
      </c>
      <c r="P12">
        <v>29.872953916139238</v>
      </c>
      <c r="Q12">
        <v>3.5199999999999996</v>
      </c>
      <c r="R12">
        <v>6.67</v>
      </c>
      <c r="S12">
        <v>4.34</v>
      </c>
      <c r="T12">
        <v>0</v>
      </c>
      <c r="U12">
        <v>54.358465880228025</v>
      </c>
      <c r="V12">
        <v>2.3199999999999994</v>
      </c>
      <c r="W12">
        <v>13.073068075117371</v>
      </c>
      <c r="X12">
        <v>43.756931921755594</v>
      </c>
      <c r="Y12">
        <v>0</v>
      </c>
      <c r="Z12">
        <v>3.8475000000000001</v>
      </c>
      <c r="AA12">
        <v>12.435687763713078</v>
      </c>
      <c r="AB12">
        <v>11.659712082074732</v>
      </c>
      <c r="AC12">
        <v>8.5738864652242484</v>
      </c>
      <c r="AD12">
        <v>10.833906188925171</v>
      </c>
      <c r="AE12">
        <v>14.38537032126734</v>
      </c>
      <c r="AF12">
        <v>10.472449461666962</v>
      </c>
      <c r="AG12">
        <v>11.940694251414804</v>
      </c>
      <c r="AH12">
        <v>45.13800995245164</v>
      </c>
      <c r="AI12">
        <v>2.0650177640917513</v>
      </c>
      <c r="AJ12">
        <v>0</v>
      </c>
      <c r="AK12">
        <v>15.273916955099393</v>
      </c>
      <c r="AL12">
        <v>0</v>
      </c>
      <c r="AM12">
        <v>1.554622304636311</v>
      </c>
      <c r="AN12">
        <v>0.44881387732508693</v>
      </c>
      <c r="AO12">
        <v>2.6875680000000006</v>
      </c>
      <c r="AP12">
        <v>2.7979585749792868</v>
      </c>
      <c r="AQ12">
        <v>17.624944886122147</v>
      </c>
      <c r="AR12">
        <v>11.400445652173913</v>
      </c>
      <c r="AS12">
        <v>6.5497238647791178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527.17164815918522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4.93</v>
      </c>
      <c r="L13">
        <v>70.000000000000014</v>
      </c>
      <c r="M13">
        <v>24.2</v>
      </c>
      <c r="N13">
        <v>35.039999999999992</v>
      </c>
      <c r="O13">
        <v>0</v>
      </c>
      <c r="P13">
        <v>29.872953916139238</v>
      </c>
      <c r="Q13">
        <v>3.5430102040816327</v>
      </c>
      <c r="R13">
        <v>6.68</v>
      </c>
      <c r="S13">
        <v>4.3500000000000005</v>
      </c>
      <c r="T13">
        <v>0</v>
      </c>
      <c r="U13">
        <v>54.358465880228025</v>
      </c>
      <c r="V13">
        <v>2.3199999999999994</v>
      </c>
      <c r="W13">
        <v>13.073068075117371</v>
      </c>
      <c r="X13">
        <v>43.756931921755594</v>
      </c>
      <c r="Y13">
        <v>0</v>
      </c>
      <c r="Z13">
        <v>3.8475000000000001</v>
      </c>
      <c r="AA13">
        <v>12.435687763713078</v>
      </c>
      <c r="AB13">
        <v>11.659712082074732</v>
      </c>
      <c r="AC13">
        <v>8.5738864652242484</v>
      </c>
      <c r="AD13">
        <v>10.833906188925171</v>
      </c>
      <c r="AE13">
        <v>14.38537032126734</v>
      </c>
      <c r="AF13">
        <v>10.472449461666962</v>
      </c>
      <c r="AG13">
        <v>11.940694251414804</v>
      </c>
      <c r="AH13">
        <v>45.13800995245164</v>
      </c>
      <c r="AI13">
        <v>5.6336352729663259</v>
      </c>
      <c r="AJ13">
        <v>0</v>
      </c>
      <c r="AK13">
        <v>15.273916955099393</v>
      </c>
      <c r="AL13">
        <v>0</v>
      </c>
      <c r="AM13">
        <v>1.554622304636311</v>
      </c>
      <c r="AN13">
        <v>0.44881387732508693</v>
      </c>
      <c r="AO13">
        <v>2.6875680000000006</v>
      </c>
      <c r="AP13">
        <v>2.7979585749792868</v>
      </c>
      <c r="AQ13">
        <v>17.624944886122147</v>
      </c>
      <c r="AR13">
        <v>11.400445652173913</v>
      </c>
      <c r="AS13">
        <v>6.5497238647791178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485.3832758721415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4.93</v>
      </c>
      <c r="L14">
        <v>70.000000000000014</v>
      </c>
      <c r="M14">
        <v>24.2</v>
      </c>
      <c r="N14">
        <v>35.039999999999992</v>
      </c>
      <c r="O14">
        <v>0</v>
      </c>
      <c r="P14">
        <v>29.872953916139238</v>
      </c>
      <c r="Q14">
        <v>3.5430102040816327</v>
      </c>
      <c r="R14">
        <v>6.68</v>
      </c>
      <c r="S14">
        <v>4.3500000000000005</v>
      </c>
      <c r="T14">
        <v>0</v>
      </c>
      <c r="U14">
        <v>54.358465880228025</v>
      </c>
      <c r="V14">
        <v>2.3199999999999994</v>
      </c>
      <c r="W14">
        <v>13.073068075117371</v>
      </c>
      <c r="X14">
        <v>43.756931921755594</v>
      </c>
      <c r="Y14">
        <v>0</v>
      </c>
      <c r="Z14">
        <v>3.8475000000000001</v>
      </c>
      <c r="AA14">
        <v>12.435687763713078</v>
      </c>
      <c r="AB14">
        <v>11.659712082074732</v>
      </c>
      <c r="AC14">
        <v>8.5738864652242484</v>
      </c>
      <c r="AD14">
        <v>10.833906188925171</v>
      </c>
      <c r="AE14">
        <v>14.38537032126734</v>
      </c>
      <c r="AF14">
        <v>10.472449461666962</v>
      </c>
      <c r="AG14">
        <v>11.940694251414804</v>
      </c>
      <c r="AH14">
        <v>45.13800995245164</v>
      </c>
      <c r="AI14">
        <v>5.6336352729663259</v>
      </c>
      <c r="AJ14">
        <v>0</v>
      </c>
      <c r="AK14">
        <v>15.273916955099393</v>
      </c>
      <c r="AL14">
        <v>0</v>
      </c>
      <c r="AM14">
        <v>1.554622304636311</v>
      </c>
      <c r="AN14">
        <v>0.44881387732508693</v>
      </c>
      <c r="AO14">
        <v>2.6875680000000006</v>
      </c>
      <c r="AP14">
        <v>2.7979585749792868</v>
      </c>
      <c r="AQ14">
        <v>17.624944886122147</v>
      </c>
      <c r="AR14">
        <v>11.400445652173913</v>
      </c>
      <c r="AS14">
        <v>6.5497238647791178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485.3832758721415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4.93</v>
      </c>
      <c r="L15">
        <v>70.000000000000014</v>
      </c>
      <c r="M15">
        <v>24.2</v>
      </c>
      <c r="N15">
        <v>35.039999999999992</v>
      </c>
      <c r="O15">
        <v>0</v>
      </c>
      <c r="P15">
        <v>29.872953916139238</v>
      </c>
      <c r="Q15">
        <v>3.5430102040816327</v>
      </c>
      <c r="R15">
        <v>6.94</v>
      </c>
      <c r="S15">
        <v>4.3500000000000005</v>
      </c>
      <c r="T15">
        <v>0</v>
      </c>
      <c r="U15">
        <v>54.358465880228025</v>
      </c>
      <c r="V15">
        <v>2.3199999999999998</v>
      </c>
      <c r="W15">
        <v>13.073068075117371</v>
      </c>
      <c r="X15">
        <v>43.756931921755594</v>
      </c>
      <c r="Y15">
        <v>0</v>
      </c>
      <c r="Z15">
        <v>3.8475000000000001</v>
      </c>
      <c r="AA15">
        <v>12.435687763713078</v>
      </c>
      <c r="AB15">
        <v>11.659712082074732</v>
      </c>
      <c r="AC15">
        <v>8.5738864652242484</v>
      </c>
      <c r="AD15">
        <v>10.833906188925171</v>
      </c>
      <c r="AE15">
        <v>14.38537032126734</v>
      </c>
      <c r="AF15">
        <v>10.472449461666962</v>
      </c>
      <c r="AG15">
        <v>11.940694251414804</v>
      </c>
      <c r="AH15">
        <v>45.13800995245164</v>
      </c>
      <c r="AI15">
        <v>4.6942328446177228</v>
      </c>
      <c r="AJ15">
        <v>0</v>
      </c>
      <c r="AK15">
        <v>15.273916955099393</v>
      </c>
      <c r="AL15">
        <v>0</v>
      </c>
      <c r="AM15">
        <v>1.554622304636311</v>
      </c>
      <c r="AN15">
        <v>0.44881387732508693</v>
      </c>
      <c r="AO15">
        <v>2.6016640000000009</v>
      </c>
      <c r="AP15">
        <v>2.7979585749792868</v>
      </c>
      <c r="AQ15">
        <v>17.624944886122147</v>
      </c>
      <c r="AR15">
        <v>10.424842391304345</v>
      </c>
      <c r="AS15">
        <v>6.5497238647791178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483.64236618292335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4.93</v>
      </c>
      <c r="L16">
        <v>70.000000000000014</v>
      </c>
      <c r="M16">
        <v>24.2</v>
      </c>
      <c r="N16">
        <v>35.039999999999992</v>
      </c>
      <c r="O16">
        <v>0</v>
      </c>
      <c r="P16">
        <v>29.872953916139238</v>
      </c>
      <c r="Q16">
        <v>3.5430102040816327</v>
      </c>
      <c r="R16">
        <v>6.94</v>
      </c>
      <c r="S16">
        <v>4.3500000000000005</v>
      </c>
      <c r="T16">
        <v>0</v>
      </c>
      <c r="U16">
        <v>54.358465880228025</v>
      </c>
      <c r="V16">
        <v>2.3199999999999998</v>
      </c>
      <c r="W16">
        <v>13.073068075117371</v>
      </c>
      <c r="X16">
        <v>43.756931921755594</v>
      </c>
      <c r="Y16">
        <v>0</v>
      </c>
      <c r="Z16">
        <v>3.8475000000000001</v>
      </c>
      <c r="AA16">
        <v>12.435687763713078</v>
      </c>
      <c r="AB16">
        <v>11.659712082074732</v>
      </c>
      <c r="AC16">
        <v>8.5738864652242484</v>
      </c>
      <c r="AD16">
        <v>10.833906188925171</v>
      </c>
      <c r="AE16">
        <v>14.38537032126734</v>
      </c>
      <c r="AF16">
        <v>10.472449461666962</v>
      </c>
      <c r="AG16">
        <v>11.940694251414804</v>
      </c>
      <c r="AH16">
        <v>45.13800995245164</v>
      </c>
      <c r="AI16">
        <v>4.6942328446177228</v>
      </c>
      <c r="AJ16">
        <v>0</v>
      </c>
      <c r="AK16">
        <v>15.273916955099393</v>
      </c>
      <c r="AL16">
        <v>0</v>
      </c>
      <c r="AM16">
        <v>1.554622304636311</v>
      </c>
      <c r="AN16">
        <v>0.44881387732508693</v>
      </c>
      <c r="AO16">
        <v>2.6016640000000009</v>
      </c>
      <c r="AP16">
        <v>2.7979585749792868</v>
      </c>
      <c r="AQ16">
        <v>17.624944886122147</v>
      </c>
      <c r="AR16">
        <v>10.424842391304345</v>
      </c>
      <c r="AS16">
        <v>6.5497238647791178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483.64236618292335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4.93</v>
      </c>
      <c r="L17">
        <v>70.000000000000014</v>
      </c>
      <c r="M17">
        <v>24.2</v>
      </c>
      <c r="N17">
        <v>35.039999999999992</v>
      </c>
      <c r="O17">
        <v>0</v>
      </c>
      <c r="P17">
        <v>29.872953916139238</v>
      </c>
      <c r="Q17">
        <v>3.5430102040816327</v>
      </c>
      <c r="R17">
        <v>6.94</v>
      </c>
      <c r="S17">
        <v>4.3500000000000005</v>
      </c>
      <c r="T17">
        <v>0</v>
      </c>
      <c r="U17">
        <v>54.358465880228025</v>
      </c>
      <c r="V17">
        <v>2.3199999999999998</v>
      </c>
      <c r="W17">
        <v>13.073068075117371</v>
      </c>
      <c r="X17">
        <v>43.756931921755594</v>
      </c>
      <c r="Y17">
        <v>0</v>
      </c>
      <c r="Z17">
        <v>3.8475000000000001</v>
      </c>
      <c r="AA17">
        <v>12.435687763713078</v>
      </c>
      <c r="AB17">
        <v>11.659712082074732</v>
      </c>
      <c r="AC17">
        <v>8.5738864652242484</v>
      </c>
      <c r="AD17">
        <v>10.833906188925171</v>
      </c>
      <c r="AE17">
        <v>14.38537032126734</v>
      </c>
      <c r="AF17">
        <v>10.472449461666962</v>
      </c>
      <c r="AG17">
        <v>11.940694251414804</v>
      </c>
      <c r="AH17">
        <v>45.13800995245164</v>
      </c>
      <c r="AI17">
        <v>4.6942328446177228</v>
      </c>
      <c r="AJ17">
        <v>0</v>
      </c>
      <c r="AK17">
        <v>15.273916955099393</v>
      </c>
      <c r="AL17">
        <v>0</v>
      </c>
      <c r="AM17">
        <v>0</v>
      </c>
      <c r="AN17">
        <v>0.44881387732508693</v>
      </c>
      <c r="AO17">
        <v>2.6016640000000009</v>
      </c>
      <c r="AP17">
        <v>2.7979585749792868</v>
      </c>
      <c r="AQ17">
        <v>17.624944886122147</v>
      </c>
      <c r="AR17">
        <v>10.424842391304345</v>
      </c>
      <c r="AS17">
        <v>6.5497238647791178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482.08774387828703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4.93</v>
      </c>
      <c r="L18">
        <v>70.000000000000014</v>
      </c>
      <c r="M18">
        <v>24.2</v>
      </c>
      <c r="N18">
        <v>35.039999999999992</v>
      </c>
      <c r="O18">
        <v>0</v>
      </c>
      <c r="P18">
        <v>29.872953916139238</v>
      </c>
      <c r="Q18">
        <v>3.5430102040816327</v>
      </c>
      <c r="R18">
        <v>6.94</v>
      </c>
      <c r="S18">
        <v>4.3500000000000005</v>
      </c>
      <c r="T18">
        <v>0</v>
      </c>
      <c r="U18">
        <v>54.358465880228025</v>
      </c>
      <c r="V18">
        <v>2.3199999999999998</v>
      </c>
      <c r="W18">
        <v>13.073068075117371</v>
      </c>
      <c r="X18">
        <v>43.756931921755594</v>
      </c>
      <c r="Y18">
        <v>0</v>
      </c>
      <c r="Z18">
        <v>3.8475000000000001</v>
      </c>
      <c r="AA18">
        <v>12.435687763713078</v>
      </c>
      <c r="AB18">
        <v>11.659712082074732</v>
      </c>
      <c r="AC18">
        <v>8.5738864652242484</v>
      </c>
      <c r="AD18">
        <v>10.833906188925171</v>
      </c>
      <c r="AE18">
        <v>14.38537032126734</v>
      </c>
      <c r="AF18">
        <v>10.472449461666962</v>
      </c>
      <c r="AG18">
        <v>11.940694251414804</v>
      </c>
      <c r="AH18">
        <v>45.13800995245164</v>
      </c>
      <c r="AI18">
        <v>4.6942328446177228</v>
      </c>
      <c r="AJ18">
        <v>0</v>
      </c>
      <c r="AK18">
        <v>15.273916955099393</v>
      </c>
      <c r="AL18">
        <v>0</v>
      </c>
      <c r="AM18">
        <v>0</v>
      </c>
      <c r="AN18">
        <v>0.44881387732508693</v>
      </c>
      <c r="AO18">
        <v>2.6016640000000009</v>
      </c>
      <c r="AP18">
        <v>2.7979585749792868</v>
      </c>
      <c r="AQ18">
        <v>17.624944886122147</v>
      </c>
      <c r="AR18">
        <v>10.424842391304345</v>
      </c>
      <c r="AS18">
        <v>6.5497238647791178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482.08774387828703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4.93</v>
      </c>
      <c r="L19">
        <v>70.000000000000014</v>
      </c>
      <c r="M19">
        <v>24.2</v>
      </c>
      <c r="N19">
        <v>35.039999999999992</v>
      </c>
      <c r="O19">
        <v>0</v>
      </c>
      <c r="P19">
        <v>29.872953916139238</v>
      </c>
      <c r="Q19">
        <v>3.5430102040816327</v>
      </c>
      <c r="R19">
        <v>6.94</v>
      </c>
      <c r="S19">
        <v>4.3500000000000005</v>
      </c>
      <c r="T19">
        <v>0</v>
      </c>
      <c r="U19">
        <v>54.358465880228025</v>
      </c>
      <c r="V19">
        <v>2.3199999999999998</v>
      </c>
      <c r="W19">
        <v>13.073791702930084</v>
      </c>
      <c r="X19">
        <v>43.756931921755594</v>
      </c>
      <c r="Y19">
        <v>0</v>
      </c>
      <c r="Z19">
        <v>3.8475000000000001</v>
      </c>
      <c r="AA19">
        <v>12.435687763713078</v>
      </c>
      <c r="AB19">
        <v>11.659712082074732</v>
      </c>
      <c r="AC19">
        <v>8.5738864652242484</v>
      </c>
      <c r="AD19">
        <v>10.833906188925171</v>
      </c>
      <c r="AE19">
        <v>14.38537032126734</v>
      </c>
      <c r="AF19">
        <v>10.472449461666962</v>
      </c>
      <c r="AG19">
        <v>11.940694251414804</v>
      </c>
      <c r="AH19">
        <v>45.13800995245164</v>
      </c>
      <c r="AI19">
        <v>2.0650177640917513</v>
      </c>
      <c r="AJ19">
        <v>0</v>
      </c>
      <c r="AK19">
        <v>15.273916955099393</v>
      </c>
      <c r="AL19">
        <v>0</v>
      </c>
      <c r="AM19">
        <v>0</v>
      </c>
      <c r="AN19">
        <v>0.44881387732508693</v>
      </c>
      <c r="AO19">
        <v>2.6016640000000009</v>
      </c>
      <c r="AP19">
        <v>3.4023421706710848</v>
      </c>
      <c r="AQ19">
        <v>17.624944886122147</v>
      </c>
      <c r="AR19">
        <v>10.424842391304345</v>
      </c>
      <c r="AS19">
        <v>9.68353630669049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483.1974484631769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4.93</v>
      </c>
      <c r="L20">
        <v>70.000000000000014</v>
      </c>
      <c r="M20">
        <v>24.2</v>
      </c>
      <c r="N20">
        <v>35.039999999999992</v>
      </c>
      <c r="O20">
        <v>0</v>
      </c>
      <c r="P20">
        <v>29.872953916139238</v>
      </c>
      <c r="Q20">
        <v>3.5430102040816327</v>
      </c>
      <c r="R20">
        <v>6.94</v>
      </c>
      <c r="S20">
        <v>4.3500000000000005</v>
      </c>
      <c r="T20">
        <v>0</v>
      </c>
      <c r="U20">
        <v>54.358465880228025</v>
      </c>
      <c r="V20">
        <v>2.3199999999999998</v>
      </c>
      <c r="W20">
        <v>13.073791702930084</v>
      </c>
      <c r="X20">
        <v>43.760000000000005</v>
      </c>
      <c r="Y20">
        <v>0</v>
      </c>
      <c r="Z20">
        <v>3.8475000000000001</v>
      </c>
      <c r="AA20">
        <v>12.435687763713078</v>
      </c>
      <c r="AB20">
        <v>11.659712082074732</v>
      </c>
      <c r="AC20">
        <v>8.5738864652242484</v>
      </c>
      <c r="AD20">
        <v>10.833906188925171</v>
      </c>
      <c r="AE20">
        <v>14.38537032126734</v>
      </c>
      <c r="AF20">
        <v>10.472449461666962</v>
      </c>
      <c r="AG20">
        <v>11.940694251414804</v>
      </c>
      <c r="AH20">
        <v>45.13800995245164</v>
      </c>
      <c r="AI20">
        <v>2.0650177640917513</v>
      </c>
      <c r="AJ20">
        <v>0</v>
      </c>
      <c r="AK20">
        <v>15.273916955099393</v>
      </c>
      <c r="AL20">
        <v>0</v>
      </c>
      <c r="AM20">
        <v>0</v>
      </c>
      <c r="AN20">
        <v>0.44881387732508693</v>
      </c>
      <c r="AO20">
        <v>2.6016640000000009</v>
      </c>
      <c r="AP20">
        <v>3.4023421706710848</v>
      </c>
      <c r="AQ20">
        <v>17.624944886122147</v>
      </c>
      <c r="AR20">
        <v>10.424842391304345</v>
      </c>
      <c r="AS20">
        <v>9.68353630669049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483.20051654142134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4.93</v>
      </c>
      <c r="L21">
        <v>70.000000000000014</v>
      </c>
      <c r="M21">
        <v>24.2</v>
      </c>
      <c r="N21">
        <v>35.039999999999992</v>
      </c>
      <c r="O21">
        <v>0</v>
      </c>
      <c r="P21">
        <v>29.872953916139238</v>
      </c>
      <c r="Q21">
        <v>3.5430102040816327</v>
      </c>
      <c r="R21">
        <v>6.94</v>
      </c>
      <c r="S21">
        <v>4.3500000000000005</v>
      </c>
      <c r="T21">
        <v>0</v>
      </c>
      <c r="U21">
        <v>54.358465880228025</v>
      </c>
      <c r="V21">
        <v>2.3199999999999998</v>
      </c>
      <c r="W21">
        <v>13.073791702930084</v>
      </c>
      <c r="X21">
        <v>43.760000000000005</v>
      </c>
      <c r="Y21">
        <v>0</v>
      </c>
      <c r="Z21">
        <v>3.8475000000000001</v>
      </c>
      <c r="AA21">
        <v>12.435687763713078</v>
      </c>
      <c r="AB21">
        <v>11.659712082074732</v>
      </c>
      <c r="AC21">
        <v>8.5738864652242484</v>
      </c>
      <c r="AD21">
        <v>10.833906188925171</v>
      </c>
      <c r="AE21">
        <v>14.38537032126734</v>
      </c>
      <c r="AF21">
        <v>10.472449461666962</v>
      </c>
      <c r="AG21">
        <v>11.940694251414804</v>
      </c>
      <c r="AH21">
        <v>45.13800995245164</v>
      </c>
      <c r="AI21">
        <v>2.0650177640917513</v>
      </c>
      <c r="AJ21">
        <v>0</v>
      </c>
      <c r="AK21">
        <v>15.273916955099393</v>
      </c>
      <c r="AL21">
        <v>0</v>
      </c>
      <c r="AM21">
        <v>0</v>
      </c>
      <c r="AN21">
        <v>0.44881387732508693</v>
      </c>
      <c r="AO21">
        <v>2.5617800000000006</v>
      </c>
      <c r="AP21">
        <v>3.4023421706710848</v>
      </c>
      <c r="AQ21">
        <v>17.624944886122147</v>
      </c>
      <c r="AR21">
        <v>10.424842391304345</v>
      </c>
      <c r="AS21">
        <v>9.68353630669049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483.16063254142131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4.93</v>
      </c>
      <c r="L22">
        <v>70.000000000000014</v>
      </c>
      <c r="M22">
        <v>24.2</v>
      </c>
      <c r="N22">
        <v>35.039999999999992</v>
      </c>
      <c r="O22">
        <v>0</v>
      </c>
      <c r="P22">
        <v>29.872953916139238</v>
      </c>
      <c r="Q22">
        <v>3.5430102040816327</v>
      </c>
      <c r="R22">
        <v>6.94</v>
      </c>
      <c r="S22">
        <v>4.3500000000000005</v>
      </c>
      <c r="T22">
        <v>0</v>
      </c>
      <c r="U22">
        <v>54.358465880228025</v>
      </c>
      <c r="V22">
        <v>2.3199999999999998</v>
      </c>
      <c r="W22">
        <v>13.073791702930084</v>
      </c>
      <c r="X22">
        <v>43.760000000000005</v>
      </c>
      <c r="Y22">
        <v>0</v>
      </c>
      <c r="Z22">
        <v>3.8475000000000001</v>
      </c>
      <c r="AA22">
        <v>12.435687763713078</v>
      </c>
      <c r="AB22">
        <v>11.659712082074732</v>
      </c>
      <c r="AC22">
        <v>8.5738864652242484</v>
      </c>
      <c r="AD22">
        <v>10.833906188925171</v>
      </c>
      <c r="AE22">
        <v>14.38537032126734</v>
      </c>
      <c r="AF22">
        <v>10.472449461666962</v>
      </c>
      <c r="AG22">
        <v>11.940694251414804</v>
      </c>
      <c r="AH22">
        <v>45.13800995245164</v>
      </c>
      <c r="AI22">
        <v>2.0650177640917513</v>
      </c>
      <c r="AJ22">
        <v>0</v>
      </c>
      <c r="AK22">
        <v>15.273916955099393</v>
      </c>
      <c r="AL22">
        <v>0</v>
      </c>
      <c r="AM22">
        <v>0</v>
      </c>
      <c r="AN22">
        <v>0.44881387732508693</v>
      </c>
      <c r="AO22">
        <v>2.5617800000000006</v>
      </c>
      <c r="AP22">
        <v>3.4023421706710848</v>
      </c>
      <c r="AQ22">
        <v>17.624944886122147</v>
      </c>
      <c r="AR22">
        <v>10.424842391304345</v>
      </c>
      <c r="AS22">
        <v>9.68353630669049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483.16063254142131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4.93</v>
      </c>
      <c r="L23">
        <v>70.000000000000014</v>
      </c>
      <c r="M23">
        <v>24.2</v>
      </c>
      <c r="N23">
        <v>35.039999999999992</v>
      </c>
      <c r="O23">
        <v>0</v>
      </c>
      <c r="P23">
        <v>29.872953916139238</v>
      </c>
      <c r="Q23">
        <v>3.5430102040816327</v>
      </c>
      <c r="R23">
        <v>6.94</v>
      </c>
      <c r="S23">
        <v>4.3500000000000005</v>
      </c>
      <c r="T23">
        <v>0</v>
      </c>
      <c r="U23">
        <v>55.841533813107738</v>
      </c>
      <c r="V23">
        <v>2.41</v>
      </c>
      <c r="W23">
        <v>13.073791702930084</v>
      </c>
      <c r="X23">
        <v>43.760000000000005</v>
      </c>
      <c r="Y23">
        <v>0</v>
      </c>
      <c r="Z23">
        <v>3.8475000000000001</v>
      </c>
      <c r="AA23">
        <v>12.435687763713078</v>
      </c>
      <c r="AB23">
        <v>11.659712082074732</v>
      </c>
      <c r="AC23">
        <v>8.5738864652242484</v>
      </c>
      <c r="AD23">
        <v>10.833906188925171</v>
      </c>
      <c r="AE23">
        <v>14.38537032126734</v>
      </c>
      <c r="AF23">
        <v>10.472449461666962</v>
      </c>
      <c r="AG23">
        <v>11.940694251414804</v>
      </c>
      <c r="AH23">
        <v>45.13800995245164</v>
      </c>
      <c r="AI23">
        <v>2.0650177640917513</v>
      </c>
      <c r="AJ23">
        <v>0</v>
      </c>
      <c r="AK23">
        <v>15.273916955099393</v>
      </c>
      <c r="AL23">
        <v>0</v>
      </c>
      <c r="AM23">
        <v>0</v>
      </c>
      <c r="AN23">
        <v>0.44881387732508693</v>
      </c>
      <c r="AO23">
        <v>2.5157600000000002</v>
      </c>
      <c r="AP23">
        <v>3.4023421706710848</v>
      </c>
      <c r="AQ23">
        <v>17.624944886122147</v>
      </c>
      <c r="AR23">
        <v>9.1209701086956514</v>
      </c>
      <c r="AS23">
        <v>7.1446454780831479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480.8449173630849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4.93</v>
      </c>
      <c r="L24">
        <v>70.000000000000014</v>
      </c>
      <c r="M24">
        <v>24.2</v>
      </c>
      <c r="N24">
        <v>35.039999999999992</v>
      </c>
      <c r="O24">
        <v>0</v>
      </c>
      <c r="P24">
        <v>29.872953916139238</v>
      </c>
      <c r="Q24">
        <v>3.5430102040816327</v>
      </c>
      <c r="R24">
        <v>6.94</v>
      </c>
      <c r="S24">
        <v>4.3500000000000005</v>
      </c>
      <c r="T24">
        <v>0</v>
      </c>
      <c r="U24">
        <v>58.840000000000011</v>
      </c>
      <c r="V24">
        <v>2.41</v>
      </c>
      <c r="W24">
        <v>13.073791702930084</v>
      </c>
      <c r="X24">
        <v>43.760000000000005</v>
      </c>
      <c r="Y24">
        <v>0</v>
      </c>
      <c r="Z24">
        <v>3.8475000000000001</v>
      </c>
      <c r="AA24">
        <v>12.435687763713078</v>
      </c>
      <c r="AB24">
        <v>11.659712082074732</v>
      </c>
      <c r="AC24">
        <v>8.5738864652242484</v>
      </c>
      <c r="AD24">
        <v>10.833906188925171</v>
      </c>
      <c r="AE24">
        <v>14.38537032126734</v>
      </c>
      <c r="AF24">
        <v>10.472449461666962</v>
      </c>
      <c r="AG24">
        <v>11.940694251414804</v>
      </c>
      <c r="AH24">
        <v>45.13800995245164</v>
      </c>
      <c r="AI24">
        <v>2.0650177640917513</v>
      </c>
      <c r="AJ24">
        <v>0</v>
      </c>
      <c r="AK24">
        <v>15.273916955099393</v>
      </c>
      <c r="AL24">
        <v>0</v>
      </c>
      <c r="AM24">
        <v>0</v>
      </c>
      <c r="AN24">
        <v>0.44881387732508693</v>
      </c>
      <c r="AO24">
        <v>2.3869040000000008</v>
      </c>
      <c r="AP24">
        <v>3.4023421706710848</v>
      </c>
      <c r="AQ24">
        <v>17.624944886122147</v>
      </c>
      <c r="AR24">
        <v>9.1209701086956514</v>
      </c>
      <c r="AS24">
        <v>7.1446454780831479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483.71452754997722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4.93</v>
      </c>
      <c r="L25">
        <v>70.000000000000014</v>
      </c>
      <c r="M25">
        <v>24.2</v>
      </c>
      <c r="N25">
        <v>35.039999999999992</v>
      </c>
      <c r="O25">
        <v>0</v>
      </c>
      <c r="P25">
        <v>29.872953916139238</v>
      </c>
      <c r="Q25">
        <v>3.5430102040816327</v>
      </c>
      <c r="R25">
        <v>6.94</v>
      </c>
      <c r="S25">
        <v>4.3500000000000005</v>
      </c>
      <c r="T25">
        <v>0</v>
      </c>
      <c r="U25">
        <v>60.339999999999996</v>
      </c>
      <c r="V25">
        <v>2.41</v>
      </c>
      <c r="W25">
        <v>13.073791702930084</v>
      </c>
      <c r="X25">
        <v>43.760000000000005</v>
      </c>
      <c r="Y25">
        <v>0</v>
      </c>
      <c r="Z25">
        <v>3.8475000000000001</v>
      </c>
      <c r="AA25">
        <v>12.435687763713078</v>
      </c>
      <c r="AB25">
        <v>11.659712082074732</v>
      </c>
      <c r="AC25">
        <v>8.5738864652242484</v>
      </c>
      <c r="AD25">
        <v>10.833906188925171</v>
      </c>
      <c r="AE25">
        <v>14.38537032126734</v>
      </c>
      <c r="AF25">
        <v>7.854337096250223</v>
      </c>
      <c r="AG25">
        <v>11.940694251414804</v>
      </c>
      <c r="AH25">
        <v>45.13800995245164</v>
      </c>
      <c r="AI25">
        <v>3.3824046014800291</v>
      </c>
      <c r="AJ25">
        <v>0</v>
      </c>
      <c r="AK25">
        <v>15.273916955099393</v>
      </c>
      <c r="AL25">
        <v>0</v>
      </c>
      <c r="AM25">
        <v>0</v>
      </c>
      <c r="AN25">
        <v>0.44881387732508693</v>
      </c>
      <c r="AO25">
        <v>2.2979320000000008</v>
      </c>
      <c r="AP25">
        <v>3.4023421706710848</v>
      </c>
      <c r="AQ25">
        <v>17.624944886122147</v>
      </c>
      <c r="AR25">
        <v>9.1209701086956514</v>
      </c>
      <c r="AS25">
        <v>7.1446454780831479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483.82483002194874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4.93</v>
      </c>
      <c r="L26">
        <v>70.000000000000014</v>
      </c>
      <c r="M26">
        <v>24.2</v>
      </c>
      <c r="N26">
        <v>35.039999999999992</v>
      </c>
      <c r="O26">
        <v>0</v>
      </c>
      <c r="P26">
        <v>29.872953916139238</v>
      </c>
      <c r="Q26">
        <v>3.5430102040816327</v>
      </c>
      <c r="R26">
        <v>6.94</v>
      </c>
      <c r="S26">
        <v>4.3500000000000005</v>
      </c>
      <c r="T26">
        <v>0</v>
      </c>
      <c r="U26">
        <v>60.411533988471604</v>
      </c>
      <c r="V26">
        <v>2.41</v>
      </c>
      <c r="W26">
        <v>13.073791702930084</v>
      </c>
      <c r="X26">
        <v>43.760000000000005</v>
      </c>
      <c r="Y26">
        <v>0</v>
      </c>
      <c r="Z26">
        <v>3.8475000000000001</v>
      </c>
      <c r="AA26">
        <v>12.435687763713078</v>
      </c>
      <c r="AB26">
        <v>11.659712082074732</v>
      </c>
      <c r="AC26">
        <v>8.5738864652242484</v>
      </c>
      <c r="AD26">
        <v>10.833906188925171</v>
      </c>
      <c r="AE26">
        <v>14.38537032126734</v>
      </c>
      <c r="AF26">
        <v>7.854337096250223</v>
      </c>
      <c r="AG26">
        <v>11.940694251414804</v>
      </c>
      <c r="AH26">
        <v>45.13800995245164</v>
      </c>
      <c r="AI26">
        <v>14.271690738373007</v>
      </c>
      <c r="AJ26">
        <v>0</v>
      </c>
      <c r="AK26">
        <v>15.273916955099393</v>
      </c>
      <c r="AL26">
        <v>0</v>
      </c>
      <c r="AM26">
        <v>0</v>
      </c>
      <c r="AN26">
        <v>0.44881387732508693</v>
      </c>
      <c r="AO26">
        <v>2.1230560000000005</v>
      </c>
      <c r="AP26">
        <v>3.4023421706710848</v>
      </c>
      <c r="AQ26">
        <v>17.624944886122147</v>
      </c>
      <c r="AR26">
        <v>9.1209701086956514</v>
      </c>
      <c r="AS26">
        <v>7.1446454780831479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494.61077414731335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4.93</v>
      </c>
      <c r="L27">
        <v>70.000000000000014</v>
      </c>
      <c r="M27">
        <v>24.2</v>
      </c>
      <c r="N27">
        <v>35.039999999999992</v>
      </c>
      <c r="O27">
        <v>0</v>
      </c>
      <c r="P27">
        <v>29.872953916139238</v>
      </c>
      <c r="Q27">
        <v>3.2700000000000005</v>
      </c>
      <c r="R27">
        <v>6.668987091875473</v>
      </c>
      <c r="S27">
        <v>4.1825487804878048</v>
      </c>
      <c r="T27">
        <v>0</v>
      </c>
      <c r="U27">
        <v>60.411533988471604</v>
      </c>
      <c r="V27">
        <v>2.9799999999999995</v>
      </c>
      <c r="W27">
        <v>12.996136041568256</v>
      </c>
      <c r="X27">
        <v>43.756931921755594</v>
      </c>
      <c r="Y27">
        <v>0</v>
      </c>
      <c r="Z27">
        <v>3.8475000000000001</v>
      </c>
      <c r="AA27">
        <v>12.435687763713078</v>
      </c>
      <c r="AB27">
        <v>11.659712082074732</v>
      </c>
      <c r="AC27">
        <v>8.5738864652242484</v>
      </c>
      <c r="AD27">
        <v>10.833906188925171</v>
      </c>
      <c r="AE27">
        <v>14.38537032126734</v>
      </c>
      <c r="AF27">
        <v>7.854337096250223</v>
      </c>
      <c r="AG27">
        <v>11.940694251414804</v>
      </c>
      <c r="AH27">
        <v>45.13800995245164</v>
      </c>
      <c r="AI27">
        <v>14.271690738373007</v>
      </c>
      <c r="AJ27">
        <v>0</v>
      </c>
      <c r="AK27">
        <v>15.273916955099393</v>
      </c>
      <c r="AL27">
        <v>0</v>
      </c>
      <c r="AM27">
        <v>0</v>
      </c>
      <c r="AN27">
        <v>0.44881387732508693</v>
      </c>
      <c r="AO27">
        <v>2.1230560000000005</v>
      </c>
      <c r="AP27">
        <v>3.4023421706710848</v>
      </c>
      <c r="AQ27">
        <v>17.624944886122147</v>
      </c>
      <c r="AR27">
        <v>10.424842391304345</v>
      </c>
      <c r="AS27">
        <v>6.35141666034444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494.89921954085878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4.95</v>
      </c>
      <c r="L28">
        <v>70.000000000000014</v>
      </c>
      <c r="M28">
        <v>24.2</v>
      </c>
      <c r="N28">
        <v>35.039999999999992</v>
      </c>
      <c r="O28">
        <v>0</v>
      </c>
      <c r="P28">
        <v>29.872953916139238</v>
      </c>
      <c r="Q28">
        <v>3.2700000000000005</v>
      </c>
      <c r="R28">
        <v>6.668987091875473</v>
      </c>
      <c r="S28">
        <v>4.1825487804878048</v>
      </c>
      <c r="T28">
        <v>0</v>
      </c>
      <c r="U28">
        <v>60.411533988471604</v>
      </c>
      <c r="V28">
        <v>2.9799999999999995</v>
      </c>
      <c r="W28">
        <v>13.073068075117371</v>
      </c>
      <c r="X28">
        <v>43.756931921755594</v>
      </c>
      <c r="Y28">
        <v>0</v>
      </c>
      <c r="Z28">
        <v>3.8475000000000001</v>
      </c>
      <c r="AA28">
        <v>12.435687763713078</v>
      </c>
      <c r="AB28">
        <v>11.659712082074732</v>
      </c>
      <c r="AC28">
        <v>8.5738864652242484</v>
      </c>
      <c r="AD28">
        <v>10.833906188925171</v>
      </c>
      <c r="AE28">
        <v>14.38537032126734</v>
      </c>
      <c r="AF28">
        <v>7.854337096250223</v>
      </c>
      <c r="AG28">
        <v>11.940694251414804</v>
      </c>
      <c r="AH28">
        <v>45.13800995245164</v>
      </c>
      <c r="AI28">
        <v>14.271690738373007</v>
      </c>
      <c r="AJ28">
        <v>0</v>
      </c>
      <c r="AK28">
        <v>15.273916955099393</v>
      </c>
      <c r="AL28">
        <v>0</v>
      </c>
      <c r="AM28">
        <v>0</v>
      </c>
      <c r="AN28">
        <v>0.44881387732508693</v>
      </c>
      <c r="AO28">
        <v>2.1230560000000005</v>
      </c>
      <c r="AP28">
        <v>3.4023421706710848</v>
      </c>
      <c r="AQ28">
        <v>17.624944886122147</v>
      </c>
      <c r="AR28">
        <v>10.424842391304345</v>
      </c>
      <c r="AS28">
        <v>6.35141666034444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494.99615157440786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4.95</v>
      </c>
      <c r="L29">
        <v>70.000000000000014</v>
      </c>
      <c r="M29">
        <v>24.2</v>
      </c>
      <c r="N29">
        <v>35.039999999999992</v>
      </c>
      <c r="O29">
        <v>0</v>
      </c>
      <c r="P29">
        <v>29.872953916139238</v>
      </c>
      <c r="Q29">
        <v>3.2700000000000005</v>
      </c>
      <c r="R29">
        <v>6.668987091875473</v>
      </c>
      <c r="S29">
        <v>4.1825487804878048</v>
      </c>
      <c r="T29">
        <v>0</v>
      </c>
      <c r="U29">
        <v>60.411533988471604</v>
      </c>
      <c r="V29">
        <v>2.9799999999999995</v>
      </c>
      <c r="W29">
        <v>13.073068075117371</v>
      </c>
      <c r="X29">
        <v>43.756931921755594</v>
      </c>
      <c r="Y29">
        <v>0</v>
      </c>
      <c r="Z29">
        <v>3.8475000000000001</v>
      </c>
      <c r="AA29">
        <v>12.435687763713078</v>
      </c>
      <c r="AB29">
        <v>11.659712082074732</v>
      </c>
      <c r="AC29">
        <v>8.5738864652242484</v>
      </c>
      <c r="AD29">
        <v>10.833906188925171</v>
      </c>
      <c r="AE29">
        <v>14.38537032126734</v>
      </c>
      <c r="AF29">
        <v>7.854337096250223</v>
      </c>
      <c r="AG29">
        <v>11.940694251414804</v>
      </c>
      <c r="AH29">
        <v>45.13800995245164</v>
      </c>
      <c r="AI29">
        <v>9.7664500982751221</v>
      </c>
      <c r="AJ29">
        <v>0</v>
      </c>
      <c r="AK29">
        <v>15.273916955099393</v>
      </c>
      <c r="AL29">
        <v>0</v>
      </c>
      <c r="AM29">
        <v>0</v>
      </c>
      <c r="AN29">
        <v>0.44881387732508693</v>
      </c>
      <c r="AO29">
        <v>2.1230560000000005</v>
      </c>
      <c r="AP29">
        <v>3.4023421706710848</v>
      </c>
      <c r="AQ29">
        <v>17.624944886122147</v>
      </c>
      <c r="AR29">
        <v>10.424842391304345</v>
      </c>
      <c r="AS29">
        <v>6.35141666034444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490.49091093430997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4.95</v>
      </c>
      <c r="L30">
        <v>70.000000000000014</v>
      </c>
      <c r="M30">
        <v>24.2</v>
      </c>
      <c r="N30">
        <v>35.039999999999992</v>
      </c>
      <c r="O30">
        <v>0</v>
      </c>
      <c r="P30">
        <v>29.872953916139238</v>
      </c>
      <c r="Q30">
        <v>3.2700000000000005</v>
      </c>
      <c r="R30">
        <v>6.668987091875473</v>
      </c>
      <c r="S30">
        <v>4.1825487804878048</v>
      </c>
      <c r="T30">
        <v>0</v>
      </c>
      <c r="U30">
        <v>60.411533988471604</v>
      </c>
      <c r="V30">
        <v>2.9799999999999995</v>
      </c>
      <c r="W30">
        <v>13.073068075117371</v>
      </c>
      <c r="X30">
        <v>43.756931921755594</v>
      </c>
      <c r="Y30">
        <v>0</v>
      </c>
      <c r="Z30">
        <v>3.8475000000000001</v>
      </c>
      <c r="AA30">
        <v>12.435687763713078</v>
      </c>
      <c r="AB30">
        <v>11.659712082074732</v>
      </c>
      <c r="AC30">
        <v>8.5738864652242484</v>
      </c>
      <c r="AD30">
        <v>10.833906188925171</v>
      </c>
      <c r="AE30">
        <v>14.38537032126734</v>
      </c>
      <c r="AF30">
        <v>7.854337096250223</v>
      </c>
      <c r="AG30">
        <v>11.940694251414804</v>
      </c>
      <c r="AH30">
        <v>45.13800995245164</v>
      </c>
      <c r="AI30">
        <v>9.7664500982751221</v>
      </c>
      <c r="AJ30">
        <v>0</v>
      </c>
      <c r="AK30">
        <v>15.273916955099393</v>
      </c>
      <c r="AL30">
        <v>0</v>
      </c>
      <c r="AM30">
        <v>0</v>
      </c>
      <c r="AN30">
        <v>0.44881387732508693</v>
      </c>
      <c r="AO30">
        <v>2.1230560000000005</v>
      </c>
      <c r="AP30">
        <v>3.4023421706710848</v>
      </c>
      <c r="AQ30">
        <v>17.84589664895077</v>
      </c>
      <c r="AR30">
        <v>10.424842391304345</v>
      </c>
      <c r="AS30">
        <v>6.35141666034444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490.7118626971386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4.95</v>
      </c>
      <c r="L31">
        <v>70.000000000000014</v>
      </c>
      <c r="M31">
        <v>24.2</v>
      </c>
      <c r="N31">
        <v>35.039999999999992</v>
      </c>
      <c r="O31">
        <v>0</v>
      </c>
      <c r="P31">
        <v>29.872953916139238</v>
      </c>
      <c r="Q31">
        <v>3.5430102040816327</v>
      </c>
      <c r="R31">
        <v>6.68</v>
      </c>
      <c r="S31">
        <v>4.3500000000000005</v>
      </c>
      <c r="T31">
        <v>0</v>
      </c>
      <c r="U31">
        <v>60.411533988471604</v>
      </c>
      <c r="V31">
        <v>2.9799999999999995</v>
      </c>
      <c r="W31">
        <v>13.073068075117371</v>
      </c>
      <c r="X31">
        <v>43.756931921755594</v>
      </c>
      <c r="Y31">
        <v>0</v>
      </c>
      <c r="Z31">
        <v>3.8475000000000001</v>
      </c>
      <c r="AA31">
        <v>12.435687763713078</v>
      </c>
      <c r="AB31">
        <v>11.659712082074732</v>
      </c>
      <c r="AC31">
        <v>8.5738864652242484</v>
      </c>
      <c r="AD31">
        <v>10.833906188925171</v>
      </c>
      <c r="AE31">
        <v>14.38537032126734</v>
      </c>
      <c r="AF31">
        <v>7.854337096250223</v>
      </c>
      <c r="AG31">
        <v>11.940694251414804</v>
      </c>
      <c r="AH31">
        <v>45.13800995245164</v>
      </c>
      <c r="AI31">
        <v>9.7664500982751221</v>
      </c>
      <c r="AJ31">
        <v>0</v>
      </c>
      <c r="AK31">
        <v>15.273916955099393</v>
      </c>
      <c r="AL31">
        <v>0</v>
      </c>
      <c r="AM31">
        <v>0</v>
      </c>
      <c r="AN31">
        <v>0.44881387732508693</v>
      </c>
      <c r="AO31">
        <v>2.1230560000000005</v>
      </c>
      <c r="AP31">
        <v>3.4023421706710848</v>
      </c>
      <c r="AQ31">
        <v>17.84589664895077</v>
      </c>
      <c r="AR31">
        <v>11.400445652173913</v>
      </c>
      <c r="AS31">
        <v>6.35141666034444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492.13894028972652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4.95</v>
      </c>
      <c r="L32">
        <v>70.000000000000014</v>
      </c>
      <c r="M32">
        <v>24.2</v>
      </c>
      <c r="N32">
        <v>35.039999999999992</v>
      </c>
      <c r="O32">
        <v>0</v>
      </c>
      <c r="P32">
        <v>29.872953916139238</v>
      </c>
      <c r="Q32">
        <v>3.5430102040816327</v>
      </c>
      <c r="R32">
        <v>6.94</v>
      </c>
      <c r="S32">
        <v>4.3500000000000005</v>
      </c>
      <c r="T32">
        <v>0</v>
      </c>
      <c r="U32">
        <v>60.411533988471604</v>
      </c>
      <c r="V32">
        <v>2.9799999999999995</v>
      </c>
      <c r="W32">
        <v>13.073068075117371</v>
      </c>
      <c r="X32">
        <v>43.756931921755594</v>
      </c>
      <c r="Y32">
        <v>0</v>
      </c>
      <c r="Z32">
        <v>3.8475000000000001</v>
      </c>
      <c r="AA32">
        <v>12.435687763713078</v>
      </c>
      <c r="AB32">
        <v>11.659712082074732</v>
      </c>
      <c r="AC32">
        <v>8.5738864652242484</v>
      </c>
      <c r="AD32">
        <v>10.833906188925171</v>
      </c>
      <c r="AE32">
        <v>14.38537032126734</v>
      </c>
      <c r="AF32">
        <v>7.854337096250223</v>
      </c>
      <c r="AG32">
        <v>11.940694251414804</v>
      </c>
      <c r="AH32">
        <v>45.13800995245164</v>
      </c>
      <c r="AI32">
        <v>1.878804856697206</v>
      </c>
      <c r="AJ32">
        <v>0</v>
      </c>
      <c r="AK32">
        <v>15.273916955099393</v>
      </c>
      <c r="AL32">
        <v>0</v>
      </c>
      <c r="AM32">
        <v>0</v>
      </c>
      <c r="AN32">
        <v>0.44881387732508693</v>
      </c>
      <c r="AO32">
        <v>2.1230560000000005</v>
      </c>
      <c r="AP32">
        <v>3.4023421706710848</v>
      </c>
      <c r="AQ32">
        <v>13.774456238779456</v>
      </c>
      <c r="AR32">
        <v>13.679921195652176</v>
      </c>
      <c r="AS32">
        <v>6.35141666034444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482.71933018145558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4.95</v>
      </c>
      <c r="L33">
        <v>70.000000000000014</v>
      </c>
      <c r="M33">
        <v>24.2</v>
      </c>
      <c r="N33">
        <v>35.039999999999992</v>
      </c>
      <c r="O33">
        <v>0</v>
      </c>
      <c r="P33">
        <v>29.872953916139238</v>
      </c>
      <c r="Q33">
        <v>3.5430102040816327</v>
      </c>
      <c r="R33">
        <v>6.94</v>
      </c>
      <c r="S33">
        <v>4.3500000000000005</v>
      </c>
      <c r="T33">
        <v>0</v>
      </c>
      <c r="U33">
        <v>60.411533988471604</v>
      </c>
      <c r="V33">
        <v>2.33</v>
      </c>
      <c r="W33">
        <v>13.073791702930084</v>
      </c>
      <c r="X33">
        <v>43.756931921755594</v>
      </c>
      <c r="Y33">
        <v>0</v>
      </c>
      <c r="Z33">
        <v>3.8475000000000001</v>
      </c>
      <c r="AA33">
        <v>12.435687763713078</v>
      </c>
      <c r="AB33">
        <v>11.659712082074732</v>
      </c>
      <c r="AC33">
        <v>8.5738864652242484</v>
      </c>
      <c r="AD33">
        <v>10.833906188925171</v>
      </c>
      <c r="AE33">
        <v>14.38537032126734</v>
      </c>
      <c r="AF33">
        <v>7.854337096250223</v>
      </c>
      <c r="AG33">
        <v>11.940694251414804</v>
      </c>
      <c r="AH33">
        <v>45.13800995245164</v>
      </c>
      <c r="AI33">
        <v>1.878804856697206</v>
      </c>
      <c r="AJ33">
        <v>0</v>
      </c>
      <c r="AK33">
        <v>15.273916955099393</v>
      </c>
      <c r="AL33">
        <v>0</v>
      </c>
      <c r="AM33">
        <v>0</v>
      </c>
      <c r="AN33">
        <v>0.44881387732508693</v>
      </c>
      <c r="AO33">
        <v>2.1230560000000005</v>
      </c>
      <c r="AP33">
        <v>3.4023421706710848</v>
      </c>
      <c r="AQ33">
        <v>13.774456238779456</v>
      </c>
      <c r="AR33">
        <v>13.679921195652176</v>
      </c>
      <c r="AS33">
        <v>6.35141666034444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482.07005380926836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4.95</v>
      </c>
      <c r="L34">
        <v>70.000000000000014</v>
      </c>
      <c r="M34">
        <v>24.2</v>
      </c>
      <c r="N34">
        <v>35.039999999999992</v>
      </c>
      <c r="O34">
        <v>0</v>
      </c>
      <c r="P34">
        <v>29.872953916139238</v>
      </c>
      <c r="Q34">
        <v>3.5430102040816327</v>
      </c>
      <c r="R34">
        <v>6.94</v>
      </c>
      <c r="S34">
        <v>4.3500000000000005</v>
      </c>
      <c r="T34">
        <v>0</v>
      </c>
      <c r="U34">
        <v>60.411533988471604</v>
      </c>
      <c r="V34">
        <v>2.33</v>
      </c>
      <c r="W34">
        <v>13.073791702930084</v>
      </c>
      <c r="X34">
        <v>43.756931921755594</v>
      </c>
      <c r="Y34">
        <v>0</v>
      </c>
      <c r="Z34">
        <v>3.8475000000000001</v>
      </c>
      <c r="AA34">
        <v>12.435687763713078</v>
      </c>
      <c r="AB34">
        <v>11.659712082074732</v>
      </c>
      <c r="AC34">
        <v>8.5738864652242484</v>
      </c>
      <c r="AD34">
        <v>10.833906188925171</v>
      </c>
      <c r="AE34">
        <v>14.38537032126734</v>
      </c>
      <c r="AF34">
        <v>7.854337096250223</v>
      </c>
      <c r="AG34">
        <v>11.940694251414804</v>
      </c>
      <c r="AH34">
        <v>45.13800995245164</v>
      </c>
      <c r="AI34">
        <v>5.6336352729663259</v>
      </c>
      <c r="AJ34">
        <v>0</v>
      </c>
      <c r="AK34">
        <v>15.273916955099393</v>
      </c>
      <c r="AL34">
        <v>0</v>
      </c>
      <c r="AM34">
        <v>0</v>
      </c>
      <c r="AN34">
        <v>0.44881387732508693</v>
      </c>
      <c r="AO34">
        <v>2.1230560000000005</v>
      </c>
      <c r="AP34">
        <v>3.4023421706710848</v>
      </c>
      <c r="AQ34">
        <v>13.774456238779456</v>
      </c>
      <c r="AR34">
        <v>11.400445652173913</v>
      </c>
      <c r="AS34">
        <v>6.35141666034444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483.54540868205919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4.95</v>
      </c>
      <c r="L35">
        <v>70.000000000000014</v>
      </c>
      <c r="M35">
        <v>24.2</v>
      </c>
      <c r="N35">
        <v>35.039999999999992</v>
      </c>
      <c r="O35">
        <v>0</v>
      </c>
      <c r="P35">
        <v>29.872953916139238</v>
      </c>
      <c r="Q35">
        <v>3.5430102040816327</v>
      </c>
      <c r="R35">
        <v>6.94</v>
      </c>
      <c r="S35">
        <v>4.3500000000000005</v>
      </c>
      <c r="T35">
        <v>0</v>
      </c>
      <c r="U35">
        <v>60.411533988471604</v>
      </c>
      <c r="V35">
        <v>2.33</v>
      </c>
      <c r="W35">
        <v>13.073791702930084</v>
      </c>
      <c r="X35">
        <v>45.5</v>
      </c>
      <c r="Y35">
        <v>0</v>
      </c>
      <c r="Z35">
        <v>3.8475000000000001</v>
      </c>
      <c r="AA35">
        <v>12.435687763713078</v>
      </c>
      <c r="AB35">
        <v>11.659712082074732</v>
      </c>
      <c r="AC35">
        <v>8.5738864652242484</v>
      </c>
      <c r="AD35">
        <v>10.833906188925171</v>
      </c>
      <c r="AE35">
        <v>14.38537032126734</v>
      </c>
      <c r="AF35">
        <v>7.854337096250223</v>
      </c>
      <c r="AG35">
        <v>11.940694251414804</v>
      </c>
      <c r="AH35">
        <v>45.13800995245164</v>
      </c>
      <c r="AI35">
        <v>5.6336352729663259</v>
      </c>
      <c r="AJ35">
        <v>0</v>
      </c>
      <c r="AK35">
        <v>15.31327595773236</v>
      </c>
      <c r="AL35">
        <v>0</v>
      </c>
      <c r="AM35">
        <v>0</v>
      </c>
      <c r="AN35">
        <v>0.44881387732508693</v>
      </c>
      <c r="AO35">
        <v>2.1230560000000005</v>
      </c>
      <c r="AP35">
        <v>3.4023421706710848</v>
      </c>
      <c r="AQ35">
        <v>13.774456238779456</v>
      </c>
      <c r="AR35">
        <v>11.400445652173913</v>
      </c>
      <c r="AS35">
        <v>6.35141666034444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485.32783576293656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4.95</v>
      </c>
      <c r="L36">
        <v>70.000000000000014</v>
      </c>
      <c r="M36">
        <v>24.2</v>
      </c>
      <c r="N36">
        <v>35.039999999999992</v>
      </c>
      <c r="O36">
        <v>0</v>
      </c>
      <c r="P36">
        <v>29.872953916139238</v>
      </c>
      <c r="Q36">
        <v>3.5430102040816327</v>
      </c>
      <c r="R36">
        <v>6.94</v>
      </c>
      <c r="S36">
        <v>4.3500000000000005</v>
      </c>
      <c r="T36">
        <v>0</v>
      </c>
      <c r="U36">
        <v>60.411533988471604</v>
      </c>
      <c r="V36">
        <v>2.33</v>
      </c>
      <c r="W36">
        <v>13.073791702930084</v>
      </c>
      <c r="X36">
        <v>43.760000000000005</v>
      </c>
      <c r="Y36">
        <v>0</v>
      </c>
      <c r="Z36">
        <v>3.8475000000000001</v>
      </c>
      <c r="AA36">
        <v>12.435687763713078</v>
      </c>
      <c r="AB36">
        <v>11.659712082074732</v>
      </c>
      <c r="AC36">
        <v>8.5738864652242484</v>
      </c>
      <c r="AD36">
        <v>10.833906188925171</v>
      </c>
      <c r="AE36">
        <v>14.38537032126734</v>
      </c>
      <c r="AF36">
        <v>7.854337096250223</v>
      </c>
      <c r="AG36">
        <v>11.940694251414804</v>
      </c>
      <c r="AH36">
        <v>45.13800995245164</v>
      </c>
      <c r="AI36">
        <v>5.6336352729663259</v>
      </c>
      <c r="AJ36">
        <v>0</v>
      </c>
      <c r="AK36">
        <v>15.31327595773236</v>
      </c>
      <c r="AL36">
        <v>0</v>
      </c>
      <c r="AM36">
        <v>0</v>
      </c>
      <c r="AN36">
        <v>0.44881387732508693</v>
      </c>
      <c r="AO36">
        <v>2.1230560000000005</v>
      </c>
      <c r="AP36">
        <v>3.4023421706710848</v>
      </c>
      <c r="AQ36">
        <v>13.774456238779456</v>
      </c>
      <c r="AR36">
        <v>11.400445652173913</v>
      </c>
      <c r="AS36">
        <v>6.35141666034444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483.58783576293655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4.95</v>
      </c>
      <c r="L37">
        <v>70.000000000000014</v>
      </c>
      <c r="M37">
        <v>24.2</v>
      </c>
      <c r="N37">
        <v>35.039999999999992</v>
      </c>
      <c r="O37">
        <v>0</v>
      </c>
      <c r="P37">
        <v>29.872953916139238</v>
      </c>
      <c r="Q37">
        <v>3.5199999999999996</v>
      </c>
      <c r="R37">
        <v>6.94</v>
      </c>
      <c r="S37">
        <v>4.3500000000000005</v>
      </c>
      <c r="T37">
        <v>0</v>
      </c>
      <c r="U37">
        <v>60.411533988471604</v>
      </c>
      <c r="V37">
        <v>2.33</v>
      </c>
      <c r="W37">
        <v>8.89</v>
      </c>
      <c r="X37">
        <v>24.226911802192198</v>
      </c>
      <c r="Y37">
        <v>0</v>
      </c>
      <c r="Z37">
        <v>3.8475000000000001</v>
      </c>
      <c r="AA37">
        <v>12.435687763713078</v>
      </c>
      <c r="AB37">
        <v>11.659712082074732</v>
      </c>
      <c r="AC37">
        <v>8.5738864652242484</v>
      </c>
      <c r="AD37">
        <v>10.833906188925171</v>
      </c>
      <c r="AE37">
        <v>14.38537032126734</v>
      </c>
      <c r="AF37">
        <v>7.854337096250223</v>
      </c>
      <c r="AG37">
        <v>11.940694251414804</v>
      </c>
      <c r="AH37">
        <v>45.13800995245164</v>
      </c>
      <c r="AI37">
        <v>1.878804856697206</v>
      </c>
      <c r="AJ37">
        <v>0</v>
      </c>
      <c r="AK37">
        <v>15.31327595773236</v>
      </c>
      <c r="AL37">
        <v>0</v>
      </c>
      <c r="AM37">
        <v>0</v>
      </c>
      <c r="AN37">
        <v>0.44881387732508693</v>
      </c>
      <c r="AO37">
        <v>2.1230560000000005</v>
      </c>
      <c r="AP37">
        <v>0.75471251035625508</v>
      </c>
      <c r="AQ37">
        <v>13.774456238779456</v>
      </c>
      <c r="AR37">
        <v>13.679921195652176</v>
      </c>
      <c r="AS37">
        <v>6.35141666034444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455.72496112501136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4.95</v>
      </c>
      <c r="L38">
        <v>70.000000000000014</v>
      </c>
      <c r="M38">
        <v>24.2</v>
      </c>
      <c r="N38">
        <v>35.039999999999992</v>
      </c>
      <c r="O38">
        <v>0</v>
      </c>
      <c r="P38">
        <v>29.872953916139238</v>
      </c>
      <c r="Q38">
        <v>3.5199999999999996</v>
      </c>
      <c r="R38">
        <v>6.94</v>
      </c>
      <c r="S38">
        <v>4.3500000000000005</v>
      </c>
      <c r="T38">
        <v>0</v>
      </c>
      <c r="U38">
        <v>60.411533988471604</v>
      </c>
      <c r="V38">
        <v>2.33</v>
      </c>
      <c r="W38">
        <v>7.2</v>
      </c>
      <c r="X38">
        <v>24.226911802192198</v>
      </c>
      <c r="Y38">
        <v>0</v>
      </c>
      <c r="Z38">
        <v>3.8475000000000001</v>
      </c>
      <c r="AA38">
        <v>12.435687763713078</v>
      </c>
      <c r="AB38">
        <v>11.659712082074732</v>
      </c>
      <c r="AC38">
        <v>8.5738864652242484</v>
      </c>
      <c r="AD38">
        <v>10.833906188925171</v>
      </c>
      <c r="AE38">
        <v>14.38537032126734</v>
      </c>
      <c r="AF38">
        <v>7.854337096250223</v>
      </c>
      <c r="AG38">
        <v>11.940694251414804</v>
      </c>
      <c r="AH38">
        <v>45.13800995245164</v>
      </c>
      <c r="AI38">
        <v>1.878804856697206</v>
      </c>
      <c r="AJ38">
        <v>0</v>
      </c>
      <c r="AK38">
        <v>15.31327595773236</v>
      </c>
      <c r="AL38">
        <v>0</v>
      </c>
      <c r="AM38">
        <v>0</v>
      </c>
      <c r="AN38">
        <v>0.44881387732508693</v>
      </c>
      <c r="AO38">
        <v>2.1230560000000005</v>
      </c>
      <c r="AP38">
        <v>0.75471251035625508</v>
      </c>
      <c r="AQ38">
        <v>13.774456238779456</v>
      </c>
      <c r="AR38">
        <v>13.679921195652176</v>
      </c>
      <c r="AS38">
        <v>6.35141666034444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454.03496112501131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4.95</v>
      </c>
      <c r="L39">
        <v>70.000000000000014</v>
      </c>
      <c r="M39">
        <v>24.2</v>
      </c>
      <c r="N39">
        <v>35.039999999999992</v>
      </c>
      <c r="O39">
        <v>0</v>
      </c>
      <c r="P39">
        <v>29.872953916139238</v>
      </c>
      <c r="Q39">
        <v>3.5199999999999996</v>
      </c>
      <c r="R39">
        <v>6.94</v>
      </c>
      <c r="S39">
        <v>4.3500000000000005</v>
      </c>
      <c r="T39">
        <v>0</v>
      </c>
      <c r="U39">
        <v>60.411533988471604</v>
      </c>
      <c r="V39">
        <v>2.33</v>
      </c>
      <c r="W39">
        <v>12.560000000000002</v>
      </c>
      <c r="X39">
        <v>42.3</v>
      </c>
      <c r="Y39">
        <v>0</v>
      </c>
      <c r="Z39">
        <v>3.8475000000000001</v>
      </c>
      <c r="AA39">
        <v>12.435687763713078</v>
      </c>
      <c r="AB39">
        <v>11.659712082074732</v>
      </c>
      <c r="AC39">
        <v>8.5738864652242484</v>
      </c>
      <c r="AD39">
        <v>10.833906188925171</v>
      </c>
      <c r="AE39">
        <v>14.38537032126734</v>
      </c>
      <c r="AF39">
        <v>7.854337096250223</v>
      </c>
      <c r="AG39">
        <v>11.940694251414804</v>
      </c>
      <c r="AH39">
        <v>45.13800995245164</v>
      </c>
      <c r="AI39">
        <v>1.878804856697206</v>
      </c>
      <c r="AJ39">
        <v>0</v>
      </c>
      <c r="AK39">
        <v>15.31327595773236</v>
      </c>
      <c r="AL39">
        <v>0</v>
      </c>
      <c r="AM39">
        <v>0</v>
      </c>
      <c r="AN39">
        <v>0.44881387732508693</v>
      </c>
      <c r="AO39">
        <v>2.2549800000000007</v>
      </c>
      <c r="AP39">
        <v>0.75471251035625508</v>
      </c>
      <c r="AQ39">
        <v>9.1829708258529692</v>
      </c>
      <c r="AR39">
        <v>11.400445652173913</v>
      </c>
      <c r="AS39">
        <v>6.35141666034444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470.72901236641434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4.95</v>
      </c>
      <c r="L40">
        <v>70.000000000000014</v>
      </c>
      <c r="M40">
        <v>24.2</v>
      </c>
      <c r="N40">
        <v>35.039999999999992</v>
      </c>
      <c r="O40">
        <v>0</v>
      </c>
      <c r="P40">
        <v>29.872953916139238</v>
      </c>
      <c r="Q40">
        <v>3.5199999999999996</v>
      </c>
      <c r="R40">
        <v>6.94</v>
      </c>
      <c r="S40">
        <v>4.3500000000000005</v>
      </c>
      <c r="T40">
        <v>0</v>
      </c>
      <c r="U40">
        <v>60.411533988471604</v>
      </c>
      <c r="V40">
        <v>2.33</v>
      </c>
      <c r="W40">
        <v>13.069999999999999</v>
      </c>
      <c r="X40">
        <v>43.760000000000005</v>
      </c>
      <c r="Y40">
        <v>0</v>
      </c>
      <c r="Z40">
        <v>3.8475000000000001</v>
      </c>
      <c r="AA40">
        <v>12.435687763713078</v>
      </c>
      <c r="AB40">
        <v>11.659712082074732</v>
      </c>
      <c r="AC40">
        <v>8.5738864652242484</v>
      </c>
      <c r="AD40">
        <v>10.833906188925171</v>
      </c>
      <c r="AE40">
        <v>14.38537032126734</v>
      </c>
      <c r="AF40">
        <v>7.854337096250223</v>
      </c>
      <c r="AG40">
        <v>11.940694251414804</v>
      </c>
      <c r="AH40">
        <v>45.13800995245164</v>
      </c>
      <c r="AI40">
        <v>1.878804856697206</v>
      </c>
      <c r="AJ40">
        <v>0</v>
      </c>
      <c r="AK40">
        <v>15.31327595773236</v>
      </c>
      <c r="AL40">
        <v>0</v>
      </c>
      <c r="AM40">
        <v>0</v>
      </c>
      <c r="AN40">
        <v>0.44881387732508693</v>
      </c>
      <c r="AO40">
        <v>2.2549800000000007</v>
      </c>
      <c r="AP40">
        <v>3.212130074565037</v>
      </c>
      <c r="AQ40">
        <v>9.1829708258529692</v>
      </c>
      <c r="AR40">
        <v>11.400445652173913</v>
      </c>
      <c r="AS40">
        <v>6.35141666034444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475.15642993062318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4.95</v>
      </c>
      <c r="L41">
        <v>70.000000000000014</v>
      </c>
      <c r="M41">
        <v>24.2</v>
      </c>
      <c r="N41">
        <v>35.039999999999992</v>
      </c>
      <c r="O41">
        <v>0</v>
      </c>
      <c r="P41">
        <v>29.872953916139238</v>
      </c>
      <c r="Q41">
        <v>3.5199999999999996</v>
      </c>
      <c r="R41">
        <v>6.94</v>
      </c>
      <c r="S41">
        <v>4.3500000000000005</v>
      </c>
      <c r="T41">
        <v>0</v>
      </c>
      <c r="U41">
        <v>60.411533988471604</v>
      </c>
      <c r="V41">
        <v>2.33</v>
      </c>
      <c r="W41">
        <v>13.069999999999999</v>
      </c>
      <c r="X41">
        <v>43.760000000000005</v>
      </c>
      <c r="Y41">
        <v>0</v>
      </c>
      <c r="Z41">
        <v>3.8475000000000001</v>
      </c>
      <c r="AA41">
        <v>12.435687763713078</v>
      </c>
      <c r="AB41">
        <v>11.659712082074732</v>
      </c>
      <c r="AC41">
        <v>8.5738864652242484</v>
      </c>
      <c r="AD41">
        <v>10.833906188925171</v>
      </c>
      <c r="AE41">
        <v>14.38537032126734</v>
      </c>
      <c r="AF41">
        <v>5.2362247308334808</v>
      </c>
      <c r="AG41">
        <v>11.940694251414804</v>
      </c>
      <c r="AH41">
        <v>45.13800995245164</v>
      </c>
      <c r="AI41">
        <v>5.6336352729663259</v>
      </c>
      <c r="AJ41">
        <v>0</v>
      </c>
      <c r="AK41">
        <v>15.31327595773236</v>
      </c>
      <c r="AL41">
        <v>0</v>
      </c>
      <c r="AM41">
        <v>0</v>
      </c>
      <c r="AN41">
        <v>0.44881387732508693</v>
      </c>
      <c r="AO41">
        <v>2.2549800000000007</v>
      </c>
      <c r="AP41">
        <v>3.8165136702568345</v>
      </c>
      <c r="AQ41">
        <v>9.1829708258529692</v>
      </c>
      <c r="AR41">
        <v>11.400445652173913</v>
      </c>
      <c r="AS41">
        <v>9.68353630669049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480.22965122351337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4.95</v>
      </c>
      <c r="L42">
        <v>70.000000000000014</v>
      </c>
      <c r="M42">
        <v>24.2</v>
      </c>
      <c r="N42">
        <v>35.039999999999992</v>
      </c>
      <c r="O42">
        <v>0</v>
      </c>
      <c r="P42">
        <v>29.872953916139238</v>
      </c>
      <c r="Q42">
        <v>3.5199999999999996</v>
      </c>
      <c r="R42">
        <v>6.94</v>
      </c>
      <c r="S42">
        <v>4.3500000000000005</v>
      </c>
      <c r="T42">
        <v>0</v>
      </c>
      <c r="U42">
        <v>60.411533988471604</v>
      </c>
      <c r="V42">
        <v>2.33</v>
      </c>
      <c r="W42">
        <v>13.069999999999999</v>
      </c>
      <c r="X42">
        <v>43.760000000000005</v>
      </c>
      <c r="Y42">
        <v>0</v>
      </c>
      <c r="Z42">
        <v>3.8475000000000001</v>
      </c>
      <c r="AA42">
        <v>12.435687763713078</v>
      </c>
      <c r="AB42">
        <v>11.659712082074732</v>
      </c>
      <c r="AC42">
        <v>8.5738864652242484</v>
      </c>
      <c r="AD42">
        <v>10.833906188925171</v>
      </c>
      <c r="AE42">
        <v>14.38537032126734</v>
      </c>
      <c r="AF42">
        <v>5.2362247308334808</v>
      </c>
      <c r="AG42">
        <v>11.940694251414804</v>
      </c>
      <c r="AH42">
        <v>45.13800995245164</v>
      </c>
      <c r="AI42">
        <v>5.6336352729663259</v>
      </c>
      <c r="AJ42">
        <v>0</v>
      </c>
      <c r="AK42">
        <v>15.31327595773236</v>
      </c>
      <c r="AL42">
        <v>0</v>
      </c>
      <c r="AM42">
        <v>0</v>
      </c>
      <c r="AN42">
        <v>0.44881387732508693</v>
      </c>
      <c r="AO42">
        <v>2.2549800000000007</v>
      </c>
      <c r="AP42">
        <v>3.8165136702568345</v>
      </c>
      <c r="AQ42">
        <v>9.1829708258529692</v>
      </c>
      <c r="AR42">
        <v>13.679921195652176</v>
      </c>
      <c r="AS42">
        <v>9.68353630669049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482.50912676699164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4.95</v>
      </c>
      <c r="L43">
        <v>70.000000000000014</v>
      </c>
      <c r="M43">
        <v>24.2</v>
      </c>
      <c r="N43">
        <v>35.039999999999992</v>
      </c>
      <c r="O43">
        <v>0</v>
      </c>
      <c r="P43">
        <v>29.872953916139238</v>
      </c>
      <c r="Q43">
        <v>3.5199999999999996</v>
      </c>
      <c r="R43">
        <v>6.94</v>
      </c>
      <c r="S43">
        <v>4.3500000000000005</v>
      </c>
      <c r="T43">
        <v>0</v>
      </c>
      <c r="U43">
        <v>60.411533988471604</v>
      </c>
      <c r="V43">
        <v>2.33</v>
      </c>
      <c r="W43">
        <v>13.073393042575288</v>
      </c>
      <c r="X43">
        <v>43.76</v>
      </c>
      <c r="Y43">
        <v>0</v>
      </c>
      <c r="Z43">
        <v>3.8475000000000001</v>
      </c>
      <c r="AA43">
        <v>12.435687763713078</v>
      </c>
      <c r="AB43">
        <v>11.659712082074732</v>
      </c>
      <c r="AC43">
        <v>8.5738864652242484</v>
      </c>
      <c r="AD43">
        <v>10.833906188925171</v>
      </c>
      <c r="AE43">
        <v>14.38537032126734</v>
      </c>
      <c r="AF43">
        <v>5.2362247308334808</v>
      </c>
      <c r="AG43">
        <v>11.940694251414804</v>
      </c>
      <c r="AH43">
        <v>45.13800995245164</v>
      </c>
      <c r="AI43">
        <v>5.6336352729663259</v>
      </c>
      <c r="AJ43">
        <v>0</v>
      </c>
      <c r="AK43">
        <v>15.31327595773236</v>
      </c>
      <c r="AL43">
        <v>0</v>
      </c>
      <c r="AM43">
        <v>0</v>
      </c>
      <c r="AN43">
        <v>0.44881387732508693</v>
      </c>
      <c r="AO43">
        <v>2.2549800000000007</v>
      </c>
      <c r="AP43">
        <v>3.8165136702568345</v>
      </c>
      <c r="AQ43">
        <v>9.1829708258529692</v>
      </c>
      <c r="AR43">
        <v>13.679921195652176</v>
      </c>
      <c r="AS43">
        <v>9.68353630669049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482.51251980956692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4.95</v>
      </c>
      <c r="L44">
        <v>70.000000000000014</v>
      </c>
      <c r="M44">
        <v>24.2</v>
      </c>
      <c r="N44">
        <v>35.039999999999992</v>
      </c>
      <c r="O44">
        <v>0</v>
      </c>
      <c r="P44">
        <v>29.872953916139238</v>
      </c>
      <c r="Q44">
        <v>3.5199999999999996</v>
      </c>
      <c r="R44">
        <v>6.94</v>
      </c>
      <c r="S44">
        <v>4.3500000000000005</v>
      </c>
      <c r="T44">
        <v>0</v>
      </c>
      <c r="U44">
        <v>60.411533988471604</v>
      </c>
      <c r="V44">
        <v>2.33</v>
      </c>
      <c r="W44">
        <v>13.073393042575288</v>
      </c>
      <c r="X44">
        <v>43.76</v>
      </c>
      <c r="Y44">
        <v>0</v>
      </c>
      <c r="Z44">
        <v>3.8475000000000001</v>
      </c>
      <c r="AA44">
        <v>12.435687763713078</v>
      </c>
      <c r="AB44">
        <v>11.659712082074732</v>
      </c>
      <c r="AC44">
        <v>8.5738864652242484</v>
      </c>
      <c r="AD44">
        <v>10.833906188925171</v>
      </c>
      <c r="AE44">
        <v>14.38537032126734</v>
      </c>
      <c r="AF44">
        <v>5.2362247308334808</v>
      </c>
      <c r="AG44">
        <v>11.940694251414804</v>
      </c>
      <c r="AH44">
        <v>45.13800995245164</v>
      </c>
      <c r="AI44">
        <v>5.6336352729663259</v>
      </c>
      <c r="AJ44">
        <v>0</v>
      </c>
      <c r="AK44">
        <v>15.31327595773236</v>
      </c>
      <c r="AL44">
        <v>0</v>
      </c>
      <c r="AM44">
        <v>0</v>
      </c>
      <c r="AN44">
        <v>0.44881387732508693</v>
      </c>
      <c r="AO44">
        <v>2.2549800000000007</v>
      </c>
      <c r="AP44">
        <v>3.8165136702568345</v>
      </c>
      <c r="AQ44">
        <v>9.1829708258529692</v>
      </c>
      <c r="AR44">
        <v>10.746975543478261</v>
      </c>
      <c r="AS44">
        <v>9.68353630669049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479.57957415739298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4.95</v>
      </c>
      <c r="L45">
        <v>70.000000000000014</v>
      </c>
      <c r="M45">
        <v>24.2</v>
      </c>
      <c r="N45">
        <v>35.039999999999992</v>
      </c>
      <c r="O45">
        <v>0</v>
      </c>
      <c r="P45">
        <v>29.872953916139238</v>
      </c>
      <c r="Q45">
        <v>3.5199999999999996</v>
      </c>
      <c r="R45">
        <v>6.94</v>
      </c>
      <c r="S45">
        <v>4.3500000000000005</v>
      </c>
      <c r="T45">
        <v>0</v>
      </c>
      <c r="U45">
        <v>60.411533988471604</v>
      </c>
      <c r="V45">
        <v>2.33</v>
      </c>
      <c r="W45">
        <v>13.073393042575288</v>
      </c>
      <c r="X45">
        <v>43.76</v>
      </c>
      <c r="Y45">
        <v>0</v>
      </c>
      <c r="Z45">
        <v>3.8475000000000001</v>
      </c>
      <c r="AA45">
        <v>12.435687763713078</v>
      </c>
      <c r="AB45">
        <v>11.659712082074732</v>
      </c>
      <c r="AC45">
        <v>8.5738864652242484</v>
      </c>
      <c r="AD45">
        <v>10.833906188925171</v>
      </c>
      <c r="AE45">
        <v>14.38537032126734</v>
      </c>
      <c r="AF45">
        <v>5.2362247308334808</v>
      </c>
      <c r="AG45">
        <v>11.940694251414804</v>
      </c>
      <c r="AH45">
        <v>45.13800995245164</v>
      </c>
      <c r="AI45">
        <v>5.6336352729663259</v>
      </c>
      <c r="AJ45">
        <v>0</v>
      </c>
      <c r="AK45">
        <v>15.31327595773236</v>
      </c>
      <c r="AL45">
        <v>0</v>
      </c>
      <c r="AM45">
        <v>0</v>
      </c>
      <c r="AN45">
        <v>0.44881387732508693</v>
      </c>
      <c r="AO45">
        <v>2.2549800000000007</v>
      </c>
      <c r="AP45">
        <v>3.8165136702568345</v>
      </c>
      <c r="AQ45">
        <v>9.1829708258529692</v>
      </c>
      <c r="AR45">
        <v>10.424842391304345</v>
      </c>
      <c r="AS45">
        <v>6.35141666034444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475.92532135887308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4.95</v>
      </c>
      <c r="L46">
        <v>70.000000000000014</v>
      </c>
      <c r="M46">
        <v>24.2</v>
      </c>
      <c r="N46">
        <v>35.039999999999992</v>
      </c>
      <c r="O46">
        <v>0</v>
      </c>
      <c r="P46">
        <v>29.872953916139238</v>
      </c>
      <c r="Q46">
        <v>3.5199999999999996</v>
      </c>
      <c r="R46">
        <v>6.94</v>
      </c>
      <c r="S46">
        <v>4.3500000000000005</v>
      </c>
      <c r="T46">
        <v>0</v>
      </c>
      <c r="U46">
        <v>60.411533988471604</v>
      </c>
      <c r="V46">
        <v>2.33</v>
      </c>
      <c r="W46">
        <v>13.073393042575288</v>
      </c>
      <c r="X46">
        <v>43.76</v>
      </c>
      <c r="Y46">
        <v>0</v>
      </c>
      <c r="Z46">
        <v>3.8475000000000001</v>
      </c>
      <c r="AA46">
        <v>12.435687763713078</v>
      </c>
      <c r="AB46">
        <v>11.659712082074732</v>
      </c>
      <c r="AC46">
        <v>8.5738864652242484</v>
      </c>
      <c r="AD46">
        <v>10.833906188925171</v>
      </c>
      <c r="AE46">
        <v>14.38537032126734</v>
      </c>
      <c r="AF46">
        <v>5.2362247308334808</v>
      </c>
      <c r="AG46">
        <v>11.940694251414804</v>
      </c>
      <c r="AH46">
        <v>45.13800995245164</v>
      </c>
      <c r="AI46">
        <v>5.6336352729663259</v>
      </c>
      <c r="AJ46">
        <v>0</v>
      </c>
      <c r="AK46">
        <v>15.31327595773236</v>
      </c>
      <c r="AL46">
        <v>0</v>
      </c>
      <c r="AM46">
        <v>0</v>
      </c>
      <c r="AN46">
        <v>0.44881387732508693</v>
      </c>
      <c r="AO46">
        <v>2.2549800000000007</v>
      </c>
      <c r="AP46">
        <v>3.8165136702568345</v>
      </c>
      <c r="AQ46">
        <v>9.1829708258529692</v>
      </c>
      <c r="AR46">
        <v>10.424842391304345</v>
      </c>
      <c r="AS46">
        <v>6.35141666034444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475.92532135887308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4.95</v>
      </c>
      <c r="L47">
        <v>70.000000000000014</v>
      </c>
      <c r="M47">
        <v>24.2</v>
      </c>
      <c r="N47">
        <v>35.039999999999992</v>
      </c>
      <c r="O47">
        <v>0</v>
      </c>
      <c r="P47">
        <v>31.400000000000002</v>
      </c>
      <c r="Q47">
        <v>3.5199999999999996</v>
      </c>
      <c r="R47">
        <v>6.94</v>
      </c>
      <c r="S47">
        <v>4.3500000000000005</v>
      </c>
      <c r="T47">
        <v>0</v>
      </c>
      <c r="U47">
        <v>60.411533988471604</v>
      </c>
      <c r="V47">
        <v>2.3177277179236038</v>
      </c>
      <c r="W47">
        <v>13.073393042575288</v>
      </c>
      <c r="X47">
        <v>43.76</v>
      </c>
      <c r="Y47">
        <v>0</v>
      </c>
      <c r="Z47">
        <v>3.8475000000000001</v>
      </c>
      <c r="AA47">
        <v>12.435687763713078</v>
      </c>
      <c r="AB47">
        <v>11.659712082074732</v>
      </c>
      <c r="AC47">
        <v>8.5738864652242484</v>
      </c>
      <c r="AD47">
        <v>10.833906188925171</v>
      </c>
      <c r="AE47">
        <v>14.38537032126734</v>
      </c>
      <c r="AF47">
        <v>5.2362247308334808</v>
      </c>
      <c r="AG47">
        <v>11.940694251414804</v>
      </c>
      <c r="AH47">
        <v>45.13800995245164</v>
      </c>
      <c r="AI47">
        <v>5.6336352729663259</v>
      </c>
      <c r="AJ47">
        <v>0</v>
      </c>
      <c r="AK47">
        <v>15.31327595773236</v>
      </c>
      <c r="AL47">
        <v>0</v>
      </c>
      <c r="AM47">
        <v>0</v>
      </c>
      <c r="AN47">
        <v>0.44881387732508693</v>
      </c>
      <c r="AO47">
        <v>3.1508360000000004</v>
      </c>
      <c r="AP47">
        <v>3.4023421706710848</v>
      </c>
      <c r="AQ47">
        <v>9.1829708258529692</v>
      </c>
      <c r="AR47">
        <v>10.424842391304345</v>
      </c>
      <c r="AS47">
        <v>6.5497238647791178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478.12008686550644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4.95</v>
      </c>
      <c r="L48">
        <v>70.000000000000014</v>
      </c>
      <c r="M48">
        <v>24.2</v>
      </c>
      <c r="N48">
        <v>35.039999999999992</v>
      </c>
      <c r="O48">
        <v>0</v>
      </c>
      <c r="P48">
        <v>33.519999999999996</v>
      </c>
      <c r="Q48">
        <v>3.5199999999999996</v>
      </c>
      <c r="R48">
        <v>6.94</v>
      </c>
      <c r="S48">
        <v>4.3500000000000005</v>
      </c>
      <c r="T48">
        <v>0</v>
      </c>
      <c r="U48">
        <v>60.411533988471604</v>
      </c>
      <c r="V48">
        <v>2.3177277179236038</v>
      </c>
      <c r="W48">
        <v>7.1822011036174116</v>
      </c>
      <c r="X48">
        <v>24.062271525679758</v>
      </c>
      <c r="Y48">
        <v>0</v>
      </c>
      <c r="Z48">
        <v>3.8475000000000001</v>
      </c>
      <c r="AA48">
        <v>12.435687763713078</v>
      </c>
      <c r="AB48">
        <v>11.659712082074732</v>
      </c>
      <c r="AC48">
        <v>8.5738864652242484</v>
      </c>
      <c r="AD48">
        <v>10.833906188925171</v>
      </c>
      <c r="AE48">
        <v>14.38537032126734</v>
      </c>
      <c r="AF48">
        <v>5.2362247308334808</v>
      </c>
      <c r="AG48">
        <v>11.940694251414804</v>
      </c>
      <c r="AH48">
        <v>45.13800995245164</v>
      </c>
      <c r="AI48">
        <v>5.6336352729663259</v>
      </c>
      <c r="AJ48">
        <v>0</v>
      </c>
      <c r="AK48">
        <v>15.31327595773236</v>
      </c>
      <c r="AL48">
        <v>0</v>
      </c>
      <c r="AM48">
        <v>0</v>
      </c>
      <c r="AN48">
        <v>0.44881387732508693</v>
      </c>
      <c r="AO48">
        <v>3.1508360000000004</v>
      </c>
      <c r="AP48">
        <v>3.4023421706710848</v>
      </c>
      <c r="AQ48">
        <v>9.1829708258529692</v>
      </c>
      <c r="AR48">
        <v>10.424842391304345</v>
      </c>
      <c r="AS48">
        <v>6.5497238647791178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454.65116645222827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4.95</v>
      </c>
      <c r="L49">
        <v>70.000000000000014</v>
      </c>
      <c r="M49">
        <v>24.2</v>
      </c>
      <c r="N49">
        <v>35.039999999999992</v>
      </c>
      <c r="O49">
        <v>0</v>
      </c>
      <c r="P49">
        <v>33.840000000000003</v>
      </c>
      <c r="Q49">
        <v>3.5199999999999996</v>
      </c>
      <c r="R49">
        <v>6.94</v>
      </c>
      <c r="S49">
        <v>4.3500000000000005</v>
      </c>
      <c r="T49">
        <v>0</v>
      </c>
      <c r="U49">
        <v>60.411533988471604</v>
      </c>
      <c r="V49">
        <v>2.3177277179236038</v>
      </c>
      <c r="W49">
        <v>7.1822011036174116</v>
      </c>
      <c r="X49">
        <v>24.062271525679758</v>
      </c>
      <c r="Y49">
        <v>0</v>
      </c>
      <c r="Z49">
        <v>3.8475000000000001</v>
      </c>
      <c r="AA49">
        <v>12.435687763713078</v>
      </c>
      <c r="AB49">
        <v>11.659712082074732</v>
      </c>
      <c r="AC49">
        <v>8.5738864652242484</v>
      </c>
      <c r="AD49">
        <v>10.833906188925171</v>
      </c>
      <c r="AE49">
        <v>14.38537032126734</v>
      </c>
      <c r="AF49">
        <v>5.2362247308334808</v>
      </c>
      <c r="AG49">
        <v>11.940694251414804</v>
      </c>
      <c r="AH49">
        <v>45.13800995245164</v>
      </c>
      <c r="AI49">
        <v>5.6336352729663259</v>
      </c>
      <c r="AJ49">
        <v>0</v>
      </c>
      <c r="AK49">
        <v>15.31327595773236</v>
      </c>
      <c r="AL49">
        <v>0</v>
      </c>
      <c r="AM49">
        <v>0</v>
      </c>
      <c r="AN49">
        <v>0.44881387732508693</v>
      </c>
      <c r="AO49">
        <v>3.1508360000000004</v>
      </c>
      <c r="AP49">
        <v>3.4023421706710848</v>
      </c>
      <c r="AQ49">
        <v>9.1829708258529692</v>
      </c>
      <c r="AR49">
        <v>10.746975543478261</v>
      </c>
      <c r="AS49">
        <v>6.5497238647791178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455.29329960440219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4.95</v>
      </c>
      <c r="L50">
        <v>70.000000000000014</v>
      </c>
      <c r="M50">
        <v>24.2</v>
      </c>
      <c r="N50">
        <v>35.039999999999992</v>
      </c>
      <c r="O50">
        <v>0</v>
      </c>
      <c r="P50">
        <v>33.840000000000003</v>
      </c>
      <c r="Q50">
        <v>3.5199999999999996</v>
      </c>
      <c r="R50">
        <v>6.94</v>
      </c>
      <c r="S50">
        <v>4.3500000000000005</v>
      </c>
      <c r="T50">
        <v>0</v>
      </c>
      <c r="U50">
        <v>60.411533988471604</v>
      </c>
      <c r="V50">
        <v>2.3177277179236038</v>
      </c>
      <c r="W50">
        <v>7.1822011036174116</v>
      </c>
      <c r="X50">
        <v>24.062271525679758</v>
      </c>
      <c r="Y50">
        <v>0</v>
      </c>
      <c r="Z50">
        <v>3.8475000000000001</v>
      </c>
      <c r="AA50">
        <v>12.435687763713078</v>
      </c>
      <c r="AB50">
        <v>11.659712082074732</v>
      </c>
      <c r="AC50">
        <v>8.5738864652242484</v>
      </c>
      <c r="AD50">
        <v>10.833906188925171</v>
      </c>
      <c r="AE50">
        <v>14.38537032126734</v>
      </c>
      <c r="AF50">
        <v>5.2362247308334808</v>
      </c>
      <c r="AG50">
        <v>11.940694251414804</v>
      </c>
      <c r="AH50">
        <v>45.13800995245164</v>
      </c>
      <c r="AI50">
        <v>5.6336352729663259</v>
      </c>
      <c r="AJ50">
        <v>0</v>
      </c>
      <c r="AK50">
        <v>15.31327595773236</v>
      </c>
      <c r="AL50">
        <v>0</v>
      </c>
      <c r="AM50">
        <v>0</v>
      </c>
      <c r="AN50">
        <v>0.44881387732508693</v>
      </c>
      <c r="AO50">
        <v>3.1293600000000001</v>
      </c>
      <c r="AP50">
        <v>3.4023421706710848</v>
      </c>
      <c r="AQ50">
        <v>9.1829708258529692</v>
      </c>
      <c r="AR50">
        <v>10.746975543478261</v>
      </c>
      <c r="AS50">
        <v>6.5497238647791178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455.27182360440219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4.95</v>
      </c>
      <c r="L51">
        <v>70.000000000000014</v>
      </c>
      <c r="M51">
        <v>24.2</v>
      </c>
      <c r="N51">
        <v>35.039999999999992</v>
      </c>
      <c r="O51">
        <v>0</v>
      </c>
      <c r="P51">
        <v>33.840000000000003</v>
      </c>
      <c r="Q51">
        <v>3.5199999999999996</v>
      </c>
      <c r="R51">
        <v>6.94</v>
      </c>
      <c r="S51">
        <v>4.3500000000000005</v>
      </c>
      <c r="T51">
        <v>0</v>
      </c>
      <c r="U51">
        <v>60.411533988471604</v>
      </c>
      <c r="V51">
        <v>2.3177277179236038</v>
      </c>
      <c r="W51">
        <v>7.1822011036174116</v>
      </c>
      <c r="X51">
        <v>24.062271525679758</v>
      </c>
      <c r="Y51">
        <v>0</v>
      </c>
      <c r="Z51">
        <v>3.8475000000000001</v>
      </c>
      <c r="AA51">
        <v>12.435687763713078</v>
      </c>
      <c r="AB51">
        <v>11.659712082074732</v>
      </c>
      <c r="AC51">
        <v>8.5738864652242484</v>
      </c>
      <c r="AD51">
        <v>10.833906188925171</v>
      </c>
      <c r="AE51">
        <v>14.38537032126734</v>
      </c>
      <c r="AF51">
        <v>5.2362247308334808</v>
      </c>
      <c r="AG51">
        <v>11.940694251414804</v>
      </c>
      <c r="AH51">
        <v>45.13800995245164</v>
      </c>
      <c r="AI51">
        <v>5.6336352729663259</v>
      </c>
      <c r="AJ51">
        <v>0</v>
      </c>
      <c r="AK51">
        <v>15.31327595773236</v>
      </c>
      <c r="AL51">
        <v>0</v>
      </c>
      <c r="AM51">
        <v>0</v>
      </c>
      <c r="AN51">
        <v>0.44881387732508693</v>
      </c>
      <c r="AO51">
        <v>3.2091280000000011</v>
      </c>
      <c r="AP51">
        <v>3.4023421706710848</v>
      </c>
      <c r="AQ51">
        <v>9.1829708258529692</v>
      </c>
      <c r="AR51">
        <v>13.679921195652176</v>
      </c>
      <c r="AS51">
        <v>6.5497238647791178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458.28453725657613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4.95</v>
      </c>
      <c r="L52">
        <v>70.000000000000014</v>
      </c>
      <c r="M52">
        <v>24.2</v>
      </c>
      <c r="N52">
        <v>35.039999999999992</v>
      </c>
      <c r="O52">
        <v>0</v>
      </c>
      <c r="P52">
        <v>33.840000000000003</v>
      </c>
      <c r="Q52">
        <v>3.5199999999999996</v>
      </c>
      <c r="R52">
        <v>6.94</v>
      </c>
      <c r="S52">
        <v>4.3500000000000005</v>
      </c>
      <c r="T52">
        <v>0</v>
      </c>
      <c r="U52">
        <v>60.411533988471604</v>
      </c>
      <c r="V52">
        <v>2.3177277179236038</v>
      </c>
      <c r="W52">
        <v>7.1822011036174116</v>
      </c>
      <c r="X52">
        <v>24.062271525679758</v>
      </c>
      <c r="Y52">
        <v>0</v>
      </c>
      <c r="Z52">
        <v>3.8475000000000001</v>
      </c>
      <c r="AA52">
        <v>12.435687763713078</v>
      </c>
      <c r="AB52">
        <v>11.659712082074732</v>
      </c>
      <c r="AC52">
        <v>8.5738864652242484</v>
      </c>
      <c r="AD52">
        <v>10.833906188925171</v>
      </c>
      <c r="AE52">
        <v>14.38537032126734</v>
      </c>
      <c r="AF52">
        <v>5.2362247308334808</v>
      </c>
      <c r="AG52">
        <v>11.940694251414804</v>
      </c>
      <c r="AH52">
        <v>45.13800995245164</v>
      </c>
      <c r="AI52">
        <v>5.6336352729663259</v>
      </c>
      <c r="AJ52">
        <v>0</v>
      </c>
      <c r="AK52">
        <v>15.31327595773236</v>
      </c>
      <c r="AL52">
        <v>0</v>
      </c>
      <c r="AM52">
        <v>0</v>
      </c>
      <c r="AN52">
        <v>0.44881387732508693</v>
      </c>
      <c r="AO52">
        <v>3.2091280000000011</v>
      </c>
      <c r="AP52">
        <v>3.4023421706710848</v>
      </c>
      <c r="AQ52">
        <v>9.1829708258529692</v>
      </c>
      <c r="AR52">
        <v>13.679921195652176</v>
      </c>
      <c r="AS52">
        <v>6.5497238647791178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458.28453725657613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4.95</v>
      </c>
      <c r="L53">
        <v>70.000000000000014</v>
      </c>
      <c r="M53">
        <v>24.2</v>
      </c>
      <c r="N53">
        <v>35.039999999999992</v>
      </c>
      <c r="O53">
        <v>0</v>
      </c>
      <c r="P53">
        <v>33.840000000000003</v>
      </c>
      <c r="Q53">
        <v>3.5199999999999996</v>
      </c>
      <c r="R53">
        <v>6.94</v>
      </c>
      <c r="S53">
        <v>4.3500000000000005</v>
      </c>
      <c r="T53">
        <v>0</v>
      </c>
      <c r="U53">
        <v>60.411533988471604</v>
      </c>
      <c r="V53">
        <v>2.3177277179236038</v>
      </c>
      <c r="W53">
        <v>7.1822011036174116</v>
      </c>
      <c r="X53">
        <v>24.062271525679758</v>
      </c>
      <c r="Y53">
        <v>0</v>
      </c>
      <c r="Z53">
        <v>3.8475000000000001</v>
      </c>
      <c r="AA53">
        <v>12.435687763713078</v>
      </c>
      <c r="AB53">
        <v>11.659712082074732</v>
      </c>
      <c r="AC53">
        <v>8.5738864652242484</v>
      </c>
      <c r="AD53">
        <v>10.833906188925171</v>
      </c>
      <c r="AE53">
        <v>14.38537032126734</v>
      </c>
      <c r="AF53">
        <v>5.2362247308334808</v>
      </c>
      <c r="AG53">
        <v>11.940694251414804</v>
      </c>
      <c r="AH53">
        <v>45.13800995245164</v>
      </c>
      <c r="AI53">
        <v>1.878804856697206</v>
      </c>
      <c r="AJ53">
        <v>0</v>
      </c>
      <c r="AK53">
        <v>15.31327595773236</v>
      </c>
      <c r="AL53">
        <v>0</v>
      </c>
      <c r="AM53">
        <v>0</v>
      </c>
      <c r="AN53">
        <v>0.44881387732508693</v>
      </c>
      <c r="AO53">
        <v>3.2091280000000011</v>
      </c>
      <c r="AP53">
        <v>3.4023421706710848</v>
      </c>
      <c r="AQ53">
        <v>9.1829708258529692</v>
      </c>
      <c r="AR53">
        <v>11.072176630434782</v>
      </c>
      <c r="AS53">
        <v>6.5497238647791178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451.92196227508964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4.95</v>
      </c>
      <c r="L54">
        <v>70.000000000000014</v>
      </c>
      <c r="M54">
        <v>24.2</v>
      </c>
      <c r="N54">
        <v>35.039999999999992</v>
      </c>
      <c r="O54">
        <v>0</v>
      </c>
      <c r="P54">
        <v>33.840000000000003</v>
      </c>
      <c r="Q54">
        <v>3.5199999999999996</v>
      </c>
      <c r="R54">
        <v>6.94</v>
      </c>
      <c r="S54">
        <v>4.3500000000000005</v>
      </c>
      <c r="T54">
        <v>0</v>
      </c>
      <c r="U54">
        <v>60.411533988471604</v>
      </c>
      <c r="V54">
        <v>2.3177277179236038</v>
      </c>
      <c r="W54">
        <v>7.1822011036174116</v>
      </c>
      <c r="X54">
        <v>24.062271525679758</v>
      </c>
      <c r="Y54">
        <v>0</v>
      </c>
      <c r="Z54">
        <v>3.8475000000000001</v>
      </c>
      <c r="AA54">
        <v>12.435687763713078</v>
      </c>
      <c r="AB54">
        <v>11.659712082074732</v>
      </c>
      <c r="AC54">
        <v>8.5738864652242484</v>
      </c>
      <c r="AD54">
        <v>10.833906188925171</v>
      </c>
      <c r="AE54">
        <v>14.38537032126734</v>
      </c>
      <c r="AF54">
        <v>5.2362247308334808</v>
      </c>
      <c r="AG54">
        <v>11.940694251414804</v>
      </c>
      <c r="AH54">
        <v>45.13800995245164</v>
      </c>
      <c r="AI54">
        <v>1.878804856697206</v>
      </c>
      <c r="AJ54">
        <v>0</v>
      </c>
      <c r="AK54">
        <v>15.31327595773236</v>
      </c>
      <c r="AL54">
        <v>0</v>
      </c>
      <c r="AM54">
        <v>0</v>
      </c>
      <c r="AN54">
        <v>0.44881387732508693</v>
      </c>
      <c r="AO54">
        <v>3.2091280000000011</v>
      </c>
      <c r="AP54">
        <v>3.4023421706710848</v>
      </c>
      <c r="AQ54">
        <v>9.1829708258529692</v>
      </c>
      <c r="AR54">
        <v>11.072176630434782</v>
      </c>
      <c r="AS54">
        <v>6.5497238647791178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451.92196227508964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4.95</v>
      </c>
      <c r="L55">
        <v>70.000000000000014</v>
      </c>
      <c r="M55">
        <v>24.2</v>
      </c>
      <c r="N55">
        <v>35.039999999999992</v>
      </c>
      <c r="O55">
        <v>0</v>
      </c>
      <c r="P55">
        <v>33.840000000000003</v>
      </c>
      <c r="Q55">
        <v>3.5199999999999996</v>
      </c>
      <c r="R55">
        <v>6.94</v>
      </c>
      <c r="S55">
        <v>4.3500000000000005</v>
      </c>
      <c r="T55">
        <v>0</v>
      </c>
      <c r="U55">
        <v>57.67</v>
      </c>
      <c r="V55">
        <v>2.3177277179236038</v>
      </c>
      <c r="W55">
        <v>7.1822011036174116</v>
      </c>
      <c r="X55">
        <v>24.062271525679758</v>
      </c>
      <c r="Y55">
        <v>0</v>
      </c>
      <c r="Z55">
        <v>3.8475000000000001</v>
      </c>
      <c r="AA55">
        <v>12.435687763713078</v>
      </c>
      <c r="AB55">
        <v>11.659712082074732</v>
      </c>
      <c r="AC55">
        <v>8.5738864652242484</v>
      </c>
      <c r="AD55">
        <v>10.833906188925171</v>
      </c>
      <c r="AE55">
        <v>14.38537032126734</v>
      </c>
      <c r="AF55">
        <v>5.2362247308334808</v>
      </c>
      <c r="AG55">
        <v>11.940694251414804</v>
      </c>
      <c r="AH55">
        <v>45.13800995245164</v>
      </c>
      <c r="AI55">
        <v>1.878804856697206</v>
      </c>
      <c r="AJ55">
        <v>0</v>
      </c>
      <c r="AK55">
        <v>15.31327595773236</v>
      </c>
      <c r="AL55">
        <v>0</v>
      </c>
      <c r="AM55">
        <v>0</v>
      </c>
      <c r="AN55">
        <v>0.44881387732508693</v>
      </c>
      <c r="AO55">
        <v>3.2091280000000011</v>
      </c>
      <c r="AP55">
        <v>3.4023421706710848</v>
      </c>
      <c r="AQ55">
        <v>9.1829708258529692</v>
      </c>
      <c r="AR55">
        <v>11.072176630434782</v>
      </c>
      <c r="AS55">
        <v>6.9435452144310803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449.57424963626994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4.95</v>
      </c>
      <c r="L56">
        <v>70.000000000000014</v>
      </c>
      <c r="M56">
        <v>24.2</v>
      </c>
      <c r="N56">
        <v>35.039999999999992</v>
      </c>
      <c r="O56">
        <v>0</v>
      </c>
      <c r="P56">
        <v>33.840000000000003</v>
      </c>
      <c r="Q56">
        <v>3.5199999999999996</v>
      </c>
      <c r="R56">
        <v>6.94</v>
      </c>
      <c r="S56">
        <v>4.3500000000000005</v>
      </c>
      <c r="T56">
        <v>0</v>
      </c>
      <c r="U56">
        <v>57.67</v>
      </c>
      <c r="V56">
        <v>2.3177277179236038</v>
      </c>
      <c r="W56">
        <v>7.1822011036174116</v>
      </c>
      <c r="X56">
        <v>24.062271525679758</v>
      </c>
      <c r="Y56">
        <v>0</v>
      </c>
      <c r="Z56">
        <v>3.8475000000000001</v>
      </c>
      <c r="AA56">
        <v>12.435687763713078</v>
      </c>
      <c r="AB56">
        <v>11.659712082074732</v>
      </c>
      <c r="AC56">
        <v>8.5738864652242484</v>
      </c>
      <c r="AD56">
        <v>10.833906188925171</v>
      </c>
      <c r="AE56">
        <v>14.38537032126734</v>
      </c>
      <c r="AF56">
        <v>5.2362247308334808</v>
      </c>
      <c r="AG56">
        <v>11.940694251414804</v>
      </c>
      <c r="AH56">
        <v>45.13800995245164</v>
      </c>
      <c r="AI56">
        <v>5.6336352729663259</v>
      </c>
      <c r="AJ56">
        <v>0</v>
      </c>
      <c r="AK56">
        <v>15.31327595773236</v>
      </c>
      <c r="AL56">
        <v>0</v>
      </c>
      <c r="AM56">
        <v>0</v>
      </c>
      <c r="AN56">
        <v>0.44881387732508693</v>
      </c>
      <c r="AO56">
        <v>3.2091280000000011</v>
      </c>
      <c r="AP56">
        <v>3.4023421706710848</v>
      </c>
      <c r="AQ56">
        <v>9.1829708258529692</v>
      </c>
      <c r="AR56">
        <v>11.072176630434782</v>
      </c>
      <c r="AS56">
        <v>6.9435452144310803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453.32908005253904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4.95</v>
      </c>
      <c r="L57">
        <v>70.000000000000014</v>
      </c>
      <c r="M57">
        <v>24.2</v>
      </c>
      <c r="N57">
        <v>35.039999999999992</v>
      </c>
      <c r="O57">
        <v>0</v>
      </c>
      <c r="P57">
        <v>33.840000000000003</v>
      </c>
      <c r="Q57">
        <v>3.5199999999999996</v>
      </c>
      <c r="R57">
        <v>6.94</v>
      </c>
      <c r="S57">
        <v>4.3500000000000005</v>
      </c>
      <c r="T57">
        <v>0</v>
      </c>
      <c r="U57">
        <v>57.67</v>
      </c>
      <c r="V57">
        <v>2.3177277179236038</v>
      </c>
      <c r="W57">
        <v>7.1822011036174116</v>
      </c>
      <c r="X57">
        <v>24.062271525679758</v>
      </c>
      <c r="Y57">
        <v>0</v>
      </c>
      <c r="Z57">
        <v>3.8475000000000001</v>
      </c>
      <c r="AA57">
        <v>12.435687763713078</v>
      </c>
      <c r="AB57">
        <v>11.659712082074732</v>
      </c>
      <c r="AC57">
        <v>8.5738864652242484</v>
      </c>
      <c r="AD57">
        <v>10.833906188925171</v>
      </c>
      <c r="AE57">
        <v>14.38537032126734</v>
      </c>
      <c r="AF57">
        <v>5.2362247308334808</v>
      </c>
      <c r="AG57">
        <v>11.940694251414804</v>
      </c>
      <c r="AH57">
        <v>45.13800995245164</v>
      </c>
      <c r="AI57">
        <v>5.6336352729663259</v>
      </c>
      <c r="AJ57">
        <v>0</v>
      </c>
      <c r="AK57">
        <v>15.31327595773236</v>
      </c>
      <c r="AL57">
        <v>0</v>
      </c>
      <c r="AM57">
        <v>0</v>
      </c>
      <c r="AN57">
        <v>0.44881387732508693</v>
      </c>
      <c r="AO57">
        <v>3.2091280000000011</v>
      </c>
      <c r="AP57">
        <v>3.4023421706710848</v>
      </c>
      <c r="AQ57">
        <v>9.1829708258529692</v>
      </c>
      <c r="AR57">
        <v>11.072176630434782</v>
      </c>
      <c r="AS57">
        <v>6.9435452144310803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453.32908005253904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4.95</v>
      </c>
      <c r="L58">
        <v>70.000000000000014</v>
      </c>
      <c r="M58">
        <v>24.2</v>
      </c>
      <c r="N58">
        <v>35.039999999999992</v>
      </c>
      <c r="O58">
        <v>0</v>
      </c>
      <c r="P58">
        <v>33.840000000000003</v>
      </c>
      <c r="Q58">
        <v>3.5199999999999996</v>
      </c>
      <c r="R58">
        <v>6.94</v>
      </c>
      <c r="S58">
        <v>4.3500000000000005</v>
      </c>
      <c r="T58">
        <v>0</v>
      </c>
      <c r="U58">
        <v>57.67</v>
      </c>
      <c r="V58">
        <v>2.3177277179236038</v>
      </c>
      <c r="W58">
        <v>7.1822011036174116</v>
      </c>
      <c r="X58">
        <v>24.062271525679758</v>
      </c>
      <c r="Y58">
        <v>0</v>
      </c>
      <c r="Z58">
        <v>3.8475000000000001</v>
      </c>
      <c r="AA58">
        <v>12.435687763713078</v>
      </c>
      <c r="AB58">
        <v>11.659712082074732</v>
      </c>
      <c r="AC58">
        <v>8.5738864652242484</v>
      </c>
      <c r="AD58">
        <v>10.833906188925171</v>
      </c>
      <c r="AE58">
        <v>14.38537032126734</v>
      </c>
      <c r="AF58">
        <v>5.2362247308334808</v>
      </c>
      <c r="AG58">
        <v>11.940694251414804</v>
      </c>
      <c r="AH58">
        <v>45.13800995245164</v>
      </c>
      <c r="AI58">
        <v>5.6336352729663259</v>
      </c>
      <c r="AJ58">
        <v>0</v>
      </c>
      <c r="AK58">
        <v>15.31327595773236</v>
      </c>
      <c r="AL58">
        <v>0</v>
      </c>
      <c r="AM58">
        <v>0</v>
      </c>
      <c r="AN58">
        <v>0.44881387732508693</v>
      </c>
      <c r="AO58">
        <v>3.2091280000000011</v>
      </c>
      <c r="AP58">
        <v>3.4023421706710848</v>
      </c>
      <c r="AQ58">
        <v>9.1829708258529692</v>
      </c>
      <c r="AR58">
        <v>11.072176630434782</v>
      </c>
      <c r="AS58">
        <v>6.9435452144310803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453.32908005253904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4.95</v>
      </c>
      <c r="L59">
        <v>70.000000000000014</v>
      </c>
      <c r="M59">
        <v>24.2</v>
      </c>
      <c r="N59">
        <v>35.039999999999992</v>
      </c>
      <c r="O59">
        <v>0</v>
      </c>
      <c r="P59">
        <v>29.872953916139238</v>
      </c>
      <c r="Q59">
        <v>3.5199999999999996</v>
      </c>
      <c r="R59">
        <v>6.94</v>
      </c>
      <c r="S59">
        <v>4.3500000000000005</v>
      </c>
      <c r="T59">
        <v>0</v>
      </c>
      <c r="U59">
        <v>57.67</v>
      </c>
      <c r="V59">
        <v>2.3199999999999998</v>
      </c>
      <c r="W59">
        <v>7.1819553376906313</v>
      </c>
      <c r="X59">
        <v>24.06</v>
      </c>
      <c r="Y59">
        <v>0</v>
      </c>
      <c r="Z59">
        <v>3.8475000000000001</v>
      </c>
      <c r="AA59">
        <v>12.435687763713078</v>
      </c>
      <c r="AB59">
        <v>11.659712082074732</v>
      </c>
      <c r="AC59">
        <v>8.5738864652242484</v>
      </c>
      <c r="AD59">
        <v>10.833906188925171</v>
      </c>
      <c r="AE59">
        <v>14.38537032126734</v>
      </c>
      <c r="AF59">
        <v>5.2362247308334808</v>
      </c>
      <c r="AG59">
        <v>11.940694251414804</v>
      </c>
      <c r="AH59">
        <v>45.13800995245164</v>
      </c>
      <c r="AI59">
        <v>5.6336352729663259</v>
      </c>
      <c r="AJ59">
        <v>0</v>
      </c>
      <c r="AK59">
        <v>15.31327595773236</v>
      </c>
      <c r="AL59">
        <v>0</v>
      </c>
      <c r="AM59">
        <v>0</v>
      </c>
      <c r="AN59">
        <v>0.44881387732508693</v>
      </c>
      <c r="AO59">
        <v>2.3654280000000005</v>
      </c>
      <c r="AP59">
        <v>3.4023421706710848</v>
      </c>
      <c r="AQ59">
        <v>9.1829708258529692</v>
      </c>
      <c r="AR59">
        <v>13.679921195652176</v>
      </c>
      <c r="AS59">
        <v>6.9435452144310803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451.12583352436553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4.9301256082957527</v>
      </c>
      <c r="L60">
        <v>70.000000000000014</v>
      </c>
      <c r="M60">
        <v>24.2</v>
      </c>
      <c r="N60">
        <v>35.039999999999992</v>
      </c>
      <c r="O60">
        <v>0</v>
      </c>
      <c r="P60">
        <v>26.550000000000004</v>
      </c>
      <c r="Q60">
        <v>3.2700000000000005</v>
      </c>
      <c r="R60">
        <v>6.669999999999999</v>
      </c>
      <c r="S60">
        <v>4.1821976866456358</v>
      </c>
      <c r="T60">
        <v>0</v>
      </c>
      <c r="U60">
        <v>57.67</v>
      </c>
      <c r="V60">
        <v>2.3199999999999998</v>
      </c>
      <c r="W60">
        <v>7.1819553376906313</v>
      </c>
      <c r="X60">
        <v>24.06</v>
      </c>
      <c r="Y60">
        <v>0</v>
      </c>
      <c r="Z60">
        <v>3.8475000000000001</v>
      </c>
      <c r="AA60">
        <v>12.435687763713078</v>
      </c>
      <c r="AB60">
        <v>11.659712082074732</v>
      </c>
      <c r="AC60">
        <v>8.5738864652242484</v>
      </c>
      <c r="AD60">
        <v>10.833906188925171</v>
      </c>
      <c r="AE60">
        <v>14.38537032126734</v>
      </c>
      <c r="AF60">
        <v>5.2362247308334808</v>
      </c>
      <c r="AG60">
        <v>11.940694251414804</v>
      </c>
      <c r="AH60">
        <v>45.13800995245164</v>
      </c>
      <c r="AI60">
        <v>5.6336352729663259</v>
      </c>
      <c r="AJ60">
        <v>0</v>
      </c>
      <c r="AK60">
        <v>15.31327595773236</v>
      </c>
      <c r="AL60">
        <v>0</v>
      </c>
      <c r="AM60">
        <v>0</v>
      </c>
      <c r="AN60">
        <v>0.44881387732508693</v>
      </c>
      <c r="AO60">
        <v>2.3654280000000005</v>
      </c>
      <c r="AP60">
        <v>3.4023421706710848</v>
      </c>
      <c r="AQ60">
        <v>13.774456238779456</v>
      </c>
      <c r="AR60">
        <v>13.679921195652176</v>
      </c>
      <c r="AS60">
        <v>6.9435452144310803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451.68668831609415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4.93</v>
      </c>
      <c r="L61">
        <v>70.000000000000014</v>
      </c>
      <c r="M61">
        <v>24.2</v>
      </c>
      <c r="N61">
        <v>35.039999999999992</v>
      </c>
      <c r="O61">
        <v>0</v>
      </c>
      <c r="P61">
        <v>26.550000000000004</v>
      </c>
      <c r="Q61">
        <v>3.2700000000000005</v>
      </c>
      <c r="R61">
        <v>6.669999999999999</v>
      </c>
      <c r="S61">
        <v>4.1821976866456358</v>
      </c>
      <c r="T61">
        <v>0</v>
      </c>
      <c r="U61">
        <v>57.67</v>
      </c>
      <c r="V61">
        <v>2.3199999999999998</v>
      </c>
      <c r="W61">
        <v>7.1819553376906313</v>
      </c>
      <c r="X61">
        <v>24.06</v>
      </c>
      <c r="Y61">
        <v>0</v>
      </c>
      <c r="Z61">
        <v>1.9237500000000001</v>
      </c>
      <c r="AA61">
        <v>12.435687763713078</v>
      </c>
      <c r="AB61">
        <v>11.659712082074732</v>
      </c>
      <c r="AC61">
        <v>8.5738864652242484</v>
      </c>
      <c r="AD61">
        <v>10.833906188925171</v>
      </c>
      <c r="AE61">
        <v>14.38537032126734</v>
      </c>
      <c r="AF61">
        <v>5.2362247308334808</v>
      </c>
      <c r="AG61">
        <v>11.940694251414804</v>
      </c>
      <c r="AH61">
        <v>45.13800995245164</v>
      </c>
      <c r="AI61">
        <v>1.878804856697206</v>
      </c>
      <c r="AJ61">
        <v>0</v>
      </c>
      <c r="AK61">
        <v>15.31327595773236</v>
      </c>
      <c r="AL61">
        <v>0</v>
      </c>
      <c r="AM61">
        <v>0</v>
      </c>
      <c r="AN61">
        <v>0.44881387732508693</v>
      </c>
      <c r="AO61">
        <v>2.3654280000000005</v>
      </c>
      <c r="AP61">
        <v>3.4023421706710848</v>
      </c>
      <c r="AQ61">
        <v>13.774456238779456</v>
      </c>
      <c r="AR61">
        <v>11.072176630434782</v>
      </c>
      <c r="AS61">
        <v>7.342952682517824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443.79964519439864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4.9300991333373547</v>
      </c>
      <c r="L62">
        <v>70.000000000000014</v>
      </c>
      <c r="M62">
        <v>24.2</v>
      </c>
      <c r="N62">
        <v>35.039999999999992</v>
      </c>
      <c r="O62">
        <v>0</v>
      </c>
      <c r="P62">
        <v>26.550000000000004</v>
      </c>
      <c r="Q62">
        <v>3.2700000000000005</v>
      </c>
      <c r="R62">
        <v>6.669999999999999</v>
      </c>
      <c r="S62">
        <v>4.1821976866456358</v>
      </c>
      <c r="T62">
        <v>0</v>
      </c>
      <c r="U62">
        <v>57.67</v>
      </c>
      <c r="V62">
        <v>4.2200000000000006</v>
      </c>
      <c r="W62">
        <v>13.073068075117371</v>
      </c>
      <c r="X62">
        <v>43.756931921755594</v>
      </c>
      <c r="Y62">
        <v>0</v>
      </c>
      <c r="Z62">
        <v>1.9237500000000001</v>
      </c>
      <c r="AA62">
        <v>12.435687763713078</v>
      </c>
      <c r="AB62">
        <v>11.659712082074732</v>
      </c>
      <c r="AC62">
        <v>8.5738864652242484</v>
      </c>
      <c r="AD62">
        <v>10.833906188925171</v>
      </c>
      <c r="AE62">
        <v>14.38537032126734</v>
      </c>
      <c r="AF62">
        <v>5.2362247308334808</v>
      </c>
      <c r="AG62">
        <v>11.940694251414804</v>
      </c>
      <c r="AH62">
        <v>45.13800995245164</v>
      </c>
      <c r="AI62">
        <v>1.878804856697206</v>
      </c>
      <c r="AJ62">
        <v>0</v>
      </c>
      <c r="AK62">
        <v>15.31327595773236</v>
      </c>
      <c r="AL62">
        <v>0</v>
      </c>
      <c r="AM62">
        <v>0</v>
      </c>
      <c r="AN62">
        <v>0.44881387732508693</v>
      </c>
      <c r="AO62">
        <v>2.3654280000000005</v>
      </c>
      <c r="AP62">
        <v>3.4023421706710848</v>
      </c>
      <c r="AQ62">
        <v>13.774456238779456</v>
      </c>
      <c r="AR62">
        <v>11.072176630434782</v>
      </c>
      <c r="AS62">
        <v>7.342952682517824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471.28778898691832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4.9301037479744938</v>
      </c>
      <c r="L63">
        <v>70.000000000000014</v>
      </c>
      <c r="M63">
        <v>24.2</v>
      </c>
      <c r="N63">
        <v>35.039999999999992</v>
      </c>
      <c r="O63">
        <v>0</v>
      </c>
      <c r="P63">
        <v>26.550000000000004</v>
      </c>
      <c r="Q63">
        <v>5.12</v>
      </c>
      <c r="R63">
        <v>12.379652051714446</v>
      </c>
      <c r="S63">
        <v>7.79</v>
      </c>
      <c r="T63">
        <v>0</v>
      </c>
      <c r="U63">
        <v>57.67</v>
      </c>
      <c r="V63">
        <v>4.2200000000000006</v>
      </c>
      <c r="W63">
        <v>13.073068075117371</v>
      </c>
      <c r="X63">
        <v>43.756931921755594</v>
      </c>
      <c r="Y63">
        <v>0</v>
      </c>
      <c r="Z63">
        <v>1.9237500000000001</v>
      </c>
      <c r="AA63">
        <v>12.435687763713078</v>
      </c>
      <c r="AB63">
        <v>11.659712082074732</v>
      </c>
      <c r="AC63">
        <v>8.5738864652242484</v>
      </c>
      <c r="AD63">
        <v>10.833906188925171</v>
      </c>
      <c r="AE63">
        <v>14.38537032126734</v>
      </c>
      <c r="AF63">
        <v>5.2362247308334808</v>
      </c>
      <c r="AG63">
        <v>11.940694251414804</v>
      </c>
      <c r="AH63">
        <v>45.13800995245164</v>
      </c>
      <c r="AI63">
        <v>1.878804856697206</v>
      </c>
      <c r="AJ63">
        <v>0</v>
      </c>
      <c r="AK63">
        <v>15.31327595773236</v>
      </c>
      <c r="AL63">
        <v>0</v>
      </c>
      <c r="AM63">
        <v>1.5322937975679258</v>
      </c>
      <c r="AN63">
        <v>0.44881387732508693</v>
      </c>
      <c r="AO63">
        <v>2.3654280000000005</v>
      </c>
      <c r="AP63">
        <v>3.4023421706710848</v>
      </c>
      <c r="AQ63">
        <v>13.774456238779456</v>
      </c>
      <c r="AR63">
        <v>10.424842391304345</v>
      </c>
      <c r="AS63">
        <v>7.342952682517824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483.34020752506183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4.9300000000000006</v>
      </c>
      <c r="L64">
        <v>70.000000000000014</v>
      </c>
      <c r="M64">
        <v>24.2</v>
      </c>
      <c r="N64">
        <v>35.039999999999992</v>
      </c>
      <c r="O64">
        <v>0</v>
      </c>
      <c r="P64">
        <v>26.550000000000004</v>
      </c>
      <c r="Q64">
        <v>5.91</v>
      </c>
      <c r="R64">
        <v>12.509652210175146</v>
      </c>
      <c r="S64">
        <v>7.79</v>
      </c>
      <c r="T64">
        <v>0</v>
      </c>
      <c r="U64">
        <v>57.67</v>
      </c>
      <c r="V64">
        <v>4.2200000000000006</v>
      </c>
      <c r="W64">
        <v>13.073068075117371</v>
      </c>
      <c r="X64">
        <v>43.756931921755594</v>
      </c>
      <c r="Y64">
        <v>0</v>
      </c>
      <c r="Z64">
        <v>1.9237500000000001</v>
      </c>
      <c r="AA64">
        <v>12.435687763713078</v>
      </c>
      <c r="AB64">
        <v>11.659712082074732</v>
      </c>
      <c r="AC64">
        <v>8.5738864652242484</v>
      </c>
      <c r="AD64">
        <v>10.833906188925171</v>
      </c>
      <c r="AE64">
        <v>14.38537032126734</v>
      </c>
      <c r="AF64">
        <v>5.2362247308334808</v>
      </c>
      <c r="AG64">
        <v>11.940694251414804</v>
      </c>
      <c r="AH64">
        <v>45.13800995245164</v>
      </c>
      <c r="AI64">
        <v>1.878804856697206</v>
      </c>
      <c r="AJ64">
        <v>0</v>
      </c>
      <c r="AK64">
        <v>15.31327595773236</v>
      </c>
      <c r="AL64">
        <v>0</v>
      </c>
      <c r="AM64">
        <v>1.5322937975679258</v>
      </c>
      <c r="AN64">
        <v>0.44881387732508693</v>
      </c>
      <c r="AO64">
        <v>2.3654280000000005</v>
      </c>
      <c r="AP64">
        <v>3.4023421706710848</v>
      </c>
      <c r="AQ64">
        <v>13.774456238779456</v>
      </c>
      <c r="AR64">
        <v>10.424842391304345</v>
      </c>
      <c r="AS64">
        <v>7.342952682517824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484.26010393554805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4.9400920353982292</v>
      </c>
      <c r="L65">
        <v>70.000000000000014</v>
      </c>
      <c r="M65">
        <v>24.2</v>
      </c>
      <c r="N65">
        <v>35.039999999999992</v>
      </c>
      <c r="O65">
        <v>0</v>
      </c>
      <c r="P65">
        <v>26.550000000000004</v>
      </c>
      <c r="Q65">
        <v>3.3400000000000003</v>
      </c>
      <c r="R65">
        <v>6.8877298187808886</v>
      </c>
      <c r="S65">
        <v>4.29</v>
      </c>
      <c r="T65">
        <v>0</v>
      </c>
      <c r="U65">
        <v>57.67</v>
      </c>
      <c r="V65">
        <v>4.22</v>
      </c>
      <c r="W65">
        <v>13.073068075117371</v>
      </c>
      <c r="X65">
        <v>43.756931921755594</v>
      </c>
      <c r="Y65">
        <v>0</v>
      </c>
      <c r="Z65">
        <v>1.9237500000000001</v>
      </c>
      <c r="AA65">
        <v>12.435687763713078</v>
      </c>
      <c r="AB65">
        <v>11.659712082074732</v>
      </c>
      <c r="AC65">
        <v>8.5738864652242484</v>
      </c>
      <c r="AD65">
        <v>10.833906188925171</v>
      </c>
      <c r="AE65">
        <v>14.38537032126734</v>
      </c>
      <c r="AF65">
        <v>5.2362247308334808</v>
      </c>
      <c r="AG65">
        <v>11.940694251414804</v>
      </c>
      <c r="AH65">
        <v>45.13800995245164</v>
      </c>
      <c r="AI65">
        <v>5.6336352729663259</v>
      </c>
      <c r="AJ65">
        <v>0</v>
      </c>
      <c r="AK65">
        <v>15.31327595773236</v>
      </c>
      <c r="AL65">
        <v>0</v>
      </c>
      <c r="AM65">
        <v>2.5956889466997652</v>
      </c>
      <c r="AN65">
        <v>0.44881387732508693</v>
      </c>
      <c r="AO65">
        <v>2.3654280000000005</v>
      </c>
      <c r="AP65">
        <v>3.4759726594863292</v>
      </c>
      <c r="AQ65">
        <v>13.774456238779456</v>
      </c>
      <c r="AR65">
        <v>10.424842391304345</v>
      </c>
      <c r="AS65">
        <v>7.342952682517824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477.47012963376807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4.94008947006194</v>
      </c>
      <c r="L66">
        <v>70.000000000000014</v>
      </c>
      <c r="M66">
        <v>24.2</v>
      </c>
      <c r="N66">
        <v>35.039999999999992</v>
      </c>
      <c r="O66">
        <v>0</v>
      </c>
      <c r="P66">
        <v>26.550000000000004</v>
      </c>
      <c r="Q66">
        <v>3.3400000000000003</v>
      </c>
      <c r="R66">
        <v>6.8877298187808886</v>
      </c>
      <c r="S66">
        <v>4.29</v>
      </c>
      <c r="T66">
        <v>0</v>
      </c>
      <c r="U66">
        <v>57.67</v>
      </c>
      <c r="V66">
        <v>4.22</v>
      </c>
      <c r="W66">
        <v>13.073068075117371</v>
      </c>
      <c r="X66">
        <v>43.756931921755594</v>
      </c>
      <c r="Y66">
        <v>0</v>
      </c>
      <c r="Z66">
        <v>1.9237500000000001</v>
      </c>
      <c r="AA66">
        <v>12.435687763713078</v>
      </c>
      <c r="AB66">
        <v>11.659712082074732</v>
      </c>
      <c r="AC66">
        <v>8.5738864652242484</v>
      </c>
      <c r="AD66">
        <v>10.833906188925171</v>
      </c>
      <c r="AE66">
        <v>14.38537032126734</v>
      </c>
      <c r="AF66">
        <v>5.2362247308334808</v>
      </c>
      <c r="AG66">
        <v>11.940694251414804</v>
      </c>
      <c r="AH66">
        <v>45.13800995245164</v>
      </c>
      <c r="AI66">
        <v>5.6336352729663259</v>
      </c>
      <c r="AJ66">
        <v>0</v>
      </c>
      <c r="AK66">
        <v>15.31327595773236</v>
      </c>
      <c r="AL66">
        <v>0</v>
      </c>
      <c r="AM66">
        <v>2.7547795595620084</v>
      </c>
      <c r="AN66">
        <v>0.44881387732508693</v>
      </c>
      <c r="AO66">
        <v>2.3654280000000005</v>
      </c>
      <c r="AP66">
        <v>3.4759726594863292</v>
      </c>
      <c r="AQ66">
        <v>13.774456238779456</v>
      </c>
      <c r="AR66">
        <v>10.424842391304345</v>
      </c>
      <c r="AS66">
        <v>7.1446454780831479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477.43091047685937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4.9400000000000004</v>
      </c>
      <c r="L67">
        <v>70.000000000000014</v>
      </c>
      <c r="M67">
        <v>24.2</v>
      </c>
      <c r="N67">
        <v>35.039999999999992</v>
      </c>
      <c r="O67">
        <v>0</v>
      </c>
      <c r="P67">
        <v>26.550000000000004</v>
      </c>
      <c r="Q67">
        <v>3.3400000000000003</v>
      </c>
      <c r="R67">
        <v>6.8877298187808886</v>
      </c>
      <c r="S67">
        <v>4.29</v>
      </c>
      <c r="T67">
        <v>0</v>
      </c>
      <c r="U67">
        <v>57.67</v>
      </c>
      <c r="V67">
        <v>4.22</v>
      </c>
      <c r="W67">
        <v>13.073068075117371</v>
      </c>
      <c r="X67">
        <v>43.756931921755594</v>
      </c>
      <c r="Y67">
        <v>0</v>
      </c>
      <c r="Z67">
        <v>1.9237500000000001</v>
      </c>
      <c r="AA67">
        <v>12.435687763713078</v>
      </c>
      <c r="AB67">
        <v>11.659712082074732</v>
      </c>
      <c r="AC67">
        <v>8.5738864652242484</v>
      </c>
      <c r="AD67">
        <v>10.833906188925171</v>
      </c>
      <c r="AE67">
        <v>14.38537032126734</v>
      </c>
      <c r="AF67">
        <v>5.2362247308334808</v>
      </c>
      <c r="AG67">
        <v>11.940694251414804</v>
      </c>
      <c r="AH67">
        <v>45.13800995245164</v>
      </c>
      <c r="AI67">
        <v>1.0533536104855636</v>
      </c>
      <c r="AJ67">
        <v>0</v>
      </c>
      <c r="AK67">
        <v>15.273916955099393</v>
      </c>
      <c r="AL67">
        <v>0</v>
      </c>
      <c r="AM67">
        <v>3.1064535458890736</v>
      </c>
      <c r="AN67">
        <v>0.44881387732508693</v>
      </c>
      <c r="AO67">
        <v>2.3316800000000004</v>
      </c>
      <c r="AP67">
        <v>3.4759726594863292</v>
      </c>
      <c r="AQ67">
        <v>13.774456238779456</v>
      </c>
      <c r="AR67">
        <v>10.424842391304345</v>
      </c>
      <c r="AS67">
        <v>7.9406673550392455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473.92512820496682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4.94008947006194</v>
      </c>
      <c r="L68">
        <v>70.000000000000014</v>
      </c>
      <c r="M68">
        <v>24.2</v>
      </c>
      <c r="N68">
        <v>35.039999999999992</v>
      </c>
      <c r="O68">
        <v>0</v>
      </c>
      <c r="P68">
        <v>26.550000000000004</v>
      </c>
      <c r="Q68">
        <v>3.3400000000000003</v>
      </c>
      <c r="R68">
        <v>6.8877298187808886</v>
      </c>
      <c r="S68">
        <v>4.29</v>
      </c>
      <c r="T68">
        <v>0</v>
      </c>
      <c r="U68">
        <v>57.67</v>
      </c>
      <c r="V68">
        <v>4.22</v>
      </c>
      <c r="W68">
        <v>13.073068075117371</v>
      </c>
      <c r="X68">
        <v>43.756931921755594</v>
      </c>
      <c r="Y68">
        <v>0</v>
      </c>
      <c r="Z68">
        <v>1.9237500000000001</v>
      </c>
      <c r="AA68">
        <v>12.435687763713078</v>
      </c>
      <c r="AB68">
        <v>11.659712082074732</v>
      </c>
      <c r="AC68">
        <v>8.5738864652242484</v>
      </c>
      <c r="AD68">
        <v>10.833906188925171</v>
      </c>
      <c r="AE68">
        <v>14.38537032126734</v>
      </c>
      <c r="AF68">
        <v>5.2362247308334808</v>
      </c>
      <c r="AG68">
        <v>11.940694251414804</v>
      </c>
      <c r="AH68">
        <v>45.13800995245164</v>
      </c>
      <c r="AI68">
        <v>1.0533536104855636</v>
      </c>
      <c r="AJ68">
        <v>0</v>
      </c>
      <c r="AK68">
        <v>15.273916955099393</v>
      </c>
      <c r="AL68">
        <v>0</v>
      </c>
      <c r="AM68">
        <v>3.1064535458890736</v>
      </c>
      <c r="AN68">
        <v>0.44881387732508693</v>
      </c>
      <c r="AO68">
        <v>2.2979320000000008</v>
      </c>
      <c r="AP68">
        <v>3.4759726594863292</v>
      </c>
      <c r="AQ68">
        <v>13.774456238779456</v>
      </c>
      <c r="AR68">
        <v>10.424842391304345</v>
      </c>
      <c r="AS68">
        <v>7.9406673550392455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473.89146967502876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4.9400000000000004</v>
      </c>
      <c r="L69">
        <v>139.44</v>
      </c>
      <c r="M69">
        <v>24.2</v>
      </c>
      <c r="N69">
        <v>35.039999999999992</v>
      </c>
      <c r="O69">
        <v>0</v>
      </c>
      <c r="P69">
        <v>26.550000000000004</v>
      </c>
      <c r="Q69">
        <v>6.07</v>
      </c>
      <c r="R69">
        <v>12.509652210175146</v>
      </c>
      <c r="S69">
        <v>7.79</v>
      </c>
      <c r="T69">
        <v>0</v>
      </c>
      <c r="U69">
        <v>57.67</v>
      </c>
      <c r="V69">
        <v>4.22</v>
      </c>
      <c r="W69">
        <v>13.073068075117371</v>
      </c>
      <c r="X69">
        <v>43.756931921755594</v>
      </c>
      <c r="Y69">
        <v>0</v>
      </c>
      <c r="Z69">
        <v>1.9237500000000001</v>
      </c>
      <c r="AA69">
        <v>12.435687763713078</v>
      </c>
      <c r="AB69">
        <v>11.659712082074732</v>
      </c>
      <c r="AC69">
        <v>8.5738864652242484</v>
      </c>
      <c r="AD69">
        <v>10.833906188925171</v>
      </c>
      <c r="AE69">
        <v>14.38537032126734</v>
      </c>
      <c r="AF69">
        <v>5.2362247308334808</v>
      </c>
      <c r="AG69">
        <v>11.940694251414804</v>
      </c>
      <c r="AH69">
        <v>45.13800995245164</v>
      </c>
      <c r="AI69">
        <v>1.0533536104855636</v>
      </c>
      <c r="AJ69">
        <v>0</v>
      </c>
      <c r="AK69">
        <v>15.273916955099393</v>
      </c>
      <c r="AL69">
        <v>0</v>
      </c>
      <c r="AM69">
        <v>3.1064535458890736</v>
      </c>
      <c r="AN69">
        <v>0.44881387732508693</v>
      </c>
      <c r="AO69">
        <v>2.2641840000000006</v>
      </c>
      <c r="AP69">
        <v>3.4759726594863292</v>
      </c>
      <c r="AQ69">
        <v>13.774456238779456</v>
      </c>
      <c r="AR69">
        <v>10.424842391304345</v>
      </c>
      <c r="AS69">
        <v>6.35141666034444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553.56030390166609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4.9400857370960463</v>
      </c>
      <c r="L70">
        <v>149.06</v>
      </c>
      <c r="M70">
        <v>24.2</v>
      </c>
      <c r="N70">
        <v>35.039999999999992</v>
      </c>
      <c r="O70">
        <v>0</v>
      </c>
      <c r="P70">
        <v>26.550000000000004</v>
      </c>
      <c r="Q70">
        <v>6.07</v>
      </c>
      <c r="R70">
        <v>12.509652210175146</v>
      </c>
      <c r="S70">
        <v>7.79</v>
      </c>
      <c r="T70">
        <v>0</v>
      </c>
      <c r="U70">
        <v>57.67</v>
      </c>
      <c r="V70">
        <v>4.22</v>
      </c>
      <c r="W70">
        <v>13.073068075117371</v>
      </c>
      <c r="X70">
        <v>43.756931921755594</v>
      </c>
      <c r="Y70">
        <v>0</v>
      </c>
      <c r="Z70">
        <v>1.9237500000000001</v>
      </c>
      <c r="AA70">
        <v>12.435687763713078</v>
      </c>
      <c r="AB70">
        <v>11.659712082074732</v>
      </c>
      <c r="AC70">
        <v>8.5738864652242484</v>
      </c>
      <c r="AD70">
        <v>10.833906188925171</v>
      </c>
      <c r="AE70">
        <v>14.38537032126734</v>
      </c>
      <c r="AF70">
        <v>5.2362247308334808</v>
      </c>
      <c r="AG70">
        <v>11.940694251414804</v>
      </c>
      <c r="AH70">
        <v>45.13800995245164</v>
      </c>
      <c r="AI70">
        <v>1.0533536104855636</v>
      </c>
      <c r="AJ70">
        <v>0</v>
      </c>
      <c r="AK70">
        <v>15.273916955099393</v>
      </c>
      <c r="AL70">
        <v>0</v>
      </c>
      <c r="AM70">
        <v>3.1064535458890736</v>
      </c>
      <c r="AN70">
        <v>0.44881387732508693</v>
      </c>
      <c r="AO70">
        <v>2.2212320000000005</v>
      </c>
      <c r="AP70">
        <v>3.4759726594863292</v>
      </c>
      <c r="AQ70">
        <v>13.774456238779456</v>
      </c>
      <c r="AR70">
        <v>10.424842391304345</v>
      </c>
      <c r="AS70">
        <v>6.35141666034444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563.13743763876209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4.9400855944831408</v>
      </c>
      <c r="L71">
        <v>129.83000000000001</v>
      </c>
      <c r="M71">
        <v>24.2</v>
      </c>
      <c r="N71">
        <v>35.039999999999992</v>
      </c>
      <c r="O71">
        <v>0</v>
      </c>
      <c r="P71">
        <v>26.550000000000004</v>
      </c>
      <c r="Q71">
        <v>6.07</v>
      </c>
      <c r="R71">
        <v>12.509652210175146</v>
      </c>
      <c r="S71">
        <v>7.79</v>
      </c>
      <c r="T71">
        <v>0</v>
      </c>
      <c r="U71">
        <v>57.67</v>
      </c>
      <c r="V71">
        <v>4.22</v>
      </c>
      <c r="W71">
        <v>13.073068075117371</v>
      </c>
      <c r="X71">
        <v>43.756931921755594</v>
      </c>
      <c r="Y71">
        <v>0</v>
      </c>
      <c r="Z71">
        <v>0.32522727272727275</v>
      </c>
      <c r="AA71">
        <v>12.435687763713078</v>
      </c>
      <c r="AB71">
        <v>11.659712082074732</v>
      </c>
      <c r="AC71">
        <v>8.5738864652242484</v>
      </c>
      <c r="AD71">
        <v>10.833906188925171</v>
      </c>
      <c r="AE71">
        <v>14.38537032126734</v>
      </c>
      <c r="AF71">
        <v>5.2362247308334808</v>
      </c>
      <c r="AG71">
        <v>11.940694251414804</v>
      </c>
      <c r="AH71">
        <v>45.13800995245164</v>
      </c>
      <c r="AI71">
        <v>4.1328148253087944</v>
      </c>
      <c r="AJ71">
        <v>0</v>
      </c>
      <c r="AK71">
        <v>15.273916955099393</v>
      </c>
      <c r="AL71">
        <v>0</v>
      </c>
      <c r="AM71">
        <v>3.1064535458890736</v>
      </c>
      <c r="AN71">
        <v>0.44881387732508693</v>
      </c>
      <c r="AO71">
        <v>2.1874840000000004</v>
      </c>
      <c r="AP71">
        <v>3.4759726594863292</v>
      </c>
      <c r="AQ71">
        <v>13.774456238779456</v>
      </c>
      <c r="AR71">
        <v>8.4705679347826077</v>
      </c>
      <c r="AS71">
        <v>5.5553947833883432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542.60433165022198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4.9400855944831408</v>
      </c>
      <c r="L72">
        <v>139.44</v>
      </c>
      <c r="M72">
        <v>24.2</v>
      </c>
      <c r="N72">
        <v>35.039999999999992</v>
      </c>
      <c r="O72">
        <v>0</v>
      </c>
      <c r="P72">
        <v>26.550000000000004</v>
      </c>
      <c r="Q72">
        <v>6.07</v>
      </c>
      <c r="R72">
        <v>12.509652210175146</v>
      </c>
      <c r="S72">
        <v>7.79</v>
      </c>
      <c r="T72">
        <v>0</v>
      </c>
      <c r="U72">
        <v>57.67</v>
      </c>
      <c r="V72">
        <v>4.22</v>
      </c>
      <c r="W72">
        <v>13.073068075117371</v>
      </c>
      <c r="X72">
        <v>43.756931921755594</v>
      </c>
      <c r="Y72">
        <v>0</v>
      </c>
      <c r="Z72">
        <v>0.32522727272727275</v>
      </c>
      <c r="AA72">
        <v>12.435687763713078</v>
      </c>
      <c r="AB72">
        <v>11.659712082074732</v>
      </c>
      <c r="AC72">
        <v>8.5738864652242484</v>
      </c>
      <c r="AD72">
        <v>10.833906188925171</v>
      </c>
      <c r="AE72">
        <v>14.38537032126734</v>
      </c>
      <c r="AF72">
        <v>5.2362247308334808</v>
      </c>
      <c r="AG72">
        <v>11.940694251414804</v>
      </c>
      <c r="AH72">
        <v>45.13800995245164</v>
      </c>
      <c r="AI72">
        <v>4.1328148253087944</v>
      </c>
      <c r="AJ72">
        <v>0</v>
      </c>
      <c r="AK72">
        <v>15.273916955099393</v>
      </c>
      <c r="AL72">
        <v>0</v>
      </c>
      <c r="AM72">
        <v>3.1064535458890736</v>
      </c>
      <c r="AN72">
        <v>0.44881387732508693</v>
      </c>
      <c r="AO72">
        <v>2.1782800000000004</v>
      </c>
      <c r="AP72">
        <v>3.4759726594863292</v>
      </c>
      <c r="AQ72">
        <v>13.774456238779456</v>
      </c>
      <c r="AR72">
        <v>8.4705679347826077</v>
      </c>
      <c r="AS72">
        <v>5.5553947833883432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552.20512765022193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4.9400848010437048</v>
      </c>
      <c r="L73">
        <v>139.44</v>
      </c>
      <c r="M73">
        <v>24.2</v>
      </c>
      <c r="N73">
        <v>35.039999999999992</v>
      </c>
      <c r="O73">
        <v>0</v>
      </c>
      <c r="P73">
        <v>26.550000000000004</v>
      </c>
      <c r="Q73">
        <v>6.05</v>
      </c>
      <c r="R73">
        <v>12.508159391858754</v>
      </c>
      <c r="S73">
        <v>7.79</v>
      </c>
      <c r="T73">
        <v>0</v>
      </c>
      <c r="U73">
        <v>57.67</v>
      </c>
      <c r="V73">
        <v>4.22</v>
      </c>
      <c r="W73">
        <v>13.073068075117371</v>
      </c>
      <c r="X73">
        <v>43.756931921755594</v>
      </c>
      <c r="Y73">
        <v>0</v>
      </c>
      <c r="Z73">
        <v>0.32522727272727275</v>
      </c>
      <c r="AA73">
        <v>12.435687763713078</v>
      </c>
      <c r="AB73">
        <v>11.659712082074732</v>
      </c>
      <c r="AC73">
        <v>8.5738864652242484</v>
      </c>
      <c r="AD73">
        <v>10.833906188925171</v>
      </c>
      <c r="AE73">
        <v>14.38537032126734</v>
      </c>
      <c r="AF73">
        <v>7.854337096250223</v>
      </c>
      <c r="AG73">
        <v>11.940694251414804</v>
      </c>
      <c r="AH73">
        <v>45.13800995245164</v>
      </c>
      <c r="AI73">
        <v>4.1328148253087944</v>
      </c>
      <c r="AJ73">
        <v>0</v>
      </c>
      <c r="AK73">
        <v>15.273916955099393</v>
      </c>
      <c r="AL73">
        <v>0</v>
      </c>
      <c r="AM73">
        <v>3.1064535458890736</v>
      </c>
      <c r="AN73">
        <v>0.44881387732508693</v>
      </c>
      <c r="AO73">
        <v>2.1322600000000005</v>
      </c>
      <c r="AP73">
        <v>3.4759726594863292</v>
      </c>
      <c r="AQ73">
        <v>13.774456238779456</v>
      </c>
      <c r="AR73">
        <v>8.4705679347826077</v>
      </c>
      <c r="AS73">
        <v>5.5553947833883432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554.75572640388282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4.9400848010437048</v>
      </c>
      <c r="L74">
        <v>139.44999999999999</v>
      </c>
      <c r="M74">
        <v>24.2</v>
      </c>
      <c r="N74">
        <v>35.039999999999992</v>
      </c>
      <c r="O74">
        <v>0</v>
      </c>
      <c r="P74">
        <v>26.550000000000004</v>
      </c>
      <c r="Q74">
        <v>6.07</v>
      </c>
      <c r="R74">
        <v>12.508159391858754</v>
      </c>
      <c r="S74">
        <v>7.79</v>
      </c>
      <c r="T74">
        <v>0</v>
      </c>
      <c r="U74">
        <v>57.67</v>
      </c>
      <c r="V74">
        <v>4.22</v>
      </c>
      <c r="W74">
        <v>13.073068075117371</v>
      </c>
      <c r="X74">
        <v>43.756931921755594</v>
      </c>
      <c r="Y74">
        <v>0</v>
      </c>
      <c r="Z74">
        <v>0.32522727272727275</v>
      </c>
      <c r="AA74">
        <v>12.435687763713078</v>
      </c>
      <c r="AB74">
        <v>11.659712082074732</v>
      </c>
      <c r="AC74">
        <v>8.5738864652242484</v>
      </c>
      <c r="AD74">
        <v>10.833906188925171</v>
      </c>
      <c r="AE74">
        <v>14.38537032126734</v>
      </c>
      <c r="AF74">
        <v>7.854337096250223</v>
      </c>
      <c r="AG74">
        <v>11.940694251414804</v>
      </c>
      <c r="AH74">
        <v>45.13800995245164</v>
      </c>
      <c r="AI74">
        <v>4.1328148253087944</v>
      </c>
      <c r="AJ74">
        <v>0</v>
      </c>
      <c r="AK74">
        <v>15.273916955099393</v>
      </c>
      <c r="AL74">
        <v>0</v>
      </c>
      <c r="AM74">
        <v>3.1064535458890736</v>
      </c>
      <c r="AN74">
        <v>0.44881387732508693</v>
      </c>
      <c r="AO74">
        <v>2.1169200000000008</v>
      </c>
      <c r="AP74">
        <v>3.4759726594863292</v>
      </c>
      <c r="AQ74">
        <v>18.365941651705938</v>
      </c>
      <c r="AR74">
        <v>8.4705679347826077</v>
      </c>
      <c r="AS74">
        <v>5.5553947833883432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559.36187181680941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4.9400848010437048</v>
      </c>
      <c r="L75">
        <v>194.63000000000002</v>
      </c>
      <c r="M75">
        <v>24.2</v>
      </c>
      <c r="N75">
        <v>35.039999999999992</v>
      </c>
      <c r="O75">
        <v>0</v>
      </c>
      <c r="P75">
        <v>26.550000000000004</v>
      </c>
      <c r="Q75">
        <v>6.07</v>
      </c>
      <c r="R75">
        <v>12.347545341614905</v>
      </c>
      <c r="S75">
        <v>7.79</v>
      </c>
      <c r="T75">
        <v>0</v>
      </c>
      <c r="U75">
        <v>57.67</v>
      </c>
      <c r="V75">
        <v>4.22</v>
      </c>
      <c r="W75">
        <v>13.073068075117371</v>
      </c>
      <c r="X75">
        <v>43.756931921755594</v>
      </c>
      <c r="Y75">
        <v>0</v>
      </c>
      <c r="Z75">
        <v>1.9237500000000001</v>
      </c>
      <c r="AA75">
        <v>12.435687763713078</v>
      </c>
      <c r="AB75">
        <v>11.659712082074732</v>
      </c>
      <c r="AC75">
        <v>8.5738864652242484</v>
      </c>
      <c r="AD75">
        <v>10.833906188925171</v>
      </c>
      <c r="AE75">
        <v>14.38537032126734</v>
      </c>
      <c r="AF75">
        <v>10.472449461666962</v>
      </c>
      <c r="AG75">
        <v>11.940694251414804</v>
      </c>
      <c r="AH75">
        <v>45.13800995245164</v>
      </c>
      <c r="AI75">
        <v>2.2540099686115886</v>
      </c>
      <c r="AJ75">
        <v>0</v>
      </c>
      <c r="AK75">
        <v>15.273916955099393</v>
      </c>
      <c r="AL75">
        <v>0</v>
      </c>
      <c r="AM75">
        <v>4.6610758505253846</v>
      </c>
      <c r="AN75">
        <v>0.44881387732508693</v>
      </c>
      <c r="AO75">
        <v>2.0463560000000003</v>
      </c>
      <c r="AP75">
        <v>2.8746570008285</v>
      </c>
      <c r="AQ75">
        <v>18.365941651705938</v>
      </c>
      <c r="AR75">
        <v>10.424842391304345</v>
      </c>
      <c r="AS75">
        <v>5.5553947833883432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619.55610510505812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4.9400851401192654</v>
      </c>
      <c r="L76">
        <v>288.51891923762571</v>
      </c>
      <c r="M76">
        <v>24.2</v>
      </c>
      <c r="N76">
        <v>35.039999999999992</v>
      </c>
      <c r="O76">
        <v>0</v>
      </c>
      <c r="P76">
        <v>26.550000000000004</v>
      </c>
      <c r="Q76">
        <v>5.9530685920577611</v>
      </c>
      <c r="R76">
        <v>12.135091230730353</v>
      </c>
      <c r="S76">
        <v>7.6138647342995167</v>
      </c>
      <c r="T76">
        <v>0</v>
      </c>
      <c r="U76">
        <v>57.67</v>
      </c>
      <c r="V76">
        <v>4.22</v>
      </c>
      <c r="W76">
        <v>13.073068075117371</v>
      </c>
      <c r="X76">
        <v>43.756931921755594</v>
      </c>
      <c r="Y76">
        <v>0</v>
      </c>
      <c r="Z76">
        <v>1.9237500000000001</v>
      </c>
      <c r="AA76">
        <v>12.435687763713078</v>
      </c>
      <c r="AB76">
        <v>11.659712082074732</v>
      </c>
      <c r="AC76">
        <v>8.5738864652242484</v>
      </c>
      <c r="AD76">
        <v>10.833906188925171</v>
      </c>
      <c r="AE76">
        <v>14.38537032126734</v>
      </c>
      <c r="AF76">
        <v>10.472449461666962</v>
      </c>
      <c r="AG76">
        <v>11.940694251414804</v>
      </c>
      <c r="AH76">
        <v>45.13800995245164</v>
      </c>
      <c r="AI76">
        <v>9.7664500982751221</v>
      </c>
      <c r="AJ76">
        <v>0</v>
      </c>
      <c r="AK76">
        <v>15.273916955099393</v>
      </c>
      <c r="AL76">
        <v>0</v>
      </c>
      <c r="AM76">
        <v>4.6610758505253846</v>
      </c>
      <c r="AN76">
        <v>0.44881387732508693</v>
      </c>
      <c r="AO76">
        <v>1.9849960000000004</v>
      </c>
      <c r="AP76">
        <v>2.8746570008285</v>
      </c>
      <c r="AQ76">
        <v>18.365941651705938</v>
      </c>
      <c r="AR76">
        <v>10.424842391304345</v>
      </c>
      <c r="AS76">
        <v>5.5553947833883432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720.39058402689579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4.8600000000000003</v>
      </c>
      <c r="L77">
        <v>288.51984231879112</v>
      </c>
      <c r="M77">
        <v>24.2</v>
      </c>
      <c r="N77">
        <v>35.039999999999992</v>
      </c>
      <c r="O77">
        <v>0</v>
      </c>
      <c r="P77">
        <v>26.550000000000004</v>
      </c>
      <c r="Q77">
        <v>5.9530685920577611</v>
      </c>
      <c r="R77">
        <v>12.135091230730353</v>
      </c>
      <c r="S77">
        <v>7.6138647342995167</v>
      </c>
      <c r="T77">
        <v>0</v>
      </c>
      <c r="U77">
        <v>57.67</v>
      </c>
      <c r="V77">
        <v>4.22</v>
      </c>
      <c r="W77">
        <v>13.073068075117371</v>
      </c>
      <c r="X77">
        <v>43.756931921755594</v>
      </c>
      <c r="Y77">
        <v>0</v>
      </c>
      <c r="Z77">
        <v>1.9237500000000001</v>
      </c>
      <c r="AA77">
        <v>12.435687763713078</v>
      </c>
      <c r="AB77">
        <v>11.659712082074732</v>
      </c>
      <c r="AC77">
        <v>8.5738864652242484</v>
      </c>
      <c r="AD77">
        <v>10.833906188925171</v>
      </c>
      <c r="AE77">
        <v>14.38537032126734</v>
      </c>
      <c r="AF77">
        <v>10.472449461666962</v>
      </c>
      <c r="AG77">
        <v>11.940694251414804</v>
      </c>
      <c r="AH77">
        <v>45.13800995245164</v>
      </c>
      <c r="AI77">
        <v>9.7664500982751221</v>
      </c>
      <c r="AJ77">
        <v>0</v>
      </c>
      <c r="AK77">
        <v>15.273916955099393</v>
      </c>
      <c r="AL77">
        <v>0</v>
      </c>
      <c r="AM77">
        <v>4.6610758505253846</v>
      </c>
      <c r="AN77">
        <v>0.44881387732508693</v>
      </c>
      <c r="AO77">
        <v>2.1107840000000007</v>
      </c>
      <c r="AP77">
        <v>2.8746570008285</v>
      </c>
      <c r="AQ77">
        <v>18.365941651705938</v>
      </c>
      <c r="AR77">
        <v>8.4705679347826077</v>
      </c>
      <c r="AS77">
        <v>5.5553947833883432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718.48293551142024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4.94007601754251</v>
      </c>
      <c r="L78">
        <v>288.51984231879112</v>
      </c>
      <c r="M78">
        <v>24.2</v>
      </c>
      <c r="N78">
        <v>35.039999999999992</v>
      </c>
      <c r="O78">
        <v>0</v>
      </c>
      <c r="P78">
        <v>26.550000000000004</v>
      </c>
      <c r="Q78">
        <v>5.9530685920577611</v>
      </c>
      <c r="R78">
        <v>12.135091230730353</v>
      </c>
      <c r="S78">
        <v>7.6138647342995167</v>
      </c>
      <c r="T78">
        <v>0</v>
      </c>
      <c r="U78">
        <v>57.67</v>
      </c>
      <c r="V78">
        <v>4.22</v>
      </c>
      <c r="W78">
        <v>13.073068075117371</v>
      </c>
      <c r="X78">
        <v>43.756931921755594</v>
      </c>
      <c r="Y78">
        <v>0</v>
      </c>
      <c r="Z78">
        <v>5.9645454545454548</v>
      </c>
      <c r="AA78">
        <v>12.435687763713078</v>
      </c>
      <c r="AB78">
        <v>12.035301208631102</v>
      </c>
      <c r="AC78">
        <v>9.0185612900008714</v>
      </c>
      <c r="AD78">
        <v>11.107193912609768</v>
      </c>
      <c r="AE78">
        <v>15.214065537918737</v>
      </c>
      <c r="AF78">
        <v>11.520821689799392</v>
      </c>
      <c r="AG78">
        <v>11.940694251414804</v>
      </c>
      <c r="AH78">
        <v>45.559335496500651</v>
      </c>
      <c r="AI78">
        <v>9.7664500982751221</v>
      </c>
      <c r="AJ78">
        <v>0</v>
      </c>
      <c r="AK78">
        <v>15.273916955099393</v>
      </c>
      <c r="AL78">
        <v>0</v>
      </c>
      <c r="AM78">
        <v>4.6610758505253846</v>
      </c>
      <c r="AN78">
        <v>0.44881387732508693</v>
      </c>
      <c r="AO78">
        <v>2.0893080000000004</v>
      </c>
      <c r="AP78">
        <v>3.0587332228666115</v>
      </c>
      <c r="AQ78">
        <v>18.365941651705938</v>
      </c>
      <c r="AR78">
        <v>13.679921195652176</v>
      </c>
      <c r="AS78">
        <v>5.5553947833883432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731.36770513026624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8.9300000000000015</v>
      </c>
      <c r="L79">
        <v>310.94978511839975</v>
      </c>
      <c r="M79">
        <v>24.2</v>
      </c>
      <c r="N79">
        <v>35.039999999999992</v>
      </c>
      <c r="O79">
        <v>0</v>
      </c>
      <c r="P79">
        <v>26.550000000000004</v>
      </c>
      <c r="Q79">
        <v>5.9530685920577611</v>
      </c>
      <c r="R79">
        <v>12.135091230730353</v>
      </c>
      <c r="S79">
        <v>7.6138647342995167</v>
      </c>
      <c r="T79">
        <v>0</v>
      </c>
      <c r="U79">
        <v>57.67</v>
      </c>
      <c r="V79">
        <v>4.22</v>
      </c>
      <c r="W79">
        <v>13.073068075117371</v>
      </c>
      <c r="X79">
        <v>43.756931921755594</v>
      </c>
      <c r="Y79">
        <v>0</v>
      </c>
      <c r="Z79">
        <v>5.9645454545454548</v>
      </c>
      <c r="AA79">
        <v>12.435687763713078</v>
      </c>
      <c r="AB79">
        <v>12.035301208631102</v>
      </c>
      <c r="AC79">
        <v>9.0185612900008714</v>
      </c>
      <c r="AD79">
        <v>11.107193912609768</v>
      </c>
      <c r="AE79">
        <v>15.214065537918737</v>
      </c>
      <c r="AF79">
        <v>11.520821689799392</v>
      </c>
      <c r="AG79">
        <v>11.940694251414804</v>
      </c>
      <c r="AH79">
        <v>45.559335496500651</v>
      </c>
      <c r="AI79">
        <v>9.7664500982751221</v>
      </c>
      <c r="AJ79">
        <v>0</v>
      </c>
      <c r="AK79">
        <v>15.273916955099393</v>
      </c>
      <c r="AL79">
        <v>0</v>
      </c>
      <c r="AM79">
        <v>4.6610758505253846</v>
      </c>
      <c r="AN79">
        <v>0.44881387732508693</v>
      </c>
      <c r="AO79">
        <v>2.1107840000000007</v>
      </c>
      <c r="AP79">
        <v>3.0587332228666115</v>
      </c>
      <c r="AQ79">
        <v>18.365941651705938</v>
      </c>
      <c r="AR79">
        <v>5.2124211956521727</v>
      </c>
      <c r="AS79">
        <v>5.5553947833883432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749.34154791233232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8.9300000000000015</v>
      </c>
      <c r="L80">
        <v>311.84978113365855</v>
      </c>
      <c r="M80">
        <v>24.2</v>
      </c>
      <c r="N80">
        <v>35.039999999999992</v>
      </c>
      <c r="O80">
        <v>0</v>
      </c>
      <c r="P80">
        <v>26.550000000000004</v>
      </c>
      <c r="Q80">
        <v>5.9530685920577611</v>
      </c>
      <c r="R80">
        <v>12.135091230730353</v>
      </c>
      <c r="S80">
        <v>7.6138647342995167</v>
      </c>
      <c r="T80">
        <v>0</v>
      </c>
      <c r="U80">
        <v>57.67</v>
      </c>
      <c r="V80">
        <v>4.22</v>
      </c>
      <c r="W80">
        <v>13.073068075117371</v>
      </c>
      <c r="X80">
        <v>43.756931921755594</v>
      </c>
      <c r="Y80">
        <v>0</v>
      </c>
      <c r="Z80">
        <v>5.9645454545454548</v>
      </c>
      <c r="AA80">
        <v>12.435687763713078</v>
      </c>
      <c r="AB80">
        <v>12.035301208631102</v>
      </c>
      <c r="AC80">
        <v>9.0185612900008714</v>
      </c>
      <c r="AD80">
        <v>11.107193912609768</v>
      </c>
      <c r="AE80">
        <v>15.214065537918737</v>
      </c>
      <c r="AF80">
        <v>11.520821689799392</v>
      </c>
      <c r="AG80">
        <v>11.940694251414804</v>
      </c>
      <c r="AH80">
        <v>45.559335496500651</v>
      </c>
      <c r="AI80">
        <v>9.7664500982751221</v>
      </c>
      <c r="AJ80">
        <v>0</v>
      </c>
      <c r="AK80">
        <v>15.273916955099393</v>
      </c>
      <c r="AL80">
        <v>0</v>
      </c>
      <c r="AM80">
        <v>4.6610758505253846</v>
      </c>
      <c r="AN80">
        <v>0.44881387732508693</v>
      </c>
      <c r="AO80">
        <v>2.1598720000000005</v>
      </c>
      <c r="AP80">
        <v>3.0587332228666115</v>
      </c>
      <c r="AQ80">
        <v>18.365941651705938</v>
      </c>
      <c r="AR80">
        <v>5.2124211956521727</v>
      </c>
      <c r="AS80">
        <v>5.5553947833883432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750.29063192759111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8.9300000000000015</v>
      </c>
      <c r="L81">
        <v>311.84978113365855</v>
      </c>
      <c r="M81">
        <v>24.2</v>
      </c>
      <c r="N81">
        <v>35.039999999999992</v>
      </c>
      <c r="O81">
        <v>0</v>
      </c>
      <c r="P81">
        <v>26.550000000000004</v>
      </c>
      <c r="Q81">
        <v>5.9530685920577611</v>
      </c>
      <c r="R81">
        <v>12.135091230730353</v>
      </c>
      <c r="S81">
        <v>7.6138647342995167</v>
      </c>
      <c r="T81">
        <v>0</v>
      </c>
      <c r="U81">
        <v>57.67</v>
      </c>
      <c r="V81">
        <v>4.22</v>
      </c>
      <c r="W81">
        <v>13.073068075117371</v>
      </c>
      <c r="X81">
        <v>43.756931921755594</v>
      </c>
      <c r="Y81">
        <v>0</v>
      </c>
      <c r="Z81">
        <v>5.9645454545454548</v>
      </c>
      <c r="AA81">
        <v>12.435687763713078</v>
      </c>
      <c r="AB81">
        <v>12.035301208631102</v>
      </c>
      <c r="AC81">
        <v>9.0185612900008714</v>
      </c>
      <c r="AD81">
        <v>11.107193912609768</v>
      </c>
      <c r="AE81">
        <v>15.214065537918737</v>
      </c>
      <c r="AF81">
        <v>11.520821689799392</v>
      </c>
      <c r="AG81">
        <v>11.940694251414804</v>
      </c>
      <c r="AH81">
        <v>45.559335496500651</v>
      </c>
      <c r="AI81">
        <v>9.7664500982751221</v>
      </c>
      <c r="AJ81">
        <v>0</v>
      </c>
      <c r="AK81">
        <v>15.273916955099393</v>
      </c>
      <c r="AL81">
        <v>0</v>
      </c>
      <c r="AM81">
        <v>4.6610758505253846</v>
      </c>
      <c r="AN81">
        <v>0.44881387732508693</v>
      </c>
      <c r="AO81">
        <v>2.4574680000000004</v>
      </c>
      <c r="AP81">
        <v>3.0587332228666115</v>
      </c>
      <c r="AQ81">
        <v>18.365941651705938</v>
      </c>
      <c r="AR81">
        <v>10.424842391304345</v>
      </c>
      <c r="AS81">
        <v>5.5553947833883432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755.80064912324326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8.9300000000000015</v>
      </c>
      <c r="L82">
        <v>311.84978113365855</v>
      </c>
      <c r="M82">
        <v>24.2</v>
      </c>
      <c r="N82">
        <v>35.039999999999992</v>
      </c>
      <c r="O82">
        <v>0</v>
      </c>
      <c r="P82">
        <v>26.550000000000004</v>
      </c>
      <c r="Q82">
        <v>5.9530685920577611</v>
      </c>
      <c r="R82">
        <v>12.135091230730353</v>
      </c>
      <c r="S82">
        <v>7.6138647342995167</v>
      </c>
      <c r="T82">
        <v>0</v>
      </c>
      <c r="U82">
        <v>57.67</v>
      </c>
      <c r="V82">
        <v>4.22</v>
      </c>
      <c r="W82">
        <v>13.073068075117371</v>
      </c>
      <c r="X82">
        <v>43.756931921755594</v>
      </c>
      <c r="Y82">
        <v>0</v>
      </c>
      <c r="Z82">
        <v>5.9645454545454548</v>
      </c>
      <c r="AA82">
        <v>12.435687763713078</v>
      </c>
      <c r="AB82">
        <v>12.035301208631102</v>
      </c>
      <c r="AC82">
        <v>9.0185612900008714</v>
      </c>
      <c r="AD82">
        <v>11.107193912609768</v>
      </c>
      <c r="AE82">
        <v>15.214065537918737</v>
      </c>
      <c r="AF82">
        <v>11.520821689799392</v>
      </c>
      <c r="AG82">
        <v>11.940694251414804</v>
      </c>
      <c r="AH82">
        <v>45.559335496500651</v>
      </c>
      <c r="AI82">
        <v>1.878804856697206</v>
      </c>
      <c r="AJ82">
        <v>0</v>
      </c>
      <c r="AK82">
        <v>15.273916955099393</v>
      </c>
      <c r="AL82">
        <v>0</v>
      </c>
      <c r="AM82">
        <v>4.6610758505253846</v>
      </c>
      <c r="AN82">
        <v>0.44881387732508693</v>
      </c>
      <c r="AO82">
        <v>2.5004200000000005</v>
      </c>
      <c r="AP82">
        <v>3.0587332228666115</v>
      </c>
      <c r="AQ82">
        <v>18.365941651705938</v>
      </c>
      <c r="AR82">
        <v>10.424842391304345</v>
      </c>
      <c r="AS82">
        <v>5.5553947833883432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747.95595588166543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8.9300000000000015</v>
      </c>
      <c r="L83">
        <v>311.84978113365855</v>
      </c>
      <c r="M83">
        <v>24.2</v>
      </c>
      <c r="N83">
        <v>35.039999999999992</v>
      </c>
      <c r="O83">
        <v>0</v>
      </c>
      <c r="P83">
        <v>26.550000000000004</v>
      </c>
      <c r="Q83">
        <v>5.9530685920577611</v>
      </c>
      <c r="R83">
        <v>12.135091230730353</v>
      </c>
      <c r="S83">
        <v>7.6138647342995167</v>
      </c>
      <c r="T83">
        <v>0</v>
      </c>
      <c r="U83">
        <v>57.67</v>
      </c>
      <c r="V83">
        <v>4.22</v>
      </c>
      <c r="W83">
        <v>13.073068075117371</v>
      </c>
      <c r="X83">
        <v>43.756931921755594</v>
      </c>
      <c r="Y83">
        <v>0</v>
      </c>
      <c r="Z83">
        <v>5.9645454545454548</v>
      </c>
      <c r="AA83">
        <v>12.435687763713078</v>
      </c>
      <c r="AB83">
        <v>12.035301208631102</v>
      </c>
      <c r="AC83">
        <v>9.0185612900008714</v>
      </c>
      <c r="AD83">
        <v>11.107193912609768</v>
      </c>
      <c r="AE83">
        <v>15.214065537918737</v>
      </c>
      <c r="AF83">
        <v>11.520821689799392</v>
      </c>
      <c r="AG83">
        <v>11.940694251414804</v>
      </c>
      <c r="AH83">
        <v>45.559335496500651</v>
      </c>
      <c r="AI83">
        <v>8.2656296506175888</v>
      </c>
      <c r="AJ83">
        <v>0</v>
      </c>
      <c r="AK83">
        <v>15.273916955099393</v>
      </c>
      <c r="AL83">
        <v>0</v>
      </c>
      <c r="AM83">
        <v>4.6610758505253846</v>
      </c>
      <c r="AN83">
        <v>0.44881387732508693</v>
      </c>
      <c r="AO83">
        <v>2.5679160000000003</v>
      </c>
      <c r="AP83">
        <v>3.0587332228666115</v>
      </c>
      <c r="AQ83">
        <v>18.365941651705938</v>
      </c>
      <c r="AR83">
        <v>13.679921195652176</v>
      </c>
      <c r="AS83">
        <v>6.35141666034444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758.46137735688967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8.9300000000000015</v>
      </c>
      <c r="L84">
        <v>311.84978113365855</v>
      </c>
      <c r="M84">
        <v>24.2</v>
      </c>
      <c r="N84">
        <v>35.039999999999992</v>
      </c>
      <c r="O84">
        <v>0</v>
      </c>
      <c r="P84">
        <v>26.550000000000004</v>
      </c>
      <c r="Q84">
        <v>5.9530685920577611</v>
      </c>
      <c r="R84">
        <v>12.135091230730353</v>
      </c>
      <c r="S84">
        <v>7.6138647342995167</v>
      </c>
      <c r="T84">
        <v>0</v>
      </c>
      <c r="U84">
        <v>57.67</v>
      </c>
      <c r="V84">
        <v>4.22</v>
      </c>
      <c r="W84">
        <v>13.073068075117371</v>
      </c>
      <c r="X84">
        <v>43.756931921755594</v>
      </c>
      <c r="Y84">
        <v>0</v>
      </c>
      <c r="Z84">
        <v>5.9645454545454548</v>
      </c>
      <c r="AA84">
        <v>12.435687763713078</v>
      </c>
      <c r="AB84">
        <v>12.035301208631102</v>
      </c>
      <c r="AC84">
        <v>9.0185612900008714</v>
      </c>
      <c r="AD84">
        <v>11.107193912609768</v>
      </c>
      <c r="AE84">
        <v>15.214065537918737</v>
      </c>
      <c r="AF84">
        <v>11.520821689799392</v>
      </c>
      <c r="AG84">
        <v>11.940694251414804</v>
      </c>
      <c r="AH84">
        <v>45.559335496500651</v>
      </c>
      <c r="AI84">
        <v>8.2656296506175888</v>
      </c>
      <c r="AJ84">
        <v>0</v>
      </c>
      <c r="AK84">
        <v>15.273916955099393</v>
      </c>
      <c r="AL84">
        <v>0</v>
      </c>
      <c r="AM84">
        <v>4.6610758505253846</v>
      </c>
      <c r="AN84">
        <v>0.44881387732508693</v>
      </c>
      <c r="AO84">
        <v>2.6016640000000009</v>
      </c>
      <c r="AP84">
        <v>3.0587332228666115</v>
      </c>
      <c r="AQ84">
        <v>18.365941651705938</v>
      </c>
      <c r="AR84">
        <v>10.424842391304345</v>
      </c>
      <c r="AS84">
        <v>6.35141666034444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755.24004655254191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8.9300000000000015</v>
      </c>
      <c r="L85">
        <v>311.84978113365855</v>
      </c>
      <c r="M85">
        <v>24.2</v>
      </c>
      <c r="N85">
        <v>35.039999999999992</v>
      </c>
      <c r="O85">
        <v>0</v>
      </c>
      <c r="P85">
        <v>26.550000000000004</v>
      </c>
      <c r="Q85">
        <v>5.9530685920577611</v>
      </c>
      <c r="R85">
        <v>11.363068611561317</v>
      </c>
      <c r="S85">
        <v>7.6138647342995167</v>
      </c>
      <c r="T85">
        <v>0</v>
      </c>
      <c r="U85">
        <v>57.67</v>
      </c>
      <c r="V85">
        <v>4.22</v>
      </c>
      <c r="W85">
        <v>13.073068075117371</v>
      </c>
      <c r="X85">
        <v>43.756931921755594</v>
      </c>
      <c r="Y85">
        <v>0</v>
      </c>
      <c r="Z85">
        <v>5.9645454545454548</v>
      </c>
      <c r="AA85">
        <v>12.435687763713078</v>
      </c>
      <c r="AB85">
        <v>12.035301208631102</v>
      </c>
      <c r="AC85">
        <v>9.0185612900008714</v>
      </c>
      <c r="AD85">
        <v>11.107193912609768</v>
      </c>
      <c r="AE85">
        <v>15.214065537918737</v>
      </c>
      <c r="AF85">
        <v>11.520821689799392</v>
      </c>
      <c r="AG85">
        <v>11.940694251414804</v>
      </c>
      <c r="AH85">
        <v>45.559335496500651</v>
      </c>
      <c r="AI85">
        <v>8.2656296506175888</v>
      </c>
      <c r="AJ85">
        <v>0</v>
      </c>
      <c r="AK85">
        <v>15.273916955099393</v>
      </c>
      <c r="AL85">
        <v>0</v>
      </c>
      <c r="AM85">
        <v>4.6610758505253846</v>
      </c>
      <c r="AN85">
        <v>0.40206243177039042</v>
      </c>
      <c r="AO85">
        <v>2.620072</v>
      </c>
      <c r="AP85">
        <v>3.0587332228666115</v>
      </c>
      <c r="AQ85">
        <v>13.774456238779456</v>
      </c>
      <c r="AR85">
        <v>10.424842391304345</v>
      </c>
      <c r="AS85">
        <v>7.1446454780831479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750.64142389263054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8.9300000000000015</v>
      </c>
      <c r="L86">
        <v>311.84978113365855</v>
      </c>
      <c r="M86">
        <v>24.2</v>
      </c>
      <c r="N86">
        <v>35.039999999999992</v>
      </c>
      <c r="O86">
        <v>0</v>
      </c>
      <c r="P86">
        <v>26.550000000000004</v>
      </c>
      <c r="Q86">
        <v>5.9530685920577611</v>
      </c>
      <c r="R86">
        <v>11.363068611561317</v>
      </c>
      <c r="S86">
        <v>7.6138647342995167</v>
      </c>
      <c r="T86">
        <v>0</v>
      </c>
      <c r="U86">
        <v>57.67</v>
      </c>
      <c r="V86">
        <v>4.22</v>
      </c>
      <c r="W86">
        <v>13.073068075117371</v>
      </c>
      <c r="X86">
        <v>43.756931921755594</v>
      </c>
      <c r="Y86">
        <v>0</v>
      </c>
      <c r="Z86">
        <v>1.9237500000000001</v>
      </c>
      <c r="AA86">
        <v>12.435687763713078</v>
      </c>
      <c r="AB86">
        <v>11.659712082074732</v>
      </c>
      <c r="AC86">
        <v>8.5738864652242484</v>
      </c>
      <c r="AD86">
        <v>10.833906188925171</v>
      </c>
      <c r="AE86">
        <v>14.38537032126734</v>
      </c>
      <c r="AF86">
        <v>10.472449461666962</v>
      </c>
      <c r="AG86">
        <v>11.940694251414804</v>
      </c>
      <c r="AH86">
        <v>45.13800995245164</v>
      </c>
      <c r="AI86">
        <v>8.2656296506175888</v>
      </c>
      <c r="AJ86">
        <v>0</v>
      </c>
      <c r="AK86">
        <v>15.273916955099393</v>
      </c>
      <c r="AL86">
        <v>0</v>
      </c>
      <c r="AM86">
        <v>4.6610758505253846</v>
      </c>
      <c r="AN86">
        <v>0.40206243177039042</v>
      </c>
      <c r="AO86">
        <v>2.6630240000000005</v>
      </c>
      <c r="AP86">
        <v>2.8746570008285</v>
      </c>
      <c r="AQ86">
        <v>13.774456238779456</v>
      </c>
      <c r="AR86">
        <v>10.424842391304345</v>
      </c>
      <c r="AS86">
        <v>7.1446454780831479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743.06755955219649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8.9300000000000015</v>
      </c>
      <c r="L87">
        <v>311.84978113365855</v>
      </c>
      <c r="M87">
        <v>24.2</v>
      </c>
      <c r="N87">
        <v>35.039999999999992</v>
      </c>
      <c r="O87">
        <v>0</v>
      </c>
      <c r="P87">
        <v>26.550000000000004</v>
      </c>
      <c r="Q87">
        <v>5.9530685920577611</v>
      </c>
      <c r="R87">
        <v>11.363068611561317</v>
      </c>
      <c r="S87">
        <v>7.6138647342995167</v>
      </c>
      <c r="T87">
        <v>0</v>
      </c>
      <c r="U87">
        <v>57.67</v>
      </c>
      <c r="V87">
        <v>4.22</v>
      </c>
      <c r="W87">
        <v>13.073068075117371</v>
      </c>
      <c r="X87">
        <v>43.756931921755594</v>
      </c>
      <c r="Y87">
        <v>0</v>
      </c>
      <c r="Z87">
        <v>1.9237500000000001</v>
      </c>
      <c r="AA87">
        <v>12.435687763713078</v>
      </c>
      <c r="AB87">
        <v>11.659712082074732</v>
      </c>
      <c r="AC87">
        <v>8.5738864652242484</v>
      </c>
      <c r="AD87">
        <v>10.833906188925171</v>
      </c>
      <c r="AE87">
        <v>14.38537032126734</v>
      </c>
      <c r="AF87">
        <v>10.472449461666962</v>
      </c>
      <c r="AG87">
        <v>11.940694251414804</v>
      </c>
      <c r="AH87">
        <v>45.13800995245164</v>
      </c>
      <c r="AI87">
        <v>8.2656296506175888</v>
      </c>
      <c r="AJ87">
        <v>0</v>
      </c>
      <c r="AK87">
        <v>15.273916955099393</v>
      </c>
      <c r="AL87">
        <v>0</v>
      </c>
      <c r="AM87">
        <v>4.6610758505253846</v>
      </c>
      <c r="AN87">
        <v>0.40206243177039042</v>
      </c>
      <c r="AO87">
        <v>2.6875680000000006</v>
      </c>
      <c r="AP87">
        <v>2.8746570008285</v>
      </c>
      <c r="AQ87">
        <v>13.774456238779456</v>
      </c>
      <c r="AR87">
        <v>10.424842391304345</v>
      </c>
      <c r="AS87">
        <v>7.1446454780831479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743.09210355219659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8.9300000000000015</v>
      </c>
      <c r="L88">
        <v>311.84978113365855</v>
      </c>
      <c r="M88">
        <v>24.2</v>
      </c>
      <c r="N88">
        <v>35.039999999999992</v>
      </c>
      <c r="O88">
        <v>0</v>
      </c>
      <c r="P88">
        <v>26.550000000000004</v>
      </c>
      <c r="Q88">
        <v>5.9530685920577611</v>
      </c>
      <c r="R88">
        <v>11.363068611561317</v>
      </c>
      <c r="S88">
        <v>7.6138647342995167</v>
      </c>
      <c r="T88">
        <v>0</v>
      </c>
      <c r="U88">
        <v>57.67</v>
      </c>
      <c r="V88">
        <v>4.22</v>
      </c>
      <c r="W88">
        <v>13.073068075117371</v>
      </c>
      <c r="X88">
        <v>43.756931921755594</v>
      </c>
      <c r="Y88">
        <v>0</v>
      </c>
      <c r="Z88">
        <v>1.9237500000000001</v>
      </c>
      <c r="AA88">
        <v>12.435687763713078</v>
      </c>
      <c r="AB88">
        <v>11.659712082074732</v>
      </c>
      <c r="AC88">
        <v>8.5738864652242484</v>
      </c>
      <c r="AD88">
        <v>10.833906188925171</v>
      </c>
      <c r="AE88">
        <v>14.38537032126734</v>
      </c>
      <c r="AF88">
        <v>10.472449461666962</v>
      </c>
      <c r="AG88">
        <v>11.940694251414804</v>
      </c>
      <c r="AH88">
        <v>45.13800995245164</v>
      </c>
      <c r="AI88">
        <v>5.6336352729663259</v>
      </c>
      <c r="AJ88">
        <v>0</v>
      </c>
      <c r="AK88">
        <v>15.273916955099393</v>
      </c>
      <c r="AL88">
        <v>0</v>
      </c>
      <c r="AM88">
        <v>4.6610758505253846</v>
      </c>
      <c r="AN88">
        <v>0.40206243177039042</v>
      </c>
      <c r="AO88">
        <v>2.7059760000000006</v>
      </c>
      <c r="AP88">
        <v>2.8746570008285</v>
      </c>
      <c r="AQ88">
        <v>13.774456238779456</v>
      </c>
      <c r="AR88">
        <v>10.424842391304345</v>
      </c>
      <c r="AS88">
        <v>7.1446454780831479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740.47851717454523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8.9300000000000015</v>
      </c>
      <c r="L89">
        <v>311.84978113365855</v>
      </c>
      <c r="M89">
        <v>24.2</v>
      </c>
      <c r="N89">
        <v>35.039999999999992</v>
      </c>
      <c r="O89">
        <v>0</v>
      </c>
      <c r="P89">
        <v>26.550000000000004</v>
      </c>
      <c r="Q89">
        <v>5.9530685920577611</v>
      </c>
      <c r="R89">
        <v>11.363068611561317</v>
      </c>
      <c r="S89">
        <v>7.6138647342995167</v>
      </c>
      <c r="T89">
        <v>0</v>
      </c>
      <c r="U89">
        <v>57.67</v>
      </c>
      <c r="V89">
        <v>4.22</v>
      </c>
      <c r="W89">
        <v>13.073068075117371</v>
      </c>
      <c r="X89">
        <v>43.756931921755594</v>
      </c>
      <c r="Y89">
        <v>0</v>
      </c>
      <c r="Z89">
        <v>1.9237500000000001</v>
      </c>
      <c r="AA89">
        <v>12.435687763713078</v>
      </c>
      <c r="AB89">
        <v>11.659712082074732</v>
      </c>
      <c r="AC89">
        <v>8.5738864652242484</v>
      </c>
      <c r="AD89">
        <v>10.833906188925171</v>
      </c>
      <c r="AE89">
        <v>14.38537032126734</v>
      </c>
      <c r="AF89">
        <v>10.472449461666962</v>
      </c>
      <c r="AG89">
        <v>11.940694251414804</v>
      </c>
      <c r="AH89">
        <v>45.13800995245164</v>
      </c>
      <c r="AI89">
        <v>5.6336352729663259</v>
      </c>
      <c r="AJ89">
        <v>0</v>
      </c>
      <c r="AK89">
        <v>15.273916955099393</v>
      </c>
      <c r="AL89">
        <v>0</v>
      </c>
      <c r="AM89">
        <v>4.6610758505253846</v>
      </c>
      <c r="AN89">
        <v>0.40206243177039042</v>
      </c>
      <c r="AO89">
        <v>2.7765400000000011</v>
      </c>
      <c r="AP89">
        <v>2.8746570008285</v>
      </c>
      <c r="AQ89">
        <v>13.774456238779456</v>
      </c>
      <c r="AR89">
        <v>11.400445652173913</v>
      </c>
      <c r="AS89">
        <v>7.1446454780831479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741.52468443541477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8.9300000000000015</v>
      </c>
      <c r="L90">
        <v>311.84978113365855</v>
      </c>
      <c r="M90">
        <v>24.2</v>
      </c>
      <c r="N90">
        <v>35.039999999999992</v>
      </c>
      <c r="O90">
        <v>0</v>
      </c>
      <c r="P90">
        <v>26.550000000000004</v>
      </c>
      <c r="Q90">
        <v>5.9530685920577611</v>
      </c>
      <c r="R90">
        <v>11.363068611561317</v>
      </c>
      <c r="S90">
        <v>7.6138647342995167</v>
      </c>
      <c r="T90">
        <v>0</v>
      </c>
      <c r="U90">
        <v>57.67</v>
      </c>
      <c r="V90">
        <v>4.22</v>
      </c>
      <c r="W90">
        <v>13.073068075117371</v>
      </c>
      <c r="X90">
        <v>43.756931921755594</v>
      </c>
      <c r="Y90">
        <v>0</v>
      </c>
      <c r="Z90">
        <v>5.9645454545454548</v>
      </c>
      <c r="AA90">
        <v>12.435687763713078</v>
      </c>
      <c r="AB90">
        <v>12.035301208631102</v>
      </c>
      <c r="AC90">
        <v>9.0185612900008714</v>
      </c>
      <c r="AD90">
        <v>11.107193912609768</v>
      </c>
      <c r="AE90">
        <v>15.214065537918737</v>
      </c>
      <c r="AF90">
        <v>11.520821689799392</v>
      </c>
      <c r="AG90">
        <v>11.940694251414804</v>
      </c>
      <c r="AH90">
        <v>45.559335496500651</v>
      </c>
      <c r="AI90">
        <v>5.6336352729663259</v>
      </c>
      <c r="AJ90">
        <v>0</v>
      </c>
      <c r="AK90">
        <v>15.273916955099393</v>
      </c>
      <c r="AL90">
        <v>0</v>
      </c>
      <c r="AM90">
        <v>4.6610758505253846</v>
      </c>
      <c r="AN90">
        <v>0.40206243177039042</v>
      </c>
      <c r="AO90">
        <v>2.8164240000000005</v>
      </c>
      <c r="AP90">
        <v>3.0587332228666115</v>
      </c>
      <c r="AQ90">
        <v>18.365941651705938</v>
      </c>
      <c r="AR90">
        <v>11.400445652173913</v>
      </c>
      <c r="AS90">
        <v>7.1446454780831479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753.7728701887753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8.9300000000000015</v>
      </c>
      <c r="L91">
        <v>311.84978113365855</v>
      </c>
      <c r="M91">
        <v>20.65</v>
      </c>
      <c r="N91">
        <v>35.039999999999992</v>
      </c>
      <c r="O91">
        <v>0</v>
      </c>
      <c r="P91">
        <v>26.550000000000004</v>
      </c>
      <c r="Q91">
        <v>5.9530685920577611</v>
      </c>
      <c r="R91">
        <v>11.363068611561317</v>
      </c>
      <c r="S91">
        <v>7.6138647342995167</v>
      </c>
      <c r="T91">
        <v>0</v>
      </c>
      <c r="U91">
        <v>57.67</v>
      </c>
      <c r="V91">
        <v>4.22</v>
      </c>
      <c r="W91">
        <v>13.073068075117371</v>
      </c>
      <c r="X91">
        <v>43.756931921755594</v>
      </c>
      <c r="Y91">
        <v>0</v>
      </c>
      <c r="Z91">
        <v>5.9645454545454548</v>
      </c>
      <c r="AA91">
        <v>12.435687763713078</v>
      </c>
      <c r="AB91">
        <v>12.035301208631102</v>
      </c>
      <c r="AC91">
        <v>9.0185612900008714</v>
      </c>
      <c r="AD91">
        <v>11.107193912609768</v>
      </c>
      <c r="AE91">
        <v>15.214065537918737</v>
      </c>
      <c r="AF91">
        <v>11.520821689799392</v>
      </c>
      <c r="AG91">
        <v>11.940694251414804</v>
      </c>
      <c r="AH91">
        <v>45.559335496500651</v>
      </c>
      <c r="AI91">
        <v>5.6336352729663259</v>
      </c>
      <c r="AJ91">
        <v>0</v>
      </c>
      <c r="AK91">
        <v>15.273916955099393</v>
      </c>
      <c r="AL91">
        <v>0</v>
      </c>
      <c r="AM91">
        <v>4.6610758505253846</v>
      </c>
      <c r="AN91">
        <v>0.40206243177039042</v>
      </c>
      <c r="AO91">
        <v>2.8532400000000009</v>
      </c>
      <c r="AP91">
        <v>3.0587332228666115</v>
      </c>
      <c r="AQ91">
        <v>18.365941651705938</v>
      </c>
      <c r="AR91">
        <v>11.400445652173913</v>
      </c>
      <c r="AS91">
        <v>7.1446454780831479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750.25968618877539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8.9300000000000015</v>
      </c>
      <c r="L92">
        <v>311.84978113365855</v>
      </c>
      <c r="M92">
        <v>20.65</v>
      </c>
      <c r="N92">
        <v>35.039999999999992</v>
      </c>
      <c r="O92">
        <v>0</v>
      </c>
      <c r="P92">
        <v>26.550000000000004</v>
      </c>
      <c r="Q92">
        <v>5.9530685920577611</v>
      </c>
      <c r="R92">
        <v>11.363068611561317</v>
      </c>
      <c r="S92">
        <v>7.6138647342995167</v>
      </c>
      <c r="T92">
        <v>0</v>
      </c>
      <c r="U92">
        <v>57.67</v>
      </c>
      <c r="V92">
        <v>4.22</v>
      </c>
      <c r="W92">
        <v>13.073068075117371</v>
      </c>
      <c r="X92">
        <v>43.756931921755594</v>
      </c>
      <c r="Y92">
        <v>0</v>
      </c>
      <c r="Z92">
        <v>5.9645454545454548</v>
      </c>
      <c r="AA92">
        <v>12.435687763713078</v>
      </c>
      <c r="AB92">
        <v>12.035301208631102</v>
      </c>
      <c r="AC92">
        <v>9.0185612900008714</v>
      </c>
      <c r="AD92">
        <v>11.107193912609768</v>
      </c>
      <c r="AE92">
        <v>15.214065537918737</v>
      </c>
      <c r="AF92">
        <v>11.520821689799392</v>
      </c>
      <c r="AG92">
        <v>11.940694251414804</v>
      </c>
      <c r="AH92">
        <v>45.559335496500651</v>
      </c>
      <c r="AI92">
        <v>5.6336352729663259</v>
      </c>
      <c r="AJ92">
        <v>0</v>
      </c>
      <c r="AK92">
        <v>15.273916955099393</v>
      </c>
      <c r="AL92">
        <v>0</v>
      </c>
      <c r="AM92">
        <v>4.6610758505253846</v>
      </c>
      <c r="AN92">
        <v>0.40206243177039042</v>
      </c>
      <c r="AO92">
        <v>2.8808520000000009</v>
      </c>
      <c r="AP92">
        <v>3.0587332228666115</v>
      </c>
      <c r="AQ92">
        <v>18.365941651705938</v>
      </c>
      <c r="AR92">
        <v>11.400445652173913</v>
      </c>
      <c r="AS92">
        <v>7.1446454780831479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750.28729818877537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8.9300000000000015</v>
      </c>
      <c r="L93">
        <v>311.84978113365855</v>
      </c>
      <c r="M93">
        <v>20.65</v>
      </c>
      <c r="N93">
        <v>35.039999999999992</v>
      </c>
      <c r="O93">
        <v>0</v>
      </c>
      <c r="P93">
        <v>26.550000000000004</v>
      </c>
      <c r="Q93">
        <v>5.9530685920577611</v>
      </c>
      <c r="R93">
        <v>11.363068611561317</v>
      </c>
      <c r="S93">
        <v>7.6138647342995167</v>
      </c>
      <c r="T93">
        <v>0</v>
      </c>
      <c r="U93">
        <v>57.67</v>
      </c>
      <c r="V93">
        <v>4.22</v>
      </c>
      <c r="W93">
        <v>13.073068075117371</v>
      </c>
      <c r="X93">
        <v>43.756931921755594</v>
      </c>
      <c r="Y93">
        <v>0</v>
      </c>
      <c r="Z93">
        <v>5.9645454545454548</v>
      </c>
      <c r="AA93">
        <v>12.435687763713078</v>
      </c>
      <c r="AB93">
        <v>12.035301208631102</v>
      </c>
      <c r="AC93">
        <v>9.0185612900008714</v>
      </c>
      <c r="AD93">
        <v>11.107193912609768</v>
      </c>
      <c r="AE93">
        <v>15.214065537918737</v>
      </c>
      <c r="AF93">
        <v>11.520821689799392</v>
      </c>
      <c r="AG93">
        <v>11.940694251414804</v>
      </c>
      <c r="AH93">
        <v>45.559335496500651</v>
      </c>
      <c r="AI93">
        <v>5.6336352729663259</v>
      </c>
      <c r="AJ93">
        <v>0</v>
      </c>
      <c r="AK93">
        <v>15.273916955099393</v>
      </c>
      <c r="AL93">
        <v>0</v>
      </c>
      <c r="AM93">
        <v>4.6610758505253846</v>
      </c>
      <c r="AN93">
        <v>0.40206243177039042</v>
      </c>
      <c r="AO93">
        <v>2.8379000000000008</v>
      </c>
      <c r="AP93">
        <v>3.0587332228666115</v>
      </c>
      <c r="AQ93">
        <v>18.365941651705938</v>
      </c>
      <c r="AR93">
        <v>11.400445652173913</v>
      </c>
      <c r="AS93">
        <v>7.9406673550392455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751.04036806573151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8.9300000000000015</v>
      </c>
      <c r="L94">
        <v>311.84978113365855</v>
      </c>
      <c r="M94">
        <v>20.65</v>
      </c>
      <c r="N94">
        <v>35.039999999999992</v>
      </c>
      <c r="O94">
        <v>0</v>
      </c>
      <c r="P94">
        <v>26.550000000000004</v>
      </c>
      <c r="Q94">
        <v>5.9530685920577611</v>
      </c>
      <c r="R94">
        <v>11.363068611561317</v>
      </c>
      <c r="S94">
        <v>7.6138647342995167</v>
      </c>
      <c r="T94">
        <v>0</v>
      </c>
      <c r="U94">
        <v>57.67</v>
      </c>
      <c r="V94">
        <v>4.22</v>
      </c>
      <c r="W94">
        <v>13.073068075117371</v>
      </c>
      <c r="X94">
        <v>43.756931921755594</v>
      </c>
      <c r="Y94">
        <v>0</v>
      </c>
      <c r="Z94">
        <v>3.8475000000000001</v>
      </c>
      <c r="AA94">
        <v>12.435687763713078</v>
      </c>
      <c r="AB94">
        <v>11.659712082074732</v>
      </c>
      <c r="AC94">
        <v>8.5738864652242484</v>
      </c>
      <c r="AD94">
        <v>10.833906188925171</v>
      </c>
      <c r="AE94">
        <v>14.38537032126734</v>
      </c>
      <c r="AF94">
        <v>10.472449461666962</v>
      </c>
      <c r="AG94">
        <v>11.940694251414804</v>
      </c>
      <c r="AH94">
        <v>45.13800995245164</v>
      </c>
      <c r="AI94">
        <v>5.6336352729663259</v>
      </c>
      <c r="AJ94">
        <v>0</v>
      </c>
      <c r="AK94">
        <v>15.273916955099393</v>
      </c>
      <c r="AL94">
        <v>0</v>
      </c>
      <c r="AM94">
        <v>4.6610758505253846</v>
      </c>
      <c r="AN94">
        <v>0.40206243177039042</v>
      </c>
      <c r="AO94">
        <v>2.8624440000000004</v>
      </c>
      <c r="AP94">
        <v>2.8746570008285</v>
      </c>
      <c r="AQ94">
        <v>13.774456238779456</v>
      </c>
      <c r="AR94">
        <v>11.400445652173913</v>
      </c>
      <c r="AS94">
        <v>7.9406673550392455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740.78036031237093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8.9300000000000015</v>
      </c>
      <c r="L95">
        <v>311.84978113365855</v>
      </c>
      <c r="M95">
        <v>20.65</v>
      </c>
      <c r="N95">
        <v>35.039999999999992</v>
      </c>
      <c r="O95">
        <v>0</v>
      </c>
      <c r="P95">
        <v>26.550000000000004</v>
      </c>
      <c r="Q95">
        <v>5.8930677083333336</v>
      </c>
      <c r="R95">
        <v>11.363068611561317</v>
      </c>
      <c r="S95">
        <v>7.6138647342995167</v>
      </c>
      <c r="T95">
        <v>0</v>
      </c>
      <c r="U95">
        <v>57.67</v>
      </c>
      <c r="V95">
        <v>4.22</v>
      </c>
      <c r="W95">
        <v>13.073068075117371</v>
      </c>
      <c r="X95">
        <v>43.756931921755594</v>
      </c>
      <c r="Y95">
        <v>0</v>
      </c>
      <c r="Z95">
        <v>3.8475000000000001</v>
      </c>
      <c r="AA95">
        <v>12.435687763713078</v>
      </c>
      <c r="AB95">
        <v>11.659712082074732</v>
      </c>
      <c r="AC95">
        <v>8.5738864652242484</v>
      </c>
      <c r="AD95">
        <v>10.833906188925171</v>
      </c>
      <c r="AE95">
        <v>14.38537032126734</v>
      </c>
      <c r="AF95">
        <v>10.472449461666962</v>
      </c>
      <c r="AG95">
        <v>11.940694251414804</v>
      </c>
      <c r="AH95">
        <v>45.13800995245164</v>
      </c>
      <c r="AI95">
        <v>5.6336352729663259</v>
      </c>
      <c r="AJ95">
        <v>0</v>
      </c>
      <c r="AK95">
        <v>15.273916955099393</v>
      </c>
      <c r="AL95">
        <v>0</v>
      </c>
      <c r="AM95">
        <v>4.6610758505253846</v>
      </c>
      <c r="AN95">
        <v>0.40206243177039042</v>
      </c>
      <c r="AO95">
        <v>2.9053960000000005</v>
      </c>
      <c r="AP95">
        <v>2.8746570008285</v>
      </c>
      <c r="AQ95">
        <v>13.774456238779456</v>
      </c>
      <c r="AR95">
        <v>11.400445652173913</v>
      </c>
      <c r="AS95">
        <v>7.9406673550392455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740.76331142864649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8.9300000000000015</v>
      </c>
      <c r="L96">
        <v>311.84978113365855</v>
      </c>
      <c r="M96">
        <v>20.65</v>
      </c>
      <c r="N96">
        <v>35.039999999999992</v>
      </c>
      <c r="O96">
        <v>0</v>
      </c>
      <c r="P96">
        <v>26.550000000000004</v>
      </c>
      <c r="Q96">
        <v>5.8930677083333336</v>
      </c>
      <c r="R96">
        <v>11.363068611561317</v>
      </c>
      <c r="S96">
        <v>7.6138647342995167</v>
      </c>
      <c r="T96">
        <v>0</v>
      </c>
      <c r="U96">
        <v>57.67</v>
      </c>
      <c r="V96">
        <v>4.22</v>
      </c>
      <c r="W96">
        <v>13.073068075117371</v>
      </c>
      <c r="X96">
        <v>43.756931921755594</v>
      </c>
      <c r="Y96">
        <v>0</v>
      </c>
      <c r="Z96">
        <v>3.8475000000000001</v>
      </c>
      <c r="AA96">
        <v>12.435687763713078</v>
      </c>
      <c r="AB96">
        <v>11.659712082074732</v>
      </c>
      <c r="AC96">
        <v>8.5738864652242484</v>
      </c>
      <c r="AD96">
        <v>10.833906188925171</v>
      </c>
      <c r="AE96">
        <v>14.38537032126734</v>
      </c>
      <c r="AF96">
        <v>10.472449461666962</v>
      </c>
      <c r="AG96">
        <v>11.940694251414804</v>
      </c>
      <c r="AH96">
        <v>45.13800995245164</v>
      </c>
      <c r="AI96">
        <v>5.6336352729663259</v>
      </c>
      <c r="AJ96">
        <v>0</v>
      </c>
      <c r="AK96">
        <v>15.31327595773236</v>
      </c>
      <c r="AL96">
        <v>0</v>
      </c>
      <c r="AM96">
        <v>4.6610758505253846</v>
      </c>
      <c r="AN96">
        <v>0.40206243177039042</v>
      </c>
      <c r="AO96">
        <v>2.9514160000000005</v>
      </c>
      <c r="AP96">
        <v>2.8746570008285</v>
      </c>
      <c r="AQ96">
        <v>13.774456238779456</v>
      </c>
      <c r="AR96">
        <v>11.400445652173913</v>
      </c>
      <c r="AS96">
        <v>7.9406673550392455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740.84869043127946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8.9300000000000015</v>
      </c>
      <c r="L97">
        <v>311.84978113365855</v>
      </c>
      <c r="M97">
        <v>20.65</v>
      </c>
      <c r="N97">
        <v>35.039999999999992</v>
      </c>
      <c r="O97">
        <v>0</v>
      </c>
      <c r="P97">
        <v>26.550000000000004</v>
      </c>
      <c r="Q97">
        <v>5.8930677083333336</v>
      </c>
      <c r="R97">
        <v>11.363068611561317</v>
      </c>
      <c r="S97">
        <v>7.6138647342995167</v>
      </c>
      <c r="T97">
        <v>0</v>
      </c>
      <c r="U97">
        <v>57.67</v>
      </c>
      <c r="V97">
        <v>4.22</v>
      </c>
      <c r="W97">
        <v>13.073068075117371</v>
      </c>
      <c r="X97">
        <v>43.756931921755594</v>
      </c>
      <c r="Y97">
        <v>0</v>
      </c>
      <c r="Z97">
        <v>3.8475000000000001</v>
      </c>
      <c r="AA97">
        <v>12.435687763713078</v>
      </c>
      <c r="AB97">
        <v>11.659712082074732</v>
      </c>
      <c r="AC97">
        <v>8.5738864652242484</v>
      </c>
      <c r="AD97">
        <v>10.833906188925171</v>
      </c>
      <c r="AE97">
        <v>14.38537032126734</v>
      </c>
      <c r="AF97">
        <v>10.472449461666962</v>
      </c>
      <c r="AG97">
        <v>11.940694251414804</v>
      </c>
      <c r="AH97">
        <v>45.13800995245164</v>
      </c>
      <c r="AI97">
        <v>5.6336352729663259</v>
      </c>
      <c r="AJ97">
        <v>0</v>
      </c>
      <c r="AK97">
        <v>15.31327595773236</v>
      </c>
      <c r="AL97">
        <v>0</v>
      </c>
      <c r="AM97">
        <v>4.6610758505253846</v>
      </c>
      <c r="AN97">
        <v>0.40206243177039042</v>
      </c>
      <c r="AO97">
        <v>2.9514160000000005</v>
      </c>
      <c r="AP97">
        <v>2.8746570008285</v>
      </c>
      <c r="AQ97">
        <v>13.774456238779456</v>
      </c>
      <c r="AR97">
        <v>11.400445652173913</v>
      </c>
      <c r="AS97">
        <v>7.1446454780831479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740.0526685543233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8.9300000000000015</v>
      </c>
      <c r="L98">
        <v>311.84978113365855</v>
      </c>
      <c r="M98">
        <v>20.65</v>
      </c>
      <c r="N98">
        <v>35.039999999999992</v>
      </c>
      <c r="O98">
        <v>0</v>
      </c>
      <c r="P98">
        <v>26.550000000000004</v>
      </c>
      <c r="Q98">
        <v>5.8930677083333336</v>
      </c>
      <c r="R98">
        <v>11.363068611561317</v>
      </c>
      <c r="S98">
        <v>7.6138647342995167</v>
      </c>
      <c r="T98">
        <v>0</v>
      </c>
      <c r="U98">
        <v>57.67</v>
      </c>
      <c r="V98">
        <v>4.22</v>
      </c>
      <c r="W98">
        <v>13.073068075117371</v>
      </c>
      <c r="X98">
        <v>43.756931921755594</v>
      </c>
      <c r="Y98">
        <v>0</v>
      </c>
      <c r="Z98">
        <v>3.8475000000000001</v>
      </c>
      <c r="AA98">
        <v>12.435687763713078</v>
      </c>
      <c r="AB98">
        <v>11.659712082074732</v>
      </c>
      <c r="AC98">
        <v>8.5738864652242484</v>
      </c>
      <c r="AD98">
        <v>10.833906188925171</v>
      </c>
      <c r="AE98">
        <v>14.38537032126734</v>
      </c>
      <c r="AF98">
        <v>10.472449461666962</v>
      </c>
      <c r="AG98">
        <v>11.940694251414804</v>
      </c>
      <c r="AH98">
        <v>45.13800995245164</v>
      </c>
      <c r="AI98">
        <v>5.6336352729663259</v>
      </c>
      <c r="AJ98">
        <v>0</v>
      </c>
      <c r="AK98">
        <v>15.31327595773236</v>
      </c>
      <c r="AL98">
        <v>0</v>
      </c>
      <c r="AM98">
        <v>4.6610758505253846</v>
      </c>
      <c r="AN98">
        <v>0.40206243177039042</v>
      </c>
      <c r="AO98">
        <v>2.9913000000000007</v>
      </c>
      <c r="AP98">
        <v>2.8746570008285</v>
      </c>
      <c r="AQ98">
        <v>13.774456238779456</v>
      </c>
      <c r="AR98">
        <v>11.400445652173913</v>
      </c>
      <c r="AS98">
        <v>7.1446454780831479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740.09255255432333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0.14462039580466068</v>
      </c>
      <c r="L99">
        <f t="shared" si="2"/>
        <v>3.666171168471597</v>
      </c>
      <c r="M99">
        <f t="shared" si="2"/>
        <v>0.57370000000000076</v>
      </c>
      <c r="N99">
        <f t="shared" si="2"/>
        <v>0.84095999999999926</v>
      </c>
      <c r="O99">
        <f t="shared" si="2"/>
        <v>0</v>
      </c>
      <c r="P99">
        <f t="shared" si="2"/>
        <v>0.70075380068235893</v>
      </c>
      <c r="Q99">
        <f t="shared" si="2"/>
        <v>0.10688729742910265</v>
      </c>
      <c r="R99">
        <f t="shared" si="2"/>
        <v>0.21305621238335384</v>
      </c>
      <c r="S99">
        <f t="shared" si="2"/>
        <v>0.13540123972628554</v>
      </c>
      <c r="T99">
        <f t="shared" si="2"/>
        <v>0</v>
      </c>
      <c r="U99">
        <f t="shared" si="2"/>
        <v>1.398966519019289</v>
      </c>
      <c r="V99">
        <f t="shared" si="2"/>
        <v>7.7213183153770903E-2</v>
      </c>
      <c r="W99">
        <f t="shared" si="2"/>
        <v>0.2904741570498191</v>
      </c>
      <c r="X99">
        <f t="shared" si="2"/>
        <v>0.9715521473839257</v>
      </c>
      <c r="Y99">
        <f t="shared" si="2"/>
        <v>0</v>
      </c>
      <c r="Z99">
        <f t="shared" si="2"/>
        <v>8.6992926136363585E-2</v>
      </c>
      <c r="AA99">
        <f t="shared" si="2"/>
        <v>0.29845650632911391</v>
      </c>
      <c r="AB99">
        <f t="shared" si="2"/>
        <v>0.28095985734946305</v>
      </c>
      <c r="AC99">
        <f t="shared" si="2"/>
        <v>0.20710729963971197</v>
      </c>
      <c r="AD99">
        <f t="shared" si="2"/>
        <v>0.26083361170525826</v>
      </c>
      <c r="AE99">
        <f t="shared" si="2"/>
        <v>0.34773497336037057</v>
      </c>
      <c r="AF99">
        <f t="shared" si="2"/>
        <v>0.20081260027336142</v>
      </c>
      <c r="AG99">
        <f t="shared" si="2"/>
        <v>0.28657666203395515</v>
      </c>
      <c r="AH99">
        <f t="shared" si="2"/>
        <v>1.0845762154909875</v>
      </c>
      <c r="AI99">
        <f t="shared" si="2"/>
        <v>0.1281992488497688</v>
      </c>
      <c r="AJ99">
        <f t="shared" si="2"/>
        <v>0</v>
      </c>
      <c r="AK99">
        <f t="shared" si="2"/>
        <v>0.36691839819542355</v>
      </c>
      <c r="AL99">
        <f t="shared" si="2"/>
        <v>0</v>
      </c>
      <c r="AM99">
        <f t="shared" si="2"/>
        <v>4.5609464516405913E-2</v>
      </c>
      <c r="AN99">
        <f t="shared" si="2"/>
        <v>1.0383496057698099E-2</v>
      </c>
      <c r="AO99">
        <f t="shared" si="2"/>
        <v>6.0303841000000039E-2</v>
      </c>
      <c r="AP99">
        <f t="shared" si="2"/>
        <v>7.6018110811930509E-2</v>
      </c>
      <c r="AQ99">
        <f t="shared" si="2"/>
        <v>0.35172624018596599</v>
      </c>
      <c r="AR99">
        <f t="shared" si="2"/>
        <v>0.26221791983695619</v>
      </c>
      <c r="AS99">
        <f t="shared" si="2"/>
        <v>0.16851992614601885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13.643703419022918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2.1886634140419646E-4</v>
      </c>
      <c r="M3">
        <v>2.27</v>
      </c>
      <c r="N3">
        <v>2.8399999999999994</v>
      </c>
      <c r="O3">
        <v>3.1499999999999995</v>
      </c>
      <c r="P3">
        <v>4.18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4.5290312826268462</v>
      </c>
      <c r="AC3">
        <v>2.9053185952993159</v>
      </c>
      <c r="AD3">
        <v>3.5388969267945942</v>
      </c>
      <c r="AE3">
        <v>4.8386633074542695</v>
      </c>
      <c r="AF3">
        <v>3.0250077051119812</v>
      </c>
      <c r="AG3">
        <v>4.6798753213337516</v>
      </c>
      <c r="AH3">
        <v>13.57500714197117</v>
      </c>
      <c r="AI3">
        <v>2.8015807853656134</v>
      </c>
      <c r="AJ3">
        <v>0</v>
      </c>
      <c r="AK3">
        <v>8.4216603749778258</v>
      </c>
      <c r="AL3">
        <v>0</v>
      </c>
      <c r="AM3">
        <v>1.5087674602681207</v>
      </c>
      <c r="AN3">
        <v>0</v>
      </c>
      <c r="AO3">
        <v>0</v>
      </c>
      <c r="AP3">
        <v>0</v>
      </c>
      <c r="AQ3">
        <v>7.9670859893587531</v>
      </c>
      <c r="AR3">
        <v>0</v>
      </c>
      <c r="AS3">
        <v>3.1064113405378064</v>
      </c>
      <c r="AT3">
        <v>0</v>
      </c>
      <c r="AU3">
        <v>0</v>
      </c>
      <c r="AV3">
        <v>0</v>
      </c>
      <c r="AW3">
        <v>0</v>
      </c>
      <c r="AX3">
        <v>0</v>
      </c>
      <c r="AY3">
        <v>2.77</v>
      </c>
      <c r="AZ3">
        <v>5.15</v>
      </c>
      <c r="BA3">
        <v>3.4</v>
      </c>
      <c r="BB3">
        <v>2.41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87.067525097441461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2.1886634140419646E-4</v>
      </c>
      <c r="M4">
        <v>2.27</v>
      </c>
      <c r="N4">
        <v>2.8399999999999994</v>
      </c>
      <c r="O4">
        <v>3.1499999999999995</v>
      </c>
      <c r="P4">
        <v>4.18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4.5290312826268462</v>
      </c>
      <c r="AC4">
        <v>2.9053185952993159</v>
      </c>
      <c r="AD4">
        <v>3.5388969267945942</v>
      </c>
      <c r="AE4">
        <v>4.8386633074542695</v>
      </c>
      <c r="AF4">
        <v>3.0250077051119812</v>
      </c>
      <c r="AG4">
        <v>4.6798753213337516</v>
      </c>
      <c r="AH4">
        <v>13.57500714197117</v>
      </c>
      <c r="AI4">
        <v>2.8015807853656134</v>
      </c>
      <c r="AJ4">
        <v>0</v>
      </c>
      <c r="AK4">
        <v>8.4216603749778258</v>
      </c>
      <c r="AL4">
        <v>0</v>
      </c>
      <c r="AM4">
        <v>1.5087674602681207</v>
      </c>
      <c r="AN4">
        <v>0</v>
      </c>
      <c r="AO4">
        <v>0</v>
      </c>
      <c r="AP4">
        <v>0</v>
      </c>
      <c r="AQ4">
        <v>7.9670859893587531</v>
      </c>
      <c r="AR4">
        <v>0</v>
      </c>
      <c r="AS4">
        <v>3.1064113405378064</v>
      </c>
      <c r="AT4">
        <v>0</v>
      </c>
      <c r="AU4">
        <v>0</v>
      </c>
      <c r="AV4">
        <v>0</v>
      </c>
      <c r="AW4">
        <v>0</v>
      </c>
      <c r="AX4">
        <v>0</v>
      </c>
      <c r="AY4">
        <v>2.77</v>
      </c>
      <c r="AZ4">
        <v>5.15</v>
      </c>
      <c r="BA4">
        <v>3.4</v>
      </c>
      <c r="BB4">
        <v>1.87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86.527525097441469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2.1886634140419646E-4</v>
      </c>
      <c r="M5">
        <v>2.27</v>
      </c>
      <c r="N5">
        <v>2.8399999999999994</v>
      </c>
      <c r="O5">
        <v>3.1499999999999995</v>
      </c>
      <c r="P5">
        <v>4.18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4.5290312826268462</v>
      </c>
      <c r="AC5">
        <v>2.9053185952993159</v>
      </c>
      <c r="AD5">
        <v>3.5388969267945942</v>
      </c>
      <c r="AE5">
        <v>4.8386633074542695</v>
      </c>
      <c r="AF5">
        <v>3.0250077051119812</v>
      </c>
      <c r="AG5">
        <v>4.6798753213337516</v>
      </c>
      <c r="AH5">
        <v>13.57500714197117</v>
      </c>
      <c r="AI5">
        <v>2.8015807853656134</v>
      </c>
      <c r="AJ5">
        <v>0</v>
      </c>
      <c r="AK5">
        <v>8.4216603749778258</v>
      </c>
      <c r="AL5">
        <v>0</v>
      </c>
      <c r="AM5">
        <v>1.0064472758914291</v>
      </c>
      <c r="AN5">
        <v>3.1068785713520928E-2</v>
      </c>
      <c r="AO5">
        <v>0</v>
      </c>
      <c r="AP5">
        <v>0</v>
      </c>
      <c r="AQ5">
        <v>7.9670859893587531</v>
      </c>
      <c r="AR5">
        <v>0</v>
      </c>
      <c r="AS5">
        <v>3.1064113405378064</v>
      </c>
      <c r="AT5">
        <v>0</v>
      </c>
      <c r="AU5">
        <v>0</v>
      </c>
      <c r="AV5">
        <v>0</v>
      </c>
      <c r="AW5">
        <v>0</v>
      </c>
      <c r="AX5">
        <v>0</v>
      </c>
      <c r="AY5">
        <v>2.77</v>
      </c>
      <c r="AZ5">
        <v>5.15</v>
      </c>
      <c r="BA5">
        <v>3.4</v>
      </c>
      <c r="BB5">
        <v>1.48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85.666273698778298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2.1886634140419646E-4</v>
      </c>
      <c r="M6">
        <v>2.27</v>
      </c>
      <c r="N6">
        <v>2.8399999999999994</v>
      </c>
      <c r="O6">
        <v>3.1499999999999995</v>
      </c>
      <c r="P6">
        <v>4.18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4.5290312826268462</v>
      </c>
      <c r="AC6">
        <v>2.9053185952993159</v>
      </c>
      <c r="AD6">
        <v>3.5388969267945942</v>
      </c>
      <c r="AE6">
        <v>4.8386633074542695</v>
      </c>
      <c r="AF6">
        <v>3.0250077051119812</v>
      </c>
      <c r="AG6">
        <v>4.6798753213337516</v>
      </c>
      <c r="AH6">
        <v>13.57500714197117</v>
      </c>
      <c r="AI6">
        <v>2.8015807853656134</v>
      </c>
      <c r="AJ6">
        <v>0</v>
      </c>
      <c r="AK6">
        <v>8.4216603749778258</v>
      </c>
      <c r="AL6">
        <v>0</v>
      </c>
      <c r="AM6">
        <v>1.0064472758914291</v>
      </c>
      <c r="AN6">
        <v>3.1068785713520928E-2</v>
      </c>
      <c r="AO6">
        <v>0</v>
      </c>
      <c r="AP6">
        <v>0</v>
      </c>
      <c r="AQ6">
        <v>7.9670859893587531</v>
      </c>
      <c r="AR6">
        <v>0</v>
      </c>
      <c r="AS6">
        <v>3.1064113405378064</v>
      </c>
      <c r="AT6">
        <v>0</v>
      </c>
      <c r="AU6">
        <v>0</v>
      </c>
      <c r="AV6">
        <v>0</v>
      </c>
      <c r="AW6">
        <v>0</v>
      </c>
      <c r="AX6">
        <v>0</v>
      </c>
      <c r="AY6">
        <v>2.77</v>
      </c>
      <c r="AZ6">
        <v>5.15</v>
      </c>
      <c r="BA6">
        <v>3.4</v>
      </c>
      <c r="BB6">
        <v>1.48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85.666273698778298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1.8412494999406418E-4</v>
      </c>
      <c r="M7">
        <v>2.27</v>
      </c>
      <c r="N7">
        <v>2.8399999999999994</v>
      </c>
      <c r="O7">
        <v>3.1499999999999995</v>
      </c>
      <c r="P7">
        <v>4.18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4.5290312826268462</v>
      </c>
      <c r="AC7">
        <v>2.9053185952993159</v>
      </c>
      <c r="AD7">
        <v>3.5388969267945942</v>
      </c>
      <c r="AE7">
        <v>4.8386633074542695</v>
      </c>
      <c r="AF7">
        <v>3.0250077051119812</v>
      </c>
      <c r="AG7">
        <v>4.6798753213337516</v>
      </c>
      <c r="AH7">
        <v>13.57500714197117</v>
      </c>
      <c r="AI7">
        <v>1.9094836085864486</v>
      </c>
      <c r="AJ7">
        <v>0</v>
      </c>
      <c r="AK7">
        <v>8.4216603749778258</v>
      </c>
      <c r="AL7">
        <v>0</v>
      </c>
      <c r="AM7">
        <v>1.0064472758914291</v>
      </c>
      <c r="AN7">
        <v>3.1068785713520928E-2</v>
      </c>
      <c r="AO7">
        <v>0</v>
      </c>
      <c r="AP7">
        <v>0</v>
      </c>
      <c r="AQ7">
        <v>7.9670859893587531</v>
      </c>
      <c r="AR7">
        <v>0</v>
      </c>
      <c r="AS7">
        <v>2.1011060264093322</v>
      </c>
      <c r="AT7">
        <v>0</v>
      </c>
      <c r="AU7">
        <v>0</v>
      </c>
      <c r="AV7">
        <v>0</v>
      </c>
      <c r="AW7">
        <v>0</v>
      </c>
      <c r="AX7">
        <v>0</v>
      </c>
      <c r="AY7">
        <v>2.77</v>
      </c>
      <c r="AZ7">
        <v>5.15</v>
      </c>
      <c r="BA7">
        <v>3.4</v>
      </c>
      <c r="BB7">
        <v>1.48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83.768836466479243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1.8412494999406418E-4</v>
      </c>
      <c r="M8">
        <v>2.27</v>
      </c>
      <c r="N8">
        <v>2.8399999999999994</v>
      </c>
      <c r="O8">
        <v>3.1499999999999995</v>
      </c>
      <c r="P8">
        <v>4.18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4.5290312826268462</v>
      </c>
      <c r="AC8">
        <v>2.9053185952993159</v>
      </c>
      <c r="AD8">
        <v>3.5388969267945942</v>
      </c>
      <c r="AE8">
        <v>4.8386633074542695</v>
      </c>
      <c r="AF8">
        <v>3.0250077051119812</v>
      </c>
      <c r="AG8">
        <v>4.6798753213337516</v>
      </c>
      <c r="AH8">
        <v>13.57500714197117</v>
      </c>
      <c r="AI8">
        <v>1.9094836085864486</v>
      </c>
      <c r="AJ8">
        <v>0</v>
      </c>
      <c r="AK8">
        <v>8.4216603749778258</v>
      </c>
      <c r="AL8">
        <v>0</v>
      </c>
      <c r="AM8">
        <v>1.0064472758914291</v>
      </c>
      <c r="AN8">
        <v>3.1068785713520928E-2</v>
      </c>
      <c r="AO8">
        <v>0</v>
      </c>
      <c r="AP8">
        <v>0</v>
      </c>
      <c r="AQ8">
        <v>7.9670859893587531</v>
      </c>
      <c r="AR8">
        <v>0</v>
      </c>
      <c r="AS8">
        <v>2.1011060264093322</v>
      </c>
      <c r="AT8">
        <v>0</v>
      </c>
      <c r="AU8">
        <v>0</v>
      </c>
      <c r="AV8">
        <v>0</v>
      </c>
      <c r="AW8">
        <v>0</v>
      </c>
      <c r="AX8">
        <v>0</v>
      </c>
      <c r="AY8">
        <v>2.77</v>
      </c>
      <c r="AZ8">
        <v>5.15</v>
      </c>
      <c r="BA8">
        <v>3.4</v>
      </c>
      <c r="BB8">
        <v>1.48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83.768836466479243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1.7199999999999998</v>
      </c>
      <c r="L9">
        <v>7.3997723146980094</v>
      </c>
      <c r="M9">
        <v>2.27</v>
      </c>
      <c r="N9">
        <v>2.8399999999999994</v>
      </c>
      <c r="O9">
        <v>3.1499999999999995</v>
      </c>
      <c r="P9">
        <v>3.7603718354430375</v>
      </c>
      <c r="Q9">
        <v>0</v>
      </c>
      <c r="R9">
        <v>0.13996853932584269</v>
      </c>
      <c r="S9">
        <v>1.9991019308486756E-2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4.5290312826268462</v>
      </c>
      <c r="AC9">
        <v>2.9053185952993159</v>
      </c>
      <c r="AD9">
        <v>3.5388969267945942</v>
      </c>
      <c r="AE9">
        <v>4.8386633074542695</v>
      </c>
      <c r="AF9">
        <v>3.0250077051119812</v>
      </c>
      <c r="AG9">
        <v>4.6798753213337516</v>
      </c>
      <c r="AH9">
        <v>13.57500714197117</v>
      </c>
      <c r="AI9">
        <v>1.9094836085864486</v>
      </c>
      <c r="AJ9">
        <v>0</v>
      </c>
      <c r="AK9">
        <v>8.4216603749778258</v>
      </c>
      <c r="AL9">
        <v>0</v>
      </c>
      <c r="AM9">
        <v>1.0064472758914291</v>
      </c>
      <c r="AN9">
        <v>3.1068785713520928E-2</v>
      </c>
      <c r="AO9">
        <v>0</v>
      </c>
      <c r="AP9">
        <v>0</v>
      </c>
      <c r="AQ9">
        <v>7.9670859893587531</v>
      </c>
      <c r="AR9">
        <v>0</v>
      </c>
      <c r="AS9">
        <v>2.1011060264093322</v>
      </c>
      <c r="AT9">
        <v>0</v>
      </c>
      <c r="AU9">
        <v>0</v>
      </c>
      <c r="AV9">
        <v>0</v>
      </c>
      <c r="AW9">
        <v>0</v>
      </c>
      <c r="AX9">
        <v>0</v>
      </c>
      <c r="AY9">
        <v>2.77</v>
      </c>
      <c r="AZ9">
        <v>5.15</v>
      </c>
      <c r="BA9">
        <v>3.4</v>
      </c>
      <c r="BB9">
        <v>1.48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92.628756050304617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2.27</v>
      </c>
      <c r="N10">
        <v>2.8399999999999994</v>
      </c>
      <c r="O10">
        <v>3.1499999999999995</v>
      </c>
      <c r="P10">
        <v>3.7603718354430375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4.5290312826268462</v>
      </c>
      <c r="AC10">
        <v>2.9053185952993159</v>
      </c>
      <c r="AD10">
        <v>3.5388969267945942</v>
      </c>
      <c r="AE10">
        <v>4.8386633074542695</v>
      </c>
      <c r="AF10">
        <v>3.0250077051119812</v>
      </c>
      <c r="AG10">
        <v>4.6798753213337516</v>
      </c>
      <c r="AH10">
        <v>13.57500714197117</v>
      </c>
      <c r="AI10">
        <v>1.9094836085864486</v>
      </c>
      <c r="AJ10">
        <v>0</v>
      </c>
      <c r="AK10">
        <v>8.4216603749778258</v>
      </c>
      <c r="AL10">
        <v>0</v>
      </c>
      <c r="AM10">
        <v>1.0064472758914291</v>
      </c>
      <c r="AN10">
        <v>3.1068785713520928E-2</v>
      </c>
      <c r="AO10">
        <v>0</v>
      </c>
      <c r="AP10">
        <v>0</v>
      </c>
      <c r="AQ10">
        <v>7.9670859893587531</v>
      </c>
      <c r="AR10">
        <v>0</v>
      </c>
      <c r="AS10">
        <v>2.1011060264093322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2.77</v>
      </c>
      <c r="AZ10">
        <v>5.15</v>
      </c>
      <c r="BA10">
        <v>3.4</v>
      </c>
      <c r="BB10">
        <v>1.48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83.349024176972293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2.27</v>
      </c>
      <c r="N11">
        <v>2.8399999999999994</v>
      </c>
      <c r="O11">
        <v>3.1499999999999995</v>
      </c>
      <c r="P11">
        <v>3.7603718354430375</v>
      </c>
      <c r="Q11">
        <v>0.21999999999999997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4.5290312826268462</v>
      </c>
      <c r="AC11">
        <v>2.9053185952993159</v>
      </c>
      <c r="AD11">
        <v>3.5388969267945942</v>
      </c>
      <c r="AE11">
        <v>4.8386633074542695</v>
      </c>
      <c r="AF11">
        <v>3.0250077051119812</v>
      </c>
      <c r="AG11">
        <v>4.6798753213337516</v>
      </c>
      <c r="AH11">
        <v>13.57500714197117</v>
      </c>
      <c r="AI11">
        <v>0.69992418410445556</v>
      </c>
      <c r="AJ11">
        <v>0</v>
      </c>
      <c r="AK11">
        <v>8.4216603749778258</v>
      </c>
      <c r="AL11">
        <v>0</v>
      </c>
      <c r="AM11">
        <v>0.50322363794571456</v>
      </c>
      <c r="AN11">
        <v>3.1068785713520928E-2</v>
      </c>
      <c r="AO11">
        <v>0</v>
      </c>
      <c r="AP11">
        <v>0</v>
      </c>
      <c r="AQ11">
        <v>7.9670859893587531</v>
      </c>
      <c r="AR11">
        <v>0</v>
      </c>
      <c r="AS11">
        <v>2.1011060264093322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2.77</v>
      </c>
      <c r="AZ11">
        <v>5.15</v>
      </c>
      <c r="BA11">
        <v>3.4</v>
      </c>
      <c r="BB11">
        <v>1.48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81.856241114544574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2.27</v>
      </c>
      <c r="N12">
        <v>2.8399999999999994</v>
      </c>
      <c r="O12">
        <v>3.1499999999999995</v>
      </c>
      <c r="P12">
        <v>3.7603718354430375</v>
      </c>
      <c r="Q12">
        <v>0.21999999999999997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4.5290312826268462</v>
      </c>
      <c r="AC12">
        <v>2.9053185952993159</v>
      </c>
      <c r="AD12">
        <v>3.5388969267945942</v>
      </c>
      <c r="AE12">
        <v>4.8386633074542695</v>
      </c>
      <c r="AF12">
        <v>3.0250077051119812</v>
      </c>
      <c r="AG12">
        <v>4.6798753213337516</v>
      </c>
      <c r="AH12">
        <v>13.57500714197117</v>
      </c>
      <c r="AI12">
        <v>0.69992418410445556</v>
      </c>
      <c r="AJ12">
        <v>0</v>
      </c>
      <c r="AK12">
        <v>8.4216603749778258</v>
      </c>
      <c r="AL12">
        <v>0</v>
      </c>
      <c r="AM12">
        <v>0.50322363794571456</v>
      </c>
      <c r="AN12">
        <v>3.1068785713520928E-2</v>
      </c>
      <c r="AO12">
        <v>0</v>
      </c>
      <c r="AP12">
        <v>0</v>
      </c>
      <c r="AQ12">
        <v>7.9670859893587531</v>
      </c>
      <c r="AR12">
        <v>0</v>
      </c>
      <c r="AS12">
        <v>2.1011060264093322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2.77</v>
      </c>
      <c r="AZ12">
        <v>5.15</v>
      </c>
      <c r="BA12">
        <v>3.4</v>
      </c>
      <c r="BB12">
        <v>1.48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81.856241114544574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1.4600000000000002</v>
      </c>
      <c r="M13">
        <v>2.27</v>
      </c>
      <c r="N13">
        <v>2.8399999999999994</v>
      </c>
      <c r="O13">
        <v>3.1499999999999995</v>
      </c>
      <c r="P13">
        <v>3.7603718354430375</v>
      </c>
      <c r="Q13">
        <v>0.22018707482993197</v>
      </c>
      <c r="R13">
        <v>0</v>
      </c>
      <c r="S13">
        <v>0.11000000000000001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4.5290312826268462</v>
      </c>
      <c r="AC13">
        <v>2.9053185952993159</v>
      </c>
      <c r="AD13">
        <v>3.5388969267945942</v>
      </c>
      <c r="AE13">
        <v>4.8386633074542695</v>
      </c>
      <c r="AF13">
        <v>3.0250077051119812</v>
      </c>
      <c r="AG13">
        <v>4.6798753213337516</v>
      </c>
      <c r="AH13">
        <v>13.57500714197117</v>
      </c>
      <c r="AI13">
        <v>1.9094836085864486</v>
      </c>
      <c r="AJ13">
        <v>0</v>
      </c>
      <c r="AK13">
        <v>8.4216603749778258</v>
      </c>
      <c r="AL13">
        <v>0</v>
      </c>
      <c r="AM13">
        <v>0.50322363794571456</v>
      </c>
      <c r="AN13">
        <v>3.1068785713520928E-2</v>
      </c>
      <c r="AO13">
        <v>0</v>
      </c>
      <c r="AP13">
        <v>0</v>
      </c>
      <c r="AQ13">
        <v>7.9670859893587531</v>
      </c>
      <c r="AR13">
        <v>0</v>
      </c>
      <c r="AS13">
        <v>2.1011060264093322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2.77</v>
      </c>
      <c r="AZ13">
        <v>5.15</v>
      </c>
      <c r="BA13">
        <v>3.4</v>
      </c>
      <c r="BB13">
        <v>1.48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84.6359876138565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1.4600000000000002</v>
      </c>
      <c r="M14">
        <v>2.27</v>
      </c>
      <c r="N14">
        <v>2.8399999999999994</v>
      </c>
      <c r="O14">
        <v>3.1499999999999995</v>
      </c>
      <c r="P14">
        <v>3.7603718354430375</v>
      </c>
      <c r="Q14">
        <v>0.22018707482993197</v>
      </c>
      <c r="R14">
        <v>0</v>
      </c>
      <c r="S14">
        <v>0.11000000000000001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4.5290312826268462</v>
      </c>
      <c r="AC14">
        <v>2.9053185952993159</v>
      </c>
      <c r="AD14">
        <v>3.5388969267945942</v>
      </c>
      <c r="AE14">
        <v>4.8386633074542695</v>
      </c>
      <c r="AF14">
        <v>3.0250077051119812</v>
      </c>
      <c r="AG14">
        <v>4.6798753213337516</v>
      </c>
      <c r="AH14">
        <v>13.57500714197117</v>
      </c>
      <c r="AI14">
        <v>1.9094836085864486</v>
      </c>
      <c r="AJ14">
        <v>0</v>
      </c>
      <c r="AK14">
        <v>8.4216603749778258</v>
      </c>
      <c r="AL14">
        <v>0</v>
      </c>
      <c r="AM14">
        <v>0.50322363794571456</v>
      </c>
      <c r="AN14">
        <v>3.1068785713520928E-2</v>
      </c>
      <c r="AO14">
        <v>0</v>
      </c>
      <c r="AP14">
        <v>0</v>
      </c>
      <c r="AQ14">
        <v>7.9670859893587531</v>
      </c>
      <c r="AR14">
        <v>0</v>
      </c>
      <c r="AS14">
        <v>2.1011060264093322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2.77</v>
      </c>
      <c r="AZ14">
        <v>5.15</v>
      </c>
      <c r="BA14">
        <v>3.4</v>
      </c>
      <c r="BB14">
        <v>1.48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84.6359876138565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1.4600000000000002</v>
      </c>
      <c r="M15">
        <v>2.27</v>
      </c>
      <c r="N15">
        <v>2.8399999999999994</v>
      </c>
      <c r="O15">
        <v>3.1499999999999995</v>
      </c>
      <c r="P15">
        <v>3.7603718354430375</v>
      </c>
      <c r="Q15">
        <v>0.22018707482993197</v>
      </c>
      <c r="R15">
        <v>0.41</v>
      </c>
      <c r="S15">
        <v>0.11000000000000001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4.5290312826268462</v>
      </c>
      <c r="AC15">
        <v>2.9053185952993159</v>
      </c>
      <c r="AD15">
        <v>3.5388969267945942</v>
      </c>
      <c r="AE15">
        <v>4.8386633074542695</v>
      </c>
      <c r="AF15">
        <v>3.0250077051119812</v>
      </c>
      <c r="AG15">
        <v>4.6798753213337516</v>
      </c>
      <c r="AH15">
        <v>13.57500714197117</v>
      </c>
      <c r="AI15">
        <v>1.5910793364097247</v>
      </c>
      <c r="AJ15">
        <v>0</v>
      </c>
      <c r="AK15">
        <v>8.4216603749778258</v>
      </c>
      <c r="AL15">
        <v>0</v>
      </c>
      <c r="AM15">
        <v>0.50322363794571456</v>
      </c>
      <c r="AN15">
        <v>3.1068785713520928E-2</v>
      </c>
      <c r="AO15">
        <v>0</v>
      </c>
      <c r="AP15">
        <v>0</v>
      </c>
      <c r="AQ15">
        <v>7.9670859893587531</v>
      </c>
      <c r="AR15">
        <v>0</v>
      </c>
      <c r="AS15">
        <v>2.1011060264093322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2.77</v>
      </c>
      <c r="AZ15">
        <v>5.15</v>
      </c>
      <c r="BA15">
        <v>3.4</v>
      </c>
      <c r="BB15">
        <v>1.48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84.727583341679789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1.4600000000000002</v>
      </c>
      <c r="M16">
        <v>2.27</v>
      </c>
      <c r="N16">
        <v>2.8399999999999994</v>
      </c>
      <c r="O16">
        <v>3.1499999999999995</v>
      </c>
      <c r="P16">
        <v>3.7603718354430375</v>
      </c>
      <c r="Q16">
        <v>0.22018707482993197</v>
      </c>
      <c r="R16">
        <v>0.41</v>
      </c>
      <c r="S16">
        <v>0.11000000000000001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4.5290312826268462</v>
      </c>
      <c r="AC16">
        <v>2.9053185952993159</v>
      </c>
      <c r="AD16">
        <v>3.5388969267945942</v>
      </c>
      <c r="AE16">
        <v>4.8386633074542695</v>
      </c>
      <c r="AF16">
        <v>3.0250077051119812</v>
      </c>
      <c r="AG16">
        <v>4.6798753213337516</v>
      </c>
      <c r="AH16">
        <v>13.57500714197117</v>
      </c>
      <c r="AI16">
        <v>1.5910793364097247</v>
      </c>
      <c r="AJ16">
        <v>0</v>
      </c>
      <c r="AK16">
        <v>8.4216603749778258</v>
      </c>
      <c r="AL16">
        <v>0</v>
      </c>
      <c r="AM16">
        <v>0.50322363794571456</v>
      </c>
      <c r="AN16">
        <v>3.1068785713520928E-2</v>
      </c>
      <c r="AO16">
        <v>0</v>
      </c>
      <c r="AP16">
        <v>0</v>
      </c>
      <c r="AQ16">
        <v>7.9670859893587531</v>
      </c>
      <c r="AR16">
        <v>0</v>
      </c>
      <c r="AS16">
        <v>2.1011060264093322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2.77</v>
      </c>
      <c r="AZ16">
        <v>5.15</v>
      </c>
      <c r="BA16">
        <v>3.4</v>
      </c>
      <c r="BB16">
        <v>1.48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84.727583341679789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1.4600000000000002</v>
      </c>
      <c r="M17">
        <v>2.27</v>
      </c>
      <c r="N17">
        <v>2.8399999999999994</v>
      </c>
      <c r="O17">
        <v>3.1499999999999995</v>
      </c>
      <c r="P17">
        <v>3.7603718354430375</v>
      </c>
      <c r="Q17">
        <v>0.22018707482993197</v>
      </c>
      <c r="R17">
        <v>0.41</v>
      </c>
      <c r="S17">
        <v>0.11000000000000001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4.5290312826268462</v>
      </c>
      <c r="AC17">
        <v>2.9053185952993159</v>
      </c>
      <c r="AD17">
        <v>3.5388969267945942</v>
      </c>
      <c r="AE17">
        <v>4.8386633074542695</v>
      </c>
      <c r="AF17">
        <v>3.0250077051119812</v>
      </c>
      <c r="AG17">
        <v>4.6798753213337516</v>
      </c>
      <c r="AH17">
        <v>13.57500714197117</v>
      </c>
      <c r="AI17">
        <v>1.5910793364097247</v>
      </c>
      <c r="AJ17">
        <v>0</v>
      </c>
      <c r="AK17">
        <v>8.4216603749778258</v>
      </c>
      <c r="AL17">
        <v>0</v>
      </c>
      <c r="AM17">
        <v>0</v>
      </c>
      <c r="AN17">
        <v>3.1068785713520928E-2</v>
      </c>
      <c r="AO17">
        <v>0</v>
      </c>
      <c r="AP17">
        <v>0</v>
      </c>
      <c r="AQ17">
        <v>7.9670859893587531</v>
      </c>
      <c r="AR17">
        <v>0</v>
      </c>
      <c r="AS17">
        <v>2.1011060264093322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2.77</v>
      </c>
      <c r="AZ17">
        <v>5.15</v>
      </c>
      <c r="BA17">
        <v>3.4</v>
      </c>
      <c r="BB17">
        <v>1.48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84.224359703734066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1.4600000000000002</v>
      </c>
      <c r="M18">
        <v>2.27</v>
      </c>
      <c r="N18">
        <v>2.8399999999999994</v>
      </c>
      <c r="O18">
        <v>3.1499999999999995</v>
      </c>
      <c r="P18">
        <v>3.7603718354430375</v>
      </c>
      <c r="Q18">
        <v>0.22018707482993197</v>
      </c>
      <c r="R18">
        <v>0.41</v>
      </c>
      <c r="S18">
        <v>0.11000000000000001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4.5290312826268462</v>
      </c>
      <c r="AC18">
        <v>2.9053185952993159</v>
      </c>
      <c r="AD18">
        <v>3.5388969267945942</v>
      </c>
      <c r="AE18">
        <v>4.8386633074542695</v>
      </c>
      <c r="AF18">
        <v>3.0250077051119812</v>
      </c>
      <c r="AG18">
        <v>4.6798753213337516</v>
      </c>
      <c r="AH18">
        <v>13.57500714197117</v>
      </c>
      <c r="AI18">
        <v>1.5910793364097247</v>
      </c>
      <c r="AJ18">
        <v>0</v>
      </c>
      <c r="AK18">
        <v>8.4216603749778258</v>
      </c>
      <c r="AL18">
        <v>0</v>
      </c>
      <c r="AM18">
        <v>0</v>
      </c>
      <c r="AN18">
        <v>3.1068785713520928E-2</v>
      </c>
      <c r="AO18">
        <v>0</v>
      </c>
      <c r="AP18">
        <v>0</v>
      </c>
      <c r="AQ18">
        <v>7.9670859893587531</v>
      </c>
      <c r="AR18">
        <v>0</v>
      </c>
      <c r="AS18">
        <v>2.1011060264093322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2.77</v>
      </c>
      <c r="AZ18">
        <v>5.15</v>
      </c>
      <c r="BA18">
        <v>3.4</v>
      </c>
      <c r="BB18">
        <v>1.48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84.224359703734066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1.4600000000000002</v>
      </c>
      <c r="M19">
        <v>2.27</v>
      </c>
      <c r="N19">
        <v>2.8399999999999994</v>
      </c>
      <c r="O19">
        <v>3.1499999999999995</v>
      </c>
      <c r="P19">
        <v>3.7603718354430375</v>
      </c>
      <c r="Q19">
        <v>0.22018707482993197</v>
      </c>
      <c r="R19">
        <v>0.41</v>
      </c>
      <c r="S19">
        <v>0.11000000000000001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4.5290312826268462</v>
      </c>
      <c r="AC19">
        <v>2.9053185952993159</v>
      </c>
      <c r="AD19">
        <v>3.5388969267945942</v>
      </c>
      <c r="AE19">
        <v>4.8386633074542695</v>
      </c>
      <c r="AF19">
        <v>3.0250077051119812</v>
      </c>
      <c r="AG19">
        <v>4.6798753213337516</v>
      </c>
      <c r="AH19">
        <v>13.57500714197117</v>
      </c>
      <c r="AI19">
        <v>0.69992418410445556</v>
      </c>
      <c r="AJ19">
        <v>0</v>
      </c>
      <c r="AK19">
        <v>8.4216603749778258</v>
      </c>
      <c r="AL19">
        <v>0</v>
      </c>
      <c r="AM19">
        <v>0</v>
      </c>
      <c r="AN19">
        <v>3.1068785713520928E-2</v>
      </c>
      <c r="AO19">
        <v>0</v>
      </c>
      <c r="AP19">
        <v>0</v>
      </c>
      <c r="AQ19">
        <v>7.9670859893587531</v>
      </c>
      <c r="AR19">
        <v>0</v>
      </c>
      <c r="AS19">
        <v>3.1064113405378064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2.77</v>
      </c>
      <c r="AZ19">
        <v>5.15</v>
      </c>
      <c r="BA19">
        <v>3.4</v>
      </c>
      <c r="BB19">
        <v>1.48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84.33850986555727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1.4600000000000002</v>
      </c>
      <c r="M20">
        <v>2.27</v>
      </c>
      <c r="N20">
        <v>2.8399999999999994</v>
      </c>
      <c r="O20">
        <v>3.1499999999999995</v>
      </c>
      <c r="P20">
        <v>3.7603718354430375</v>
      </c>
      <c r="Q20">
        <v>0.22018707482993197</v>
      </c>
      <c r="R20">
        <v>0.41</v>
      </c>
      <c r="S20">
        <v>0.11000000000000001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4.5290312826268462</v>
      </c>
      <c r="AC20">
        <v>2.9053185952993159</v>
      </c>
      <c r="AD20">
        <v>3.5388969267945942</v>
      </c>
      <c r="AE20">
        <v>4.8386633074542695</v>
      </c>
      <c r="AF20">
        <v>3.0250077051119812</v>
      </c>
      <c r="AG20">
        <v>4.6798753213337516</v>
      </c>
      <c r="AH20">
        <v>13.57500714197117</v>
      </c>
      <c r="AI20">
        <v>0.69992418410445556</v>
      </c>
      <c r="AJ20">
        <v>0</v>
      </c>
      <c r="AK20">
        <v>8.4216603749778258</v>
      </c>
      <c r="AL20">
        <v>0</v>
      </c>
      <c r="AM20">
        <v>0</v>
      </c>
      <c r="AN20">
        <v>3.1068785713520928E-2</v>
      </c>
      <c r="AO20">
        <v>0</v>
      </c>
      <c r="AP20">
        <v>0</v>
      </c>
      <c r="AQ20">
        <v>7.9670859893587531</v>
      </c>
      <c r="AR20">
        <v>0</v>
      </c>
      <c r="AS20">
        <v>3.1064113405378064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2.77</v>
      </c>
      <c r="AZ20">
        <v>5.15</v>
      </c>
      <c r="BA20">
        <v>3.4</v>
      </c>
      <c r="BB20">
        <v>1.48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84.33850986555727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1.4600000000000002</v>
      </c>
      <c r="M21">
        <v>2.27</v>
      </c>
      <c r="N21">
        <v>2.8399999999999994</v>
      </c>
      <c r="O21">
        <v>3.1499999999999995</v>
      </c>
      <c r="P21">
        <v>3.7603718354430375</v>
      </c>
      <c r="Q21">
        <v>0.22018707482993197</v>
      </c>
      <c r="R21">
        <v>0.41</v>
      </c>
      <c r="S21">
        <v>0.11000000000000001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4.5290312826268462</v>
      </c>
      <c r="AC21">
        <v>2.9053185952993159</v>
      </c>
      <c r="AD21">
        <v>3.5388969267945942</v>
      </c>
      <c r="AE21">
        <v>4.8386633074542695</v>
      </c>
      <c r="AF21">
        <v>3.0250077051119812</v>
      </c>
      <c r="AG21">
        <v>4.6798753213337516</v>
      </c>
      <c r="AH21">
        <v>13.57500714197117</v>
      </c>
      <c r="AI21">
        <v>0.69992418410445556</v>
      </c>
      <c r="AJ21">
        <v>0</v>
      </c>
      <c r="AK21">
        <v>8.4216603749778258</v>
      </c>
      <c r="AL21">
        <v>0</v>
      </c>
      <c r="AM21">
        <v>0</v>
      </c>
      <c r="AN21">
        <v>3.1068785713520928E-2</v>
      </c>
      <c r="AO21">
        <v>0</v>
      </c>
      <c r="AP21">
        <v>0</v>
      </c>
      <c r="AQ21">
        <v>7.9670859893587531</v>
      </c>
      <c r="AR21">
        <v>0</v>
      </c>
      <c r="AS21">
        <v>3.1064113405378064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2.77</v>
      </c>
      <c r="AZ21">
        <v>5.15</v>
      </c>
      <c r="BA21">
        <v>3.4</v>
      </c>
      <c r="BB21">
        <v>1.48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84.33850986555727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1.4600000000000002</v>
      </c>
      <c r="M22">
        <v>2.27</v>
      </c>
      <c r="N22">
        <v>2.8399999999999994</v>
      </c>
      <c r="O22">
        <v>3.1499999999999995</v>
      </c>
      <c r="P22">
        <v>3.7603718354430375</v>
      </c>
      <c r="Q22">
        <v>0.22018707482993197</v>
      </c>
      <c r="R22">
        <v>0.41</v>
      </c>
      <c r="S22">
        <v>0.11000000000000001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4.5290312826268462</v>
      </c>
      <c r="AC22">
        <v>2.9053185952993159</v>
      </c>
      <c r="AD22">
        <v>3.5388969267945942</v>
      </c>
      <c r="AE22">
        <v>4.8386633074542695</v>
      </c>
      <c r="AF22">
        <v>3.0250077051119812</v>
      </c>
      <c r="AG22">
        <v>4.6798753213337516</v>
      </c>
      <c r="AH22">
        <v>13.57500714197117</v>
      </c>
      <c r="AI22">
        <v>0.69992418410445556</v>
      </c>
      <c r="AJ22">
        <v>0</v>
      </c>
      <c r="AK22">
        <v>8.4216603749778258</v>
      </c>
      <c r="AL22">
        <v>0</v>
      </c>
      <c r="AM22">
        <v>0</v>
      </c>
      <c r="AN22">
        <v>3.1068785713520928E-2</v>
      </c>
      <c r="AO22">
        <v>0</v>
      </c>
      <c r="AP22">
        <v>0</v>
      </c>
      <c r="AQ22">
        <v>7.9670859893587531</v>
      </c>
      <c r="AR22">
        <v>0</v>
      </c>
      <c r="AS22">
        <v>3.1064113405378064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2.77</v>
      </c>
      <c r="AZ22">
        <v>5.15</v>
      </c>
      <c r="BA22">
        <v>3.4</v>
      </c>
      <c r="BB22">
        <v>1.48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84.33850986555727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1.4600000000000002</v>
      </c>
      <c r="M23">
        <v>2.27</v>
      </c>
      <c r="N23">
        <v>2.8399999999999994</v>
      </c>
      <c r="O23">
        <v>3.1499999999999995</v>
      </c>
      <c r="P23">
        <v>3.7603718354430375</v>
      </c>
      <c r="Q23">
        <v>0.22018707482993197</v>
      </c>
      <c r="R23">
        <v>0.41</v>
      </c>
      <c r="S23">
        <v>0.11000000000000001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4.5290312826268462</v>
      </c>
      <c r="AC23">
        <v>2.9053185952993159</v>
      </c>
      <c r="AD23">
        <v>3.5388969267945942</v>
      </c>
      <c r="AE23">
        <v>4.8386633074542695</v>
      </c>
      <c r="AF23">
        <v>3.0250077051119812</v>
      </c>
      <c r="AG23">
        <v>4.6798753213337516</v>
      </c>
      <c r="AH23">
        <v>13.57500714197117</v>
      </c>
      <c r="AI23">
        <v>0.69992418410445556</v>
      </c>
      <c r="AJ23">
        <v>0</v>
      </c>
      <c r="AK23">
        <v>8.4216603749778258</v>
      </c>
      <c r="AL23">
        <v>0</v>
      </c>
      <c r="AM23">
        <v>0</v>
      </c>
      <c r="AN23">
        <v>3.1068785713520928E-2</v>
      </c>
      <c r="AO23">
        <v>0</v>
      </c>
      <c r="AP23">
        <v>0</v>
      </c>
      <c r="AQ23">
        <v>7.9670859893587531</v>
      </c>
      <c r="AR23">
        <v>0</v>
      </c>
      <c r="AS23">
        <v>2.2919527571663418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2.77</v>
      </c>
      <c r="AZ23">
        <v>5.15</v>
      </c>
      <c r="BA23">
        <v>3.4</v>
      </c>
      <c r="BB23">
        <v>1.48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83.524051282185809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1.4600000000000002</v>
      </c>
      <c r="M24">
        <v>2.27</v>
      </c>
      <c r="N24">
        <v>2.8399999999999994</v>
      </c>
      <c r="O24">
        <v>3.1499999999999995</v>
      </c>
      <c r="P24">
        <v>3.7603718354430375</v>
      </c>
      <c r="Q24">
        <v>0.22018707482993197</v>
      </c>
      <c r="R24">
        <v>0.41</v>
      </c>
      <c r="S24">
        <v>0.11000000000000001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4.5290312826268462</v>
      </c>
      <c r="AC24">
        <v>2.9053185952993159</v>
      </c>
      <c r="AD24">
        <v>3.5388969267945942</v>
      </c>
      <c r="AE24">
        <v>4.8386633074542695</v>
      </c>
      <c r="AF24">
        <v>3.0250077051119812</v>
      </c>
      <c r="AG24">
        <v>4.6798753213337516</v>
      </c>
      <c r="AH24">
        <v>13.57500714197117</v>
      </c>
      <c r="AI24">
        <v>0.69992418410445556</v>
      </c>
      <c r="AJ24">
        <v>0</v>
      </c>
      <c r="AK24">
        <v>8.4216603749778258</v>
      </c>
      <c r="AL24">
        <v>0</v>
      </c>
      <c r="AM24">
        <v>0</v>
      </c>
      <c r="AN24">
        <v>3.1068785713520928E-2</v>
      </c>
      <c r="AO24">
        <v>0</v>
      </c>
      <c r="AP24">
        <v>0</v>
      </c>
      <c r="AQ24">
        <v>7.9670859893587531</v>
      </c>
      <c r="AR24">
        <v>0</v>
      </c>
      <c r="AS24">
        <v>2.2919527571663418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2.77</v>
      </c>
      <c r="AZ24">
        <v>5.15</v>
      </c>
      <c r="BA24">
        <v>3.4</v>
      </c>
      <c r="BB24">
        <v>1.48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83.524051282185809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1.4600000000000002</v>
      </c>
      <c r="M25">
        <v>2.27</v>
      </c>
      <c r="N25">
        <v>2.8399999999999994</v>
      </c>
      <c r="O25">
        <v>3.1499999999999995</v>
      </c>
      <c r="P25">
        <v>3.7603718354430375</v>
      </c>
      <c r="Q25">
        <v>0.22018707482993197</v>
      </c>
      <c r="R25">
        <v>0.41</v>
      </c>
      <c r="S25">
        <v>0.11000000000000001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4.5290312826268462</v>
      </c>
      <c r="AC25">
        <v>2.9053185952993159</v>
      </c>
      <c r="AD25">
        <v>3.5388969267945942</v>
      </c>
      <c r="AE25">
        <v>4.8386633074542695</v>
      </c>
      <c r="AF25">
        <v>2.2687557788339863</v>
      </c>
      <c r="AG25">
        <v>4.6798753213337516</v>
      </c>
      <c r="AH25">
        <v>13.57500714197117</v>
      </c>
      <c r="AI25">
        <v>1.1464437847309856</v>
      </c>
      <c r="AJ25">
        <v>0</v>
      </c>
      <c r="AK25">
        <v>8.4216603749778258</v>
      </c>
      <c r="AL25">
        <v>0</v>
      </c>
      <c r="AM25">
        <v>0</v>
      </c>
      <c r="AN25">
        <v>3.1068785713520928E-2</v>
      </c>
      <c r="AO25">
        <v>0</v>
      </c>
      <c r="AP25">
        <v>0</v>
      </c>
      <c r="AQ25">
        <v>7.9670859893587531</v>
      </c>
      <c r="AR25">
        <v>0</v>
      </c>
      <c r="AS25">
        <v>2.2919527571663418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2.77</v>
      </c>
      <c r="AZ25">
        <v>5.15</v>
      </c>
      <c r="BA25">
        <v>3.4</v>
      </c>
      <c r="BB25">
        <v>1.48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83.214318956534342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1.4600000000000002</v>
      </c>
      <c r="M26">
        <v>2.27</v>
      </c>
      <c r="N26">
        <v>2.8399999999999994</v>
      </c>
      <c r="O26">
        <v>3.1499999999999995</v>
      </c>
      <c r="P26">
        <v>3.7603718354430375</v>
      </c>
      <c r="Q26">
        <v>0.22018707482993197</v>
      </c>
      <c r="R26">
        <v>0.41</v>
      </c>
      <c r="S26">
        <v>0.11000000000000001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4.5290312826268462</v>
      </c>
      <c r="AC26">
        <v>2.9053185952993159</v>
      </c>
      <c r="AD26">
        <v>3.5388969267945942</v>
      </c>
      <c r="AE26">
        <v>4.8386633074542695</v>
      </c>
      <c r="AF26">
        <v>2.2687557788339863</v>
      </c>
      <c r="AG26">
        <v>4.6798753213337516</v>
      </c>
      <c r="AH26">
        <v>13.57500714197117</v>
      </c>
      <c r="AI26">
        <v>4.8372956734540766</v>
      </c>
      <c r="AJ26">
        <v>0</v>
      </c>
      <c r="AK26">
        <v>8.4216603749778258</v>
      </c>
      <c r="AL26">
        <v>0</v>
      </c>
      <c r="AM26">
        <v>0</v>
      </c>
      <c r="AN26">
        <v>3.1068785713520928E-2</v>
      </c>
      <c r="AO26">
        <v>0</v>
      </c>
      <c r="AP26">
        <v>0</v>
      </c>
      <c r="AQ26">
        <v>7.9670859893587531</v>
      </c>
      <c r="AR26">
        <v>0</v>
      </c>
      <c r="AS26">
        <v>2.2919527571663418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2.77</v>
      </c>
      <c r="AZ26">
        <v>5.15</v>
      </c>
      <c r="BA26">
        <v>3.4</v>
      </c>
      <c r="BB26">
        <v>1.48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86.905170845257445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1.4600000000000002</v>
      </c>
      <c r="M27">
        <v>2.27</v>
      </c>
      <c r="N27">
        <v>2.8399999999999994</v>
      </c>
      <c r="O27">
        <v>3.1499999999999995</v>
      </c>
      <c r="P27">
        <v>3.7603718354430375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4.5290312826268462</v>
      </c>
      <c r="AC27">
        <v>2.9053185952993159</v>
      </c>
      <c r="AD27">
        <v>3.5388969267945942</v>
      </c>
      <c r="AE27">
        <v>4.8386633074542695</v>
      </c>
      <c r="AF27">
        <v>2.2687557788339863</v>
      </c>
      <c r="AG27">
        <v>4.6798753213337516</v>
      </c>
      <c r="AH27">
        <v>13.57500714197117</v>
      </c>
      <c r="AI27">
        <v>4.8372956734540766</v>
      </c>
      <c r="AJ27">
        <v>0</v>
      </c>
      <c r="AK27">
        <v>8.4216603749778258</v>
      </c>
      <c r="AL27">
        <v>0</v>
      </c>
      <c r="AM27">
        <v>0</v>
      </c>
      <c r="AN27">
        <v>3.1068785713520928E-2</v>
      </c>
      <c r="AO27">
        <v>0</v>
      </c>
      <c r="AP27">
        <v>0</v>
      </c>
      <c r="AQ27">
        <v>7.9670859893587531</v>
      </c>
      <c r="AR27">
        <v>0</v>
      </c>
      <c r="AS27">
        <v>2.037490449490329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2.77</v>
      </c>
      <c r="AZ27">
        <v>5.15</v>
      </c>
      <c r="BA27">
        <v>3.4</v>
      </c>
      <c r="BB27">
        <v>1.48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85.910521462751504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1.4600000000000002</v>
      </c>
      <c r="M28">
        <v>2.27</v>
      </c>
      <c r="N28">
        <v>2.8399999999999994</v>
      </c>
      <c r="O28">
        <v>3.1499999999999995</v>
      </c>
      <c r="P28">
        <v>3.7603718354430375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4.5290312826268462</v>
      </c>
      <c r="AC28">
        <v>2.9053185952993159</v>
      </c>
      <c r="AD28">
        <v>3.5388969267945942</v>
      </c>
      <c r="AE28">
        <v>4.8386633074542695</v>
      </c>
      <c r="AF28">
        <v>2.2687557788339863</v>
      </c>
      <c r="AG28">
        <v>4.6798753213337516</v>
      </c>
      <c r="AH28">
        <v>13.57500714197117</v>
      </c>
      <c r="AI28">
        <v>4.8372956734540766</v>
      </c>
      <c r="AJ28">
        <v>0</v>
      </c>
      <c r="AK28">
        <v>8.4216603749778258</v>
      </c>
      <c r="AL28">
        <v>0</v>
      </c>
      <c r="AM28">
        <v>0</v>
      </c>
      <c r="AN28">
        <v>3.1068785713520928E-2</v>
      </c>
      <c r="AO28">
        <v>0</v>
      </c>
      <c r="AP28">
        <v>0</v>
      </c>
      <c r="AQ28">
        <v>7.9670859893587531</v>
      </c>
      <c r="AR28">
        <v>0</v>
      </c>
      <c r="AS28">
        <v>2.037490449490329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2.77</v>
      </c>
      <c r="AZ28">
        <v>5.15</v>
      </c>
      <c r="BA28">
        <v>3.4</v>
      </c>
      <c r="BB28">
        <v>1.48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85.910521462751504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1.4600000000000002</v>
      </c>
      <c r="M29">
        <v>2.27</v>
      </c>
      <c r="N29">
        <v>2.8399999999999994</v>
      </c>
      <c r="O29">
        <v>3.1499999999999995</v>
      </c>
      <c r="P29">
        <v>3.7603718354430375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4.5290312826268462</v>
      </c>
      <c r="AC29">
        <v>2.9053185952993159</v>
      </c>
      <c r="AD29">
        <v>3.5388969267945942</v>
      </c>
      <c r="AE29">
        <v>4.8386633074542695</v>
      </c>
      <c r="AF29">
        <v>2.2687557788339863</v>
      </c>
      <c r="AG29">
        <v>4.6798753213337516</v>
      </c>
      <c r="AH29">
        <v>13.57500714197117</v>
      </c>
      <c r="AI29">
        <v>3.3102740012692555</v>
      </c>
      <c r="AJ29">
        <v>0</v>
      </c>
      <c r="AK29">
        <v>8.4216603749778258</v>
      </c>
      <c r="AL29">
        <v>0</v>
      </c>
      <c r="AM29">
        <v>0</v>
      </c>
      <c r="AN29">
        <v>3.1068785713520928E-2</v>
      </c>
      <c r="AO29">
        <v>0</v>
      </c>
      <c r="AP29">
        <v>0</v>
      </c>
      <c r="AQ29">
        <v>7.9670859893587531</v>
      </c>
      <c r="AR29">
        <v>0</v>
      </c>
      <c r="AS29">
        <v>2.037490449490329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2.77</v>
      </c>
      <c r="AZ29">
        <v>5.15</v>
      </c>
      <c r="BA29">
        <v>3.4</v>
      </c>
      <c r="BB29">
        <v>1.48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84.383499790566674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1.4600000000000002</v>
      </c>
      <c r="M30">
        <v>2.27</v>
      </c>
      <c r="N30">
        <v>2.8399999999999994</v>
      </c>
      <c r="O30">
        <v>3.1499999999999995</v>
      </c>
      <c r="P30">
        <v>3.7603718354430375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4.5290312826268462</v>
      </c>
      <c r="AC30">
        <v>2.9053185952993159</v>
      </c>
      <c r="AD30">
        <v>3.5388969267945942</v>
      </c>
      <c r="AE30">
        <v>4.8386633074542695</v>
      </c>
      <c r="AF30">
        <v>2.2687557788339863</v>
      </c>
      <c r="AG30">
        <v>4.6798753213337516</v>
      </c>
      <c r="AH30">
        <v>13.57500714197117</v>
      </c>
      <c r="AI30">
        <v>3.3102740012692555</v>
      </c>
      <c r="AJ30">
        <v>0</v>
      </c>
      <c r="AK30">
        <v>8.4216603749778258</v>
      </c>
      <c r="AL30">
        <v>0</v>
      </c>
      <c r="AM30">
        <v>0</v>
      </c>
      <c r="AN30">
        <v>3.1068785713520928E-2</v>
      </c>
      <c r="AO30">
        <v>0</v>
      </c>
      <c r="AP30">
        <v>0</v>
      </c>
      <c r="AQ30">
        <v>8.0669638445991492</v>
      </c>
      <c r="AR30">
        <v>0</v>
      </c>
      <c r="AS30">
        <v>2.037490449490329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2.77</v>
      </c>
      <c r="AZ30">
        <v>5.15</v>
      </c>
      <c r="BA30">
        <v>3.4</v>
      </c>
      <c r="BB30">
        <v>1.48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84.483377645807067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1.4600000000000002</v>
      </c>
      <c r="M31">
        <v>2.27</v>
      </c>
      <c r="N31">
        <v>2.8399999999999994</v>
      </c>
      <c r="O31">
        <v>3.1499999999999995</v>
      </c>
      <c r="P31">
        <v>3.7603718354430375</v>
      </c>
      <c r="Q31">
        <v>0.22018707482993197</v>
      </c>
      <c r="R31">
        <v>0</v>
      </c>
      <c r="S31">
        <v>0.11000000000000001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4.5290312826268462</v>
      </c>
      <c r="AC31">
        <v>2.9053185952993159</v>
      </c>
      <c r="AD31">
        <v>3.5388969267945942</v>
      </c>
      <c r="AE31">
        <v>4.8386633074542695</v>
      </c>
      <c r="AF31">
        <v>2.2687557788339863</v>
      </c>
      <c r="AG31">
        <v>4.6798753213337516</v>
      </c>
      <c r="AH31">
        <v>13.57500714197117</v>
      </c>
      <c r="AI31">
        <v>3.3102740012692555</v>
      </c>
      <c r="AJ31">
        <v>0</v>
      </c>
      <c r="AK31">
        <v>8.4216603749778258</v>
      </c>
      <c r="AL31">
        <v>0</v>
      </c>
      <c r="AM31">
        <v>0</v>
      </c>
      <c r="AN31">
        <v>3.1068785713520928E-2</v>
      </c>
      <c r="AO31">
        <v>0</v>
      </c>
      <c r="AP31">
        <v>0</v>
      </c>
      <c r="AQ31">
        <v>8.0669638445991492</v>
      </c>
      <c r="AR31">
        <v>0</v>
      </c>
      <c r="AS31">
        <v>2.037490449490329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2.77</v>
      </c>
      <c r="AZ31">
        <v>5.15</v>
      </c>
      <c r="BA31">
        <v>3.4</v>
      </c>
      <c r="BB31">
        <v>1.48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84.813564720637004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1.4600000000000002</v>
      </c>
      <c r="M32">
        <v>2.27</v>
      </c>
      <c r="N32">
        <v>2.8399999999999994</v>
      </c>
      <c r="O32">
        <v>3.1499999999999995</v>
      </c>
      <c r="P32">
        <v>3.7603718354430375</v>
      </c>
      <c r="Q32">
        <v>0.22018707482993197</v>
      </c>
      <c r="R32">
        <v>0.41</v>
      </c>
      <c r="S32">
        <v>0.11000000000000001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4.5290312826268462</v>
      </c>
      <c r="AC32">
        <v>2.9053185952993159</v>
      </c>
      <c r="AD32">
        <v>3.5388969267945942</v>
      </c>
      <c r="AE32">
        <v>4.8386633074542695</v>
      </c>
      <c r="AF32">
        <v>2.2687557788339863</v>
      </c>
      <c r="AG32">
        <v>4.6798753213337516</v>
      </c>
      <c r="AH32">
        <v>13.57500714197117</v>
      </c>
      <c r="AI32">
        <v>0.63680854435344802</v>
      </c>
      <c r="AJ32">
        <v>0</v>
      </c>
      <c r="AK32">
        <v>8.4216603749778258</v>
      </c>
      <c r="AL32">
        <v>0</v>
      </c>
      <c r="AM32">
        <v>0</v>
      </c>
      <c r="AN32">
        <v>3.1068785713520928E-2</v>
      </c>
      <c r="AO32">
        <v>0</v>
      </c>
      <c r="AP32">
        <v>0</v>
      </c>
      <c r="AQ32">
        <v>6.2265316584011536</v>
      </c>
      <c r="AR32">
        <v>0</v>
      </c>
      <c r="AS32">
        <v>2.037490449490329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2.77</v>
      </c>
      <c r="AZ32">
        <v>5.15</v>
      </c>
      <c r="BA32">
        <v>3.4</v>
      </c>
      <c r="BB32">
        <v>1.48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80.709667077523207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1.4600000000000002</v>
      </c>
      <c r="M33">
        <v>2.27</v>
      </c>
      <c r="N33">
        <v>2.8399999999999994</v>
      </c>
      <c r="O33">
        <v>3.1499999999999995</v>
      </c>
      <c r="P33">
        <v>3.7603718354430375</v>
      </c>
      <c r="Q33">
        <v>0.22018707482993197</v>
      </c>
      <c r="R33">
        <v>0.41</v>
      </c>
      <c r="S33">
        <v>0.11000000000000001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4.5290312826268462</v>
      </c>
      <c r="AC33">
        <v>2.9053185952993159</v>
      </c>
      <c r="AD33">
        <v>3.5388969267945942</v>
      </c>
      <c r="AE33">
        <v>4.8386633074542695</v>
      </c>
      <c r="AF33">
        <v>2.2687557788339863</v>
      </c>
      <c r="AG33">
        <v>4.6798753213337516</v>
      </c>
      <c r="AH33">
        <v>13.57500714197117</v>
      </c>
      <c r="AI33">
        <v>0.63680854435344802</v>
      </c>
      <c r="AJ33">
        <v>0</v>
      </c>
      <c r="AK33">
        <v>8.4216603749778258</v>
      </c>
      <c r="AL33">
        <v>0</v>
      </c>
      <c r="AM33">
        <v>0</v>
      </c>
      <c r="AN33">
        <v>3.1068785713520928E-2</v>
      </c>
      <c r="AO33">
        <v>0</v>
      </c>
      <c r="AP33">
        <v>0</v>
      </c>
      <c r="AQ33">
        <v>6.2265316584011536</v>
      </c>
      <c r="AR33">
        <v>0</v>
      </c>
      <c r="AS33">
        <v>2.037490449490329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2.77</v>
      </c>
      <c r="AZ33">
        <v>5.15</v>
      </c>
      <c r="BA33">
        <v>3.4</v>
      </c>
      <c r="BB33">
        <v>1.48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80.709667077523207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1.4600000000000002</v>
      </c>
      <c r="M34">
        <v>2.27</v>
      </c>
      <c r="N34">
        <v>2.8399999999999994</v>
      </c>
      <c r="O34">
        <v>3.1499999999999995</v>
      </c>
      <c r="P34">
        <v>3.7603718354430375</v>
      </c>
      <c r="Q34">
        <v>0.22018707482993197</v>
      </c>
      <c r="R34">
        <v>0.41</v>
      </c>
      <c r="S34">
        <v>0.11000000000000001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4.5290312826268462</v>
      </c>
      <c r="AC34">
        <v>2.9053185952993159</v>
      </c>
      <c r="AD34">
        <v>3.5388969267945942</v>
      </c>
      <c r="AE34">
        <v>4.8386633074542695</v>
      </c>
      <c r="AF34">
        <v>2.2687557788339863</v>
      </c>
      <c r="AG34">
        <v>4.6798753213337516</v>
      </c>
      <c r="AH34">
        <v>13.57500714197117</v>
      </c>
      <c r="AI34">
        <v>1.9094836085864486</v>
      </c>
      <c r="AJ34">
        <v>0</v>
      </c>
      <c r="AK34">
        <v>8.4216603749778258</v>
      </c>
      <c r="AL34">
        <v>0</v>
      </c>
      <c r="AM34">
        <v>0</v>
      </c>
      <c r="AN34">
        <v>3.1068785713520928E-2</v>
      </c>
      <c r="AO34">
        <v>0</v>
      </c>
      <c r="AP34">
        <v>0</v>
      </c>
      <c r="AQ34">
        <v>6.2265316584011536</v>
      </c>
      <c r="AR34">
        <v>0</v>
      </c>
      <c r="AS34">
        <v>2.037490449490329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2.77</v>
      </c>
      <c r="AZ34">
        <v>5.15</v>
      </c>
      <c r="BA34">
        <v>3.4</v>
      </c>
      <c r="BB34">
        <v>1.48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81.982342141756206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1.4600000000000002</v>
      </c>
      <c r="M35">
        <v>2.27</v>
      </c>
      <c r="N35">
        <v>2.8399999999999994</v>
      </c>
      <c r="O35">
        <v>3.1499999999999995</v>
      </c>
      <c r="P35">
        <v>3.7603718354430375</v>
      </c>
      <c r="Q35">
        <v>0.22018707482993197</v>
      </c>
      <c r="R35">
        <v>0.41</v>
      </c>
      <c r="S35">
        <v>0.11000000000000001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4.5290312826268462</v>
      </c>
      <c r="AC35">
        <v>2.9053185952993159</v>
      </c>
      <c r="AD35">
        <v>3.5388969267945942</v>
      </c>
      <c r="AE35">
        <v>4.8386633074542695</v>
      </c>
      <c r="AF35">
        <v>2.2687557788339863</v>
      </c>
      <c r="AG35">
        <v>4.6798753213337516</v>
      </c>
      <c r="AH35">
        <v>13.57500714197117</v>
      </c>
      <c r="AI35">
        <v>1.9094836085864486</v>
      </c>
      <c r="AJ35">
        <v>0</v>
      </c>
      <c r="AK35">
        <v>8.44336195642855</v>
      </c>
      <c r="AL35">
        <v>0</v>
      </c>
      <c r="AM35">
        <v>0</v>
      </c>
      <c r="AN35">
        <v>3.1068785713520928E-2</v>
      </c>
      <c r="AO35">
        <v>0</v>
      </c>
      <c r="AP35">
        <v>0</v>
      </c>
      <c r="AQ35">
        <v>6.2265316584011536</v>
      </c>
      <c r="AR35">
        <v>0</v>
      </c>
      <c r="AS35">
        <v>2.037490449490329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2.77</v>
      </c>
      <c r="AZ35">
        <v>5.15</v>
      </c>
      <c r="BA35">
        <v>3.4</v>
      </c>
      <c r="BB35">
        <v>1.48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82.004043723206919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1.4600000000000002</v>
      </c>
      <c r="M36">
        <v>2.27</v>
      </c>
      <c r="N36">
        <v>2.8399999999999994</v>
      </c>
      <c r="O36">
        <v>3.1499999999999995</v>
      </c>
      <c r="P36">
        <v>3.7603718354430375</v>
      </c>
      <c r="Q36">
        <v>0.22018707482993197</v>
      </c>
      <c r="R36">
        <v>0.41</v>
      </c>
      <c r="S36">
        <v>0.11000000000000001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4.5290312826268462</v>
      </c>
      <c r="AC36">
        <v>2.9053185952993159</v>
      </c>
      <c r="AD36">
        <v>3.5388969267945942</v>
      </c>
      <c r="AE36">
        <v>4.8386633074542695</v>
      </c>
      <c r="AF36">
        <v>2.2687557788339863</v>
      </c>
      <c r="AG36">
        <v>4.6798753213337516</v>
      </c>
      <c r="AH36">
        <v>13.57500714197117</v>
      </c>
      <c r="AI36">
        <v>1.9094836085864486</v>
      </c>
      <c r="AJ36">
        <v>0</v>
      </c>
      <c r="AK36">
        <v>8.44336195642855</v>
      </c>
      <c r="AL36">
        <v>0</v>
      </c>
      <c r="AM36">
        <v>0</v>
      </c>
      <c r="AN36">
        <v>3.1068785713520928E-2</v>
      </c>
      <c r="AO36">
        <v>0</v>
      </c>
      <c r="AP36">
        <v>0</v>
      </c>
      <c r="AQ36">
        <v>6.2265316584011536</v>
      </c>
      <c r="AR36">
        <v>0</v>
      </c>
      <c r="AS36">
        <v>2.037490449490329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2.77</v>
      </c>
      <c r="AZ36">
        <v>5.15</v>
      </c>
      <c r="BA36">
        <v>3.4</v>
      </c>
      <c r="BB36">
        <v>1.48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82.004043723206919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1.4600000000000002</v>
      </c>
      <c r="M37">
        <v>2.27</v>
      </c>
      <c r="N37">
        <v>2.8399999999999994</v>
      </c>
      <c r="O37">
        <v>3.1499999999999995</v>
      </c>
      <c r="P37">
        <v>3.7603718354430375</v>
      </c>
      <c r="Q37">
        <v>0.21999999999999997</v>
      </c>
      <c r="R37">
        <v>0.25</v>
      </c>
      <c r="S37">
        <v>0.10000000000000002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4.5290312826268462</v>
      </c>
      <c r="AC37">
        <v>2.9053185952993159</v>
      </c>
      <c r="AD37">
        <v>3.5388969267945942</v>
      </c>
      <c r="AE37">
        <v>4.8386633074542695</v>
      </c>
      <c r="AF37">
        <v>2.2687557788339863</v>
      </c>
      <c r="AG37">
        <v>4.6798753213337516</v>
      </c>
      <c r="AH37">
        <v>13.57500714197117</v>
      </c>
      <c r="AI37">
        <v>0.63680854435344802</v>
      </c>
      <c r="AJ37">
        <v>0</v>
      </c>
      <c r="AK37">
        <v>8.44336195642855</v>
      </c>
      <c r="AL37">
        <v>0</v>
      </c>
      <c r="AM37">
        <v>0</v>
      </c>
      <c r="AN37">
        <v>3.1068785713520928E-2</v>
      </c>
      <c r="AO37">
        <v>0</v>
      </c>
      <c r="AP37">
        <v>0</v>
      </c>
      <c r="AQ37">
        <v>6.2265316584011536</v>
      </c>
      <c r="AR37">
        <v>0</v>
      </c>
      <c r="AS37">
        <v>2.037490449490329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2.77</v>
      </c>
      <c r="AZ37">
        <v>5.15</v>
      </c>
      <c r="BA37">
        <v>3.4</v>
      </c>
      <c r="BB37">
        <v>1.48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80.561181584143995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1.4600000000000002</v>
      </c>
      <c r="M38">
        <v>2.27</v>
      </c>
      <c r="N38">
        <v>2.8399999999999994</v>
      </c>
      <c r="O38">
        <v>3.1499999999999995</v>
      </c>
      <c r="P38">
        <v>3.7603718354430375</v>
      </c>
      <c r="Q38">
        <v>0.21999999999999997</v>
      </c>
      <c r="R38">
        <v>0.25</v>
      </c>
      <c r="S38">
        <v>0.10000000000000002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4.5290312826268462</v>
      </c>
      <c r="AC38">
        <v>2.9053185952993159</v>
      </c>
      <c r="AD38">
        <v>3.5388969267945942</v>
      </c>
      <c r="AE38">
        <v>4.8386633074542695</v>
      </c>
      <c r="AF38">
        <v>2.2687557788339863</v>
      </c>
      <c r="AG38">
        <v>4.6798753213337516</v>
      </c>
      <c r="AH38">
        <v>13.57500714197117</v>
      </c>
      <c r="AI38">
        <v>0.63680854435344802</v>
      </c>
      <c r="AJ38">
        <v>0</v>
      </c>
      <c r="AK38">
        <v>8.44336195642855</v>
      </c>
      <c r="AL38">
        <v>0</v>
      </c>
      <c r="AM38">
        <v>0</v>
      </c>
      <c r="AN38">
        <v>3.1068785713520928E-2</v>
      </c>
      <c r="AO38">
        <v>0</v>
      </c>
      <c r="AP38">
        <v>0</v>
      </c>
      <c r="AQ38">
        <v>6.2265316584011536</v>
      </c>
      <c r="AR38">
        <v>0</v>
      </c>
      <c r="AS38">
        <v>2.037490449490329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2.77</v>
      </c>
      <c r="AZ38">
        <v>5.15</v>
      </c>
      <c r="BA38">
        <v>3.4</v>
      </c>
      <c r="BB38">
        <v>1.48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80.561181584143995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1.4600000000000002</v>
      </c>
      <c r="M39">
        <v>2.27</v>
      </c>
      <c r="N39">
        <v>2.8399999999999994</v>
      </c>
      <c r="O39">
        <v>3.1499999999999995</v>
      </c>
      <c r="P39">
        <v>3.7603718354430375</v>
      </c>
      <c r="Q39">
        <v>0.21999999999999997</v>
      </c>
      <c r="R39">
        <v>0.25</v>
      </c>
      <c r="S39">
        <v>0.10000000000000002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4.5290312826268462</v>
      </c>
      <c r="AC39">
        <v>2.9053185952993159</v>
      </c>
      <c r="AD39">
        <v>3.5388969267945942</v>
      </c>
      <c r="AE39">
        <v>4.8386633074542695</v>
      </c>
      <c r="AF39">
        <v>2.2687557788339863</v>
      </c>
      <c r="AG39">
        <v>4.6798753213337516</v>
      </c>
      <c r="AH39">
        <v>13.57500714197117</v>
      </c>
      <c r="AI39">
        <v>0.63680854435344802</v>
      </c>
      <c r="AJ39">
        <v>0</v>
      </c>
      <c r="AK39">
        <v>8.44336195642855</v>
      </c>
      <c r="AL39">
        <v>0</v>
      </c>
      <c r="AM39">
        <v>0</v>
      </c>
      <c r="AN39">
        <v>3.1068785713520928E-2</v>
      </c>
      <c r="AO39">
        <v>0</v>
      </c>
      <c r="AP39">
        <v>0</v>
      </c>
      <c r="AQ39">
        <v>4.1510211056007691</v>
      </c>
      <c r="AR39">
        <v>0</v>
      </c>
      <c r="AS39">
        <v>2.037490449490329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2.77</v>
      </c>
      <c r="AZ39">
        <v>5.15</v>
      </c>
      <c r="BA39">
        <v>3.4</v>
      </c>
      <c r="BB39">
        <v>1.48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78.485671031343614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1.4600000000000002</v>
      </c>
      <c r="M40">
        <v>2.27</v>
      </c>
      <c r="N40">
        <v>2.8399999999999994</v>
      </c>
      <c r="O40">
        <v>3.1499999999999995</v>
      </c>
      <c r="P40">
        <v>3.7603718354430375</v>
      </c>
      <c r="Q40">
        <v>0.21999999999999997</v>
      </c>
      <c r="R40">
        <v>0.25</v>
      </c>
      <c r="S40">
        <v>0.10000000000000002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4.5290312826268462</v>
      </c>
      <c r="AC40">
        <v>2.9053185952993159</v>
      </c>
      <c r="AD40">
        <v>3.5388969267945942</v>
      </c>
      <c r="AE40">
        <v>4.8386633074542695</v>
      </c>
      <c r="AF40">
        <v>2.2687557788339863</v>
      </c>
      <c r="AG40">
        <v>4.6798753213337516</v>
      </c>
      <c r="AH40">
        <v>13.57500714197117</v>
      </c>
      <c r="AI40">
        <v>0.63680854435344802</v>
      </c>
      <c r="AJ40">
        <v>0</v>
      </c>
      <c r="AK40">
        <v>8.44336195642855</v>
      </c>
      <c r="AL40">
        <v>0</v>
      </c>
      <c r="AM40">
        <v>0</v>
      </c>
      <c r="AN40">
        <v>3.1068785713520928E-2</v>
      </c>
      <c r="AO40">
        <v>0</v>
      </c>
      <c r="AP40">
        <v>0</v>
      </c>
      <c r="AQ40">
        <v>4.1510211056007691</v>
      </c>
      <c r="AR40">
        <v>0</v>
      </c>
      <c r="AS40">
        <v>2.037490449490329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2.77</v>
      </c>
      <c r="AZ40">
        <v>5.15</v>
      </c>
      <c r="BA40">
        <v>3.4</v>
      </c>
      <c r="BB40">
        <v>1.48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78.485671031343614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1.4600000000000002</v>
      </c>
      <c r="M41">
        <v>2.27</v>
      </c>
      <c r="N41">
        <v>2.8399999999999994</v>
      </c>
      <c r="O41">
        <v>3.1499999999999995</v>
      </c>
      <c r="P41">
        <v>3.7603718354430375</v>
      </c>
      <c r="Q41">
        <v>0.21999999999999997</v>
      </c>
      <c r="R41">
        <v>0.25</v>
      </c>
      <c r="S41">
        <v>0.10000000000000002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4.5290312826268462</v>
      </c>
      <c r="AC41">
        <v>2.9053185952993159</v>
      </c>
      <c r="AD41">
        <v>3.5388969267945942</v>
      </c>
      <c r="AE41">
        <v>4.8386633074542695</v>
      </c>
      <c r="AF41">
        <v>1.5125038525559906</v>
      </c>
      <c r="AG41">
        <v>4.6798753213337516</v>
      </c>
      <c r="AH41">
        <v>13.57500714197117</v>
      </c>
      <c r="AI41">
        <v>1.9094836085864486</v>
      </c>
      <c r="AJ41">
        <v>0</v>
      </c>
      <c r="AK41">
        <v>8.44336195642855</v>
      </c>
      <c r="AL41">
        <v>0</v>
      </c>
      <c r="AM41">
        <v>0</v>
      </c>
      <c r="AN41">
        <v>3.1068785713520928E-2</v>
      </c>
      <c r="AO41">
        <v>0</v>
      </c>
      <c r="AP41">
        <v>0</v>
      </c>
      <c r="AQ41">
        <v>4.1510211056007691</v>
      </c>
      <c r="AR41">
        <v>0</v>
      </c>
      <c r="AS41">
        <v>3.1064113405378064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2.77</v>
      </c>
      <c r="AZ41">
        <v>5.15</v>
      </c>
      <c r="BA41">
        <v>3.4</v>
      </c>
      <c r="BB41">
        <v>1.48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80.071015060346085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1.4600000000000002</v>
      </c>
      <c r="M42">
        <v>2.27</v>
      </c>
      <c r="N42">
        <v>2.8399999999999994</v>
      </c>
      <c r="O42">
        <v>3.1499999999999995</v>
      </c>
      <c r="P42">
        <v>3.7603718354430375</v>
      </c>
      <c r="Q42">
        <v>0.21999999999999997</v>
      </c>
      <c r="R42">
        <v>0.25</v>
      </c>
      <c r="S42">
        <v>0.10000000000000002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4.5290312826268462</v>
      </c>
      <c r="AC42">
        <v>2.9053185952993159</v>
      </c>
      <c r="AD42">
        <v>3.5388969267945942</v>
      </c>
      <c r="AE42">
        <v>4.8386633074542695</v>
      </c>
      <c r="AF42">
        <v>1.5125038525559906</v>
      </c>
      <c r="AG42">
        <v>4.6798753213337516</v>
      </c>
      <c r="AH42">
        <v>13.57500714197117</v>
      </c>
      <c r="AI42">
        <v>1.9094836085864486</v>
      </c>
      <c r="AJ42">
        <v>0</v>
      </c>
      <c r="AK42">
        <v>8.44336195642855</v>
      </c>
      <c r="AL42">
        <v>0</v>
      </c>
      <c r="AM42">
        <v>0</v>
      </c>
      <c r="AN42">
        <v>3.1068785713520928E-2</v>
      </c>
      <c r="AO42">
        <v>0</v>
      </c>
      <c r="AP42">
        <v>0</v>
      </c>
      <c r="AQ42">
        <v>4.1510211056007691</v>
      </c>
      <c r="AR42">
        <v>0</v>
      </c>
      <c r="AS42">
        <v>3.1064113405378064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2.77</v>
      </c>
      <c r="AZ42">
        <v>5.15</v>
      </c>
      <c r="BA42">
        <v>3.4</v>
      </c>
      <c r="BB42">
        <v>1.48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80.071015060346085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1.4600000000000002</v>
      </c>
      <c r="M43">
        <v>2.27</v>
      </c>
      <c r="N43">
        <v>2.8399999999999994</v>
      </c>
      <c r="O43">
        <v>3.1499999999999995</v>
      </c>
      <c r="P43">
        <v>3.7603718354430375</v>
      </c>
      <c r="Q43">
        <v>0.21999999999999997</v>
      </c>
      <c r="R43">
        <v>0.25</v>
      </c>
      <c r="S43">
        <v>0.10000000000000002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4.5290312826268462</v>
      </c>
      <c r="AC43">
        <v>2.9053185952993159</v>
      </c>
      <c r="AD43">
        <v>3.5388969267945942</v>
      </c>
      <c r="AE43">
        <v>4.8386633074542695</v>
      </c>
      <c r="AF43">
        <v>1.5125038525559906</v>
      </c>
      <c r="AG43">
        <v>4.6798753213337516</v>
      </c>
      <c r="AH43">
        <v>13.57500714197117</v>
      </c>
      <c r="AI43">
        <v>1.9094836085864486</v>
      </c>
      <c r="AJ43">
        <v>0</v>
      </c>
      <c r="AK43">
        <v>8.44336195642855</v>
      </c>
      <c r="AL43">
        <v>0</v>
      </c>
      <c r="AM43">
        <v>0</v>
      </c>
      <c r="AN43">
        <v>3.1068785713520928E-2</v>
      </c>
      <c r="AO43">
        <v>0</v>
      </c>
      <c r="AP43">
        <v>0</v>
      </c>
      <c r="AQ43">
        <v>4.1510211056007691</v>
      </c>
      <c r="AR43">
        <v>0</v>
      </c>
      <c r="AS43">
        <v>3.1064113405378064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2.77</v>
      </c>
      <c r="AZ43">
        <v>5.15</v>
      </c>
      <c r="BA43">
        <v>3.4</v>
      </c>
      <c r="BB43">
        <v>1.48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80.071015060346085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1.4600000000000002</v>
      </c>
      <c r="M44">
        <v>2.27</v>
      </c>
      <c r="N44">
        <v>2.8399999999999994</v>
      </c>
      <c r="O44">
        <v>3.1499999999999995</v>
      </c>
      <c r="P44">
        <v>3.7603718354430375</v>
      </c>
      <c r="Q44">
        <v>0.21999999999999997</v>
      </c>
      <c r="R44">
        <v>0.25</v>
      </c>
      <c r="S44">
        <v>0.10000000000000002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4.5290312826268462</v>
      </c>
      <c r="AC44">
        <v>2.9053185952993159</v>
      </c>
      <c r="AD44">
        <v>3.5388969267945942</v>
      </c>
      <c r="AE44">
        <v>4.8386633074542695</v>
      </c>
      <c r="AF44">
        <v>1.5125038525559906</v>
      </c>
      <c r="AG44">
        <v>4.6798753213337516</v>
      </c>
      <c r="AH44">
        <v>13.57500714197117</v>
      </c>
      <c r="AI44">
        <v>1.9094836085864486</v>
      </c>
      <c r="AJ44">
        <v>0</v>
      </c>
      <c r="AK44">
        <v>8.44336195642855</v>
      </c>
      <c r="AL44">
        <v>0</v>
      </c>
      <c r="AM44">
        <v>0</v>
      </c>
      <c r="AN44">
        <v>3.1068785713520928E-2</v>
      </c>
      <c r="AO44">
        <v>0</v>
      </c>
      <c r="AP44">
        <v>0</v>
      </c>
      <c r="AQ44">
        <v>4.1510211056007691</v>
      </c>
      <c r="AR44">
        <v>0</v>
      </c>
      <c r="AS44">
        <v>3.1064113405378064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2.77</v>
      </c>
      <c r="AZ44">
        <v>5.15</v>
      </c>
      <c r="BA44">
        <v>3.4</v>
      </c>
      <c r="BB44">
        <v>1.48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80.071015060346085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1.4600000000000002</v>
      </c>
      <c r="M45">
        <v>2.27</v>
      </c>
      <c r="N45">
        <v>2.8399999999999994</v>
      </c>
      <c r="O45">
        <v>3.1499999999999995</v>
      </c>
      <c r="P45">
        <v>3.7603718354430375</v>
      </c>
      <c r="Q45">
        <v>0.21999999999999997</v>
      </c>
      <c r="R45">
        <v>0.25</v>
      </c>
      <c r="S45">
        <v>0.10000000000000002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4.5290312826268462</v>
      </c>
      <c r="AC45">
        <v>2.9053185952993159</v>
      </c>
      <c r="AD45">
        <v>3.5388969267945942</v>
      </c>
      <c r="AE45">
        <v>4.8386633074542695</v>
      </c>
      <c r="AF45">
        <v>1.5125038525559906</v>
      </c>
      <c r="AG45">
        <v>4.6798753213337516</v>
      </c>
      <c r="AH45">
        <v>13.57500714197117</v>
      </c>
      <c r="AI45">
        <v>1.9094836085864486</v>
      </c>
      <c r="AJ45">
        <v>0</v>
      </c>
      <c r="AK45">
        <v>8.44336195642855</v>
      </c>
      <c r="AL45">
        <v>0</v>
      </c>
      <c r="AM45">
        <v>0</v>
      </c>
      <c r="AN45">
        <v>3.1068785713520928E-2</v>
      </c>
      <c r="AO45">
        <v>0</v>
      </c>
      <c r="AP45">
        <v>0</v>
      </c>
      <c r="AQ45">
        <v>4.1510211056007691</v>
      </c>
      <c r="AR45">
        <v>0</v>
      </c>
      <c r="AS45">
        <v>2.037490449490329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2.77</v>
      </c>
      <c r="AZ45">
        <v>5.15</v>
      </c>
      <c r="BA45">
        <v>3.4</v>
      </c>
      <c r="BB45">
        <v>1.48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79.002094169298616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1.4600000000000002</v>
      </c>
      <c r="M46">
        <v>2.27</v>
      </c>
      <c r="N46">
        <v>2.8399999999999994</v>
      </c>
      <c r="O46">
        <v>3.1499999999999995</v>
      </c>
      <c r="P46">
        <v>3.7603718354430375</v>
      </c>
      <c r="Q46">
        <v>0.21999999999999997</v>
      </c>
      <c r="R46">
        <v>0.25</v>
      </c>
      <c r="S46">
        <v>0.10000000000000002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4.5290312826268462</v>
      </c>
      <c r="AC46">
        <v>2.9053185952993159</v>
      </c>
      <c r="AD46">
        <v>3.5388969267945942</v>
      </c>
      <c r="AE46">
        <v>4.8386633074542695</v>
      </c>
      <c r="AF46">
        <v>1.5125038525559906</v>
      </c>
      <c r="AG46">
        <v>4.6798753213337516</v>
      </c>
      <c r="AH46">
        <v>13.57500714197117</v>
      </c>
      <c r="AI46">
        <v>1.9094836085864486</v>
      </c>
      <c r="AJ46">
        <v>0</v>
      </c>
      <c r="AK46">
        <v>8.44336195642855</v>
      </c>
      <c r="AL46">
        <v>0</v>
      </c>
      <c r="AM46">
        <v>0</v>
      </c>
      <c r="AN46">
        <v>3.1068785713520928E-2</v>
      </c>
      <c r="AO46">
        <v>0</v>
      </c>
      <c r="AP46">
        <v>0</v>
      </c>
      <c r="AQ46">
        <v>4.1510211056007691</v>
      </c>
      <c r="AR46">
        <v>0</v>
      </c>
      <c r="AS46">
        <v>2.037490449490329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2.77</v>
      </c>
      <c r="AZ46">
        <v>5.15</v>
      </c>
      <c r="BA46">
        <v>3.4</v>
      </c>
      <c r="BB46">
        <v>1.48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79.002094169298616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1.4600000000000002</v>
      </c>
      <c r="M47">
        <v>2.27</v>
      </c>
      <c r="N47">
        <v>2.8399999999999994</v>
      </c>
      <c r="O47">
        <v>3.1499999999999995</v>
      </c>
      <c r="P47">
        <v>3.9500000000000006</v>
      </c>
      <c r="Q47">
        <v>0.21999999999999997</v>
      </c>
      <c r="R47">
        <v>0.25</v>
      </c>
      <c r="S47">
        <v>0.10000000000000002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4.5290312826268462</v>
      </c>
      <c r="AC47">
        <v>2.9053185952993159</v>
      </c>
      <c r="AD47">
        <v>3.5388969267945942</v>
      </c>
      <c r="AE47">
        <v>4.8386633074542695</v>
      </c>
      <c r="AF47">
        <v>1.5125038525559906</v>
      </c>
      <c r="AG47">
        <v>4.6798753213337516</v>
      </c>
      <c r="AH47">
        <v>13.57500714197117</v>
      </c>
      <c r="AI47">
        <v>1.9094836085864486</v>
      </c>
      <c r="AJ47">
        <v>0</v>
      </c>
      <c r="AK47">
        <v>8.44336195642855</v>
      </c>
      <c r="AL47">
        <v>0</v>
      </c>
      <c r="AM47">
        <v>0</v>
      </c>
      <c r="AN47">
        <v>3.1068785713520928E-2</v>
      </c>
      <c r="AO47">
        <v>0</v>
      </c>
      <c r="AP47">
        <v>0</v>
      </c>
      <c r="AQ47">
        <v>4.1510211056007691</v>
      </c>
      <c r="AR47">
        <v>0</v>
      </c>
      <c r="AS47">
        <v>2.1011060264093322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2.77</v>
      </c>
      <c r="AZ47">
        <v>5.15</v>
      </c>
      <c r="BA47">
        <v>3.4</v>
      </c>
      <c r="BB47">
        <v>1.48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79.255337910774571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1.4600000000000002</v>
      </c>
      <c r="M48">
        <v>2.27</v>
      </c>
      <c r="N48">
        <v>2.8399999999999994</v>
      </c>
      <c r="O48">
        <v>3.1499999999999995</v>
      </c>
      <c r="P48">
        <v>4.2199999999999989</v>
      </c>
      <c r="Q48">
        <v>0.21999999999999997</v>
      </c>
      <c r="R48">
        <v>0.25</v>
      </c>
      <c r="S48">
        <v>0.10000000000000002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4.5290312826268462</v>
      </c>
      <c r="AC48">
        <v>2.9053185952993159</v>
      </c>
      <c r="AD48">
        <v>3.5388969267945942</v>
      </c>
      <c r="AE48">
        <v>4.8386633074542695</v>
      </c>
      <c r="AF48">
        <v>1.5125038525559906</v>
      </c>
      <c r="AG48">
        <v>4.6798753213337516</v>
      </c>
      <c r="AH48">
        <v>13.57500714197117</v>
      </c>
      <c r="AI48">
        <v>1.9094836085864486</v>
      </c>
      <c r="AJ48">
        <v>0</v>
      </c>
      <c r="AK48">
        <v>8.44336195642855</v>
      </c>
      <c r="AL48">
        <v>0</v>
      </c>
      <c r="AM48">
        <v>0</v>
      </c>
      <c r="AN48">
        <v>3.1068785713520928E-2</v>
      </c>
      <c r="AO48">
        <v>0</v>
      </c>
      <c r="AP48">
        <v>0</v>
      </c>
      <c r="AQ48">
        <v>4.1510211056007691</v>
      </c>
      <c r="AR48">
        <v>0</v>
      </c>
      <c r="AS48">
        <v>2.1011060264093322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2.77</v>
      </c>
      <c r="AZ48">
        <v>5.15</v>
      </c>
      <c r="BA48">
        <v>3.4</v>
      </c>
      <c r="BB48">
        <v>1.48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79.525337910774567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1.4600000000000002</v>
      </c>
      <c r="M49">
        <v>2.27</v>
      </c>
      <c r="N49">
        <v>2.8399999999999994</v>
      </c>
      <c r="O49">
        <v>3.1499999999999995</v>
      </c>
      <c r="P49">
        <v>4.26</v>
      </c>
      <c r="Q49">
        <v>0.21999999999999997</v>
      </c>
      <c r="R49">
        <v>0.25</v>
      </c>
      <c r="S49">
        <v>0.10000000000000002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4.5290312826268462</v>
      </c>
      <c r="AC49">
        <v>2.9053185952993159</v>
      </c>
      <c r="AD49">
        <v>3.5388969267945942</v>
      </c>
      <c r="AE49">
        <v>4.8386633074542695</v>
      </c>
      <c r="AF49">
        <v>1.5125038525559906</v>
      </c>
      <c r="AG49">
        <v>4.6798753213337516</v>
      </c>
      <c r="AH49">
        <v>13.57500714197117</v>
      </c>
      <c r="AI49">
        <v>1.9094836085864486</v>
      </c>
      <c r="AJ49">
        <v>0</v>
      </c>
      <c r="AK49">
        <v>8.44336195642855</v>
      </c>
      <c r="AL49">
        <v>0</v>
      </c>
      <c r="AM49">
        <v>0</v>
      </c>
      <c r="AN49">
        <v>3.1068785713520928E-2</v>
      </c>
      <c r="AO49">
        <v>0</v>
      </c>
      <c r="AP49">
        <v>0</v>
      </c>
      <c r="AQ49">
        <v>4.1510211056007691</v>
      </c>
      <c r="AR49">
        <v>0</v>
      </c>
      <c r="AS49">
        <v>2.1011060264093322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2.77</v>
      </c>
      <c r="AZ49">
        <v>5.15</v>
      </c>
      <c r="BA49">
        <v>3.4</v>
      </c>
      <c r="BB49">
        <v>1.48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79.565337910774559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1.4600000000000002</v>
      </c>
      <c r="M50">
        <v>2.27</v>
      </c>
      <c r="N50">
        <v>2.8399999999999994</v>
      </c>
      <c r="O50">
        <v>3.1499999999999995</v>
      </c>
      <c r="P50">
        <v>4.26</v>
      </c>
      <c r="Q50">
        <v>0.21999999999999997</v>
      </c>
      <c r="R50">
        <v>0.25</v>
      </c>
      <c r="S50">
        <v>0.10000000000000002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4.5290312826268462</v>
      </c>
      <c r="AC50">
        <v>2.9053185952993159</v>
      </c>
      <c r="AD50">
        <v>3.5388969267945942</v>
      </c>
      <c r="AE50">
        <v>4.8386633074542695</v>
      </c>
      <c r="AF50">
        <v>1.5125038525559906</v>
      </c>
      <c r="AG50">
        <v>4.6798753213337516</v>
      </c>
      <c r="AH50">
        <v>13.57500714197117</v>
      </c>
      <c r="AI50">
        <v>1.9094836085864486</v>
      </c>
      <c r="AJ50">
        <v>0</v>
      </c>
      <c r="AK50">
        <v>8.44336195642855</v>
      </c>
      <c r="AL50">
        <v>0</v>
      </c>
      <c r="AM50">
        <v>0</v>
      </c>
      <c r="AN50">
        <v>3.1068785713520928E-2</v>
      </c>
      <c r="AO50">
        <v>0</v>
      </c>
      <c r="AP50">
        <v>0</v>
      </c>
      <c r="AQ50">
        <v>4.1510211056007691</v>
      </c>
      <c r="AR50">
        <v>0</v>
      </c>
      <c r="AS50">
        <v>2.1011060264093322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2.77</v>
      </c>
      <c r="AZ50">
        <v>5.15</v>
      </c>
      <c r="BA50">
        <v>3.4</v>
      </c>
      <c r="BB50">
        <v>1.48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79.565337910774559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1.4600000000000002</v>
      </c>
      <c r="M51">
        <v>2.27</v>
      </c>
      <c r="N51">
        <v>2.8399999999999994</v>
      </c>
      <c r="O51">
        <v>3.1499999999999995</v>
      </c>
      <c r="P51">
        <v>4.26</v>
      </c>
      <c r="Q51">
        <v>0.21999999999999997</v>
      </c>
      <c r="R51">
        <v>0.25</v>
      </c>
      <c r="S51">
        <v>0.10000000000000002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4.5290312826268462</v>
      </c>
      <c r="AC51">
        <v>2.9053185952993159</v>
      </c>
      <c r="AD51">
        <v>3.5388969267945942</v>
      </c>
      <c r="AE51">
        <v>4.8386633074542695</v>
      </c>
      <c r="AF51">
        <v>1.5125038525559906</v>
      </c>
      <c r="AG51">
        <v>4.6798753213337516</v>
      </c>
      <c r="AH51">
        <v>13.57500714197117</v>
      </c>
      <c r="AI51">
        <v>1.9094836085864486</v>
      </c>
      <c r="AJ51">
        <v>0</v>
      </c>
      <c r="AK51">
        <v>8.44336195642855</v>
      </c>
      <c r="AL51">
        <v>0</v>
      </c>
      <c r="AM51">
        <v>0</v>
      </c>
      <c r="AN51">
        <v>3.1068785713520928E-2</v>
      </c>
      <c r="AO51">
        <v>0</v>
      </c>
      <c r="AP51">
        <v>0</v>
      </c>
      <c r="AQ51">
        <v>4.1510211056007691</v>
      </c>
      <c r="AR51">
        <v>0</v>
      </c>
      <c r="AS51">
        <v>2.1011060264093322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2.77</v>
      </c>
      <c r="AZ51">
        <v>5.15</v>
      </c>
      <c r="BA51">
        <v>3.4</v>
      </c>
      <c r="BB51">
        <v>1.48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79.565337910774559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1.4600000000000002</v>
      </c>
      <c r="M52">
        <v>2.27</v>
      </c>
      <c r="N52">
        <v>2.8399999999999994</v>
      </c>
      <c r="O52">
        <v>3.1499999999999995</v>
      </c>
      <c r="P52">
        <v>4.26</v>
      </c>
      <c r="Q52">
        <v>0.21999999999999997</v>
      </c>
      <c r="R52">
        <v>0.25</v>
      </c>
      <c r="S52">
        <v>0.10000000000000002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4.5290312826268462</v>
      </c>
      <c r="AC52">
        <v>2.9053185952993159</v>
      </c>
      <c r="AD52">
        <v>3.5388969267945942</v>
      </c>
      <c r="AE52">
        <v>4.8386633074542695</v>
      </c>
      <c r="AF52">
        <v>1.5125038525559906</v>
      </c>
      <c r="AG52">
        <v>4.6798753213337516</v>
      </c>
      <c r="AH52">
        <v>13.57500714197117</v>
      </c>
      <c r="AI52">
        <v>1.9094836085864486</v>
      </c>
      <c r="AJ52">
        <v>0</v>
      </c>
      <c r="AK52">
        <v>8.44336195642855</v>
      </c>
      <c r="AL52">
        <v>0</v>
      </c>
      <c r="AM52">
        <v>0</v>
      </c>
      <c r="AN52">
        <v>3.1068785713520928E-2</v>
      </c>
      <c r="AO52">
        <v>0</v>
      </c>
      <c r="AP52">
        <v>0</v>
      </c>
      <c r="AQ52">
        <v>4.1510211056007691</v>
      </c>
      <c r="AR52">
        <v>0</v>
      </c>
      <c r="AS52">
        <v>2.1011060264093322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2.77</v>
      </c>
      <c r="AZ52">
        <v>5.15</v>
      </c>
      <c r="BA52">
        <v>3.4</v>
      </c>
      <c r="BB52">
        <v>1.48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79.565337910774559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1.4600000000000002</v>
      </c>
      <c r="M53">
        <v>2.27</v>
      </c>
      <c r="N53">
        <v>2.8399999999999994</v>
      </c>
      <c r="O53">
        <v>3.1499999999999995</v>
      </c>
      <c r="P53">
        <v>4.26</v>
      </c>
      <c r="Q53">
        <v>0.21999999999999997</v>
      </c>
      <c r="R53">
        <v>0.25</v>
      </c>
      <c r="S53">
        <v>0.10000000000000002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4.5290312826268462</v>
      </c>
      <c r="AC53">
        <v>2.9053185952993159</v>
      </c>
      <c r="AD53">
        <v>3.5388969267945942</v>
      </c>
      <c r="AE53">
        <v>4.8386633074542695</v>
      </c>
      <c r="AF53">
        <v>1.5125038525559906</v>
      </c>
      <c r="AG53">
        <v>4.6798753213337516</v>
      </c>
      <c r="AH53">
        <v>13.57500714197117</v>
      </c>
      <c r="AI53">
        <v>0.63680854435344802</v>
      </c>
      <c r="AJ53">
        <v>0</v>
      </c>
      <c r="AK53">
        <v>8.44336195642855</v>
      </c>
      <c r="AL53">
        <v>0</v>
      </c>
      <c r="AM53">
        <v>0</v>
      </c>
      <c r="AN53">
        <v>3.1068785713520928E-2</v>
      </c>
      <c r="AO53">
        <v>0</v>
      </c>
      <c r="AP53">
        <v>0</v>
      </c>
      <c r="AQ53">
        <v>4.1510211056007691</v>
      </c>
      <c r="AR53">
        <v>0</v>
      </c>
      <c r="AS53">
        <v>2.1011060264093322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2.77</v>
      </c>
      <c r="AZ53">
        <v>5.15</v>
      </c>
      <c r="BA53">
        <v>3.4</v>
      </c>
      <c r="BB53">
        <v>1.48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78.29266284654156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1.4600000000000002</v>
      </c>
      <c r="M54">
        <v>2.27</v>
      </c>
      <c r="N54">
        <v>2.8399999999999994</v>
      </c>
      <c r="O54">
        <v>3.1499999999999995</v>
      </c>
      <c r="P54">
        <v>4.26</v>
      </c>
      <c r="Q54">
        <v>0.21999999999999997</v>
      </c>
      <c r="R54">
        <v>0.25</v>
      </c>
      <c r="S54">
        <v>0.10000000000000002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4.5290312826268462</v>
      </c>
      <c r="AC54">
        <v>2.9053185952993159</v>
      </c>
      <c r="AD54">
        <v>3.5388969267945942</v>
      </c>
      <c r="AE54">
        <v>4.8386633074542695</v>
      </c>
      <c r="AF54">
        <v>1.5125038525559906</v>
      </c>
      <c r="AG54">
        <v>4.6798753213337516</v>
      </c>
      <c r="AH54">
        <v>13.57500714197117</v>
      </c>
      <c r="AI54">
        <v>0.63680854435344802</v>
      </c>
      <c r="AJ54">
        <v>0</v>
      </c>
      <c r="AK54">
        <v>8.44336195642855</v>
      </c>
      <c r="AL54">
        <v>0</v>
      </c>
      <c r="AM54">
        <v>0</v>
      </c>
      <c r="AN54">
        <v>3.1068785713520928E-2</v>
      </c>
      <c r="AO54">
        <v>0</v>
      </c>
      <c r="AP54">
        <v>0</v>
      </c>
      <c r="AQ54">
        <v>4.1510211056007691</v>
      </c>
      <c r="AR54">
        <v>0</v>
      </c>
      <c r="AS54">
        <v>2.1011060264093322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2.77</v>
      </c>
      <c r="AZ54">
        <v>5.15</v>
      </c>
      <c r="BA54">
        <v>3.4</v>
      </c>
      <c r="BB54">
        <v>1.48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78.29266284654156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1.4600000000000002</v>
      </c>
      <c r="M55">
        <v>2.27</v>
      </c>
      <c r="N55">
        <v>2.8399999999999994</v>
      </c>
      <c r="O55">
        <v>3.1499999999999995</v>
      </c>
      <c r="P55">
        <v>4.26</v>
      </c>
      <c r="Q55">
        <v>0.21999999999999997</v>
      </c>
      <c r="R55">
        <v>0.25</v>
      </c>
      <c r="S55">
        <v>0.10000000000000002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4.5290312826268462</v>
      </c>
      <c r="AC55">
        <v>2.9053185952993159</v>
      </c>
      <c r="AD55">
        <v>3.5388969267945942</v>
      </c>
      <c r="AE55">
        <v>4.8386633074542695</v>
      </c>
      <c r="AF55">
        <v>1.5125038525559906</v>
      </c>
      <c r="AG55">
        <v>4.6798753213337516</v>
      </c>
      <c r="AH55">
        <v>13.57500714197117</v>
      </c>
      <c r="AI55">
        <v>0.63680854435344802</v>
      </c>
      <c r="AJ55">
        <v>0</v>
      </c>
      <c r="AK55">
        <v>8.44336195642855</v>
      </c>
      <c r="AL55">
        <v>0</v>
      </c>
      <c r="AM55">
        <v>0</v>
      </c>
      <c r="AN55">
        <v>3.1068785713520928E-2</v>
      </c>
      <c r="AO55">
        <v>0</v>
      </c>
      <c r="AP55">
        <v>0</v>
      </c>
      <c r="AQ55">
        <v>4.1510211056007691</v>
      </c>
      <c r="AR55">
        <v>0</v>
      </c>
      <c r="AS55">
        <v>2.2274411862062262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2.77</v>
      </c>
      <c r="AZ55">
        <v>5.15</v>
      </c>
      <c r="BA55">
        <v>3.4</v>
      </c>
      <c r="BB55">
        <v>1.48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78.418998006338455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1.4600000000000002</v>
      </c>
      <c r="M56">
        <v>2.27</v>
      </c>
      <c r="N56">
        <v>2.8399999999999994</v>
      </c>
      <c r="O56">
        <v>3.1499999999999995</v>
      </c>
      <c r="P56">
        <v>4.26</v>
      </c>
      <c r="Q56">
        <v>0.21999999999999997</v>
      </c>
      <c r="R56">
        <v>0.25</v>
      </c>
      <c r="S56">
        <v>0.10000000000000002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4.5290312826268462</v>
      </c>
      <c r="AC56">
        <v>2.9053185952993159</v>
      </c>
      <c r="AD56">
        <v>3.5388969267945942</v>
      </c>
      <c r="AE56">
        <v>4.8386633074542695</v>
      </c>
      <c r="AF56">
        <v>1.5125038525559906</v>
      </c>
      <c r="AG56">
        <v>4.6798753213337516</v>
      </c>
      <c r="AH56">
        <v>13.57500714197117</v>
      </c>
      <c r="AI56">
        <v>1.9094836085864486</v>
      </c>
      <c r="AJ56">
        <v>0</v>
      </c>
      <c r="AK56">
        <v>8.44336195642855</v>
      </c>
      <c r="AL56">
        <v>0</v>
      </c>
      <c r="AM56">
        <v>0</v>
      </c>
      <c r="AN56">
        <v>3.1068785713520928E-2</v>
      </c>
      <c r="AO56">
        <v>0</v>
      </c>
      <c r="AP56">
        <v>0</v>
      </c>
      <c r="AQ56">
        <v>4.1510211056007691</v>
      </c>
      <c r="AR56">
        <v>0</v>
      </c>
      <c r="AS56">
        <v>2.2274411862062262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2.77</v>
      </c>
      <c r="AZ56">
        <v>5.15</v>
      </c>
      <c r="BA56">
        <v>3.4</v>
      </c>
      <c r="BB56">
        <v>1.48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79.691673070571454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1.4600000000000002</v>
      </c>
      <c r="M57">
        <v>2.27</v>
      </c>
      <c r="N57">
        <v>2.8399999999999994</v>
      </c>
      <c r="O57">
        <v>3.1499999999999995</v>
      </c>
      <c r="P57">
        <v>4.26</v>
      </c>
      <c r="Q57">
        <v>0.21999999999999997</v>
      </c>
      <c r="R57">
        <v>0.25</v>
      </c>
      <c r="S57">
        <v>0.10000000000000002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4.5290312826268462</v>
      </c>
      <c r="AC57">
        <v>2.9053185952993159</v>
      </c>
      <c r="AD57">
        <v>3.5388969267945942</v>
      </c>
      <c r="AE57">
        <v>4.8386633074542695</v>
      </c>
      <c r="AF57">
        <v>1.5125038525559906</v>
      </c>
      <c r="AG57">
        <v>4.6798753213337516</v>
      </c>
      <c r="AH57">
        <v>13.57500714197117</v>
      </c>
      <c r="AI57">
        <v>1.9094836085864486</v>
      </c>
      <c r="AJ57">
        <v>0</v>
      </c>
      <c r="AK57">
        <v>8.44336195642855</v>
      </c>
      <c r="AL57">
        <v>0</v>
      </c>
      <c r="AM57">
        <v>0</v>
      </c>
      <c r="AN57">
        <v>3.1068785713520928E-2</v>
      </c>
      <c r="AO57">
        <v>0</v>
      </c>
      <c r="AP57">
        <v>0</v>
      </c>
      <c r="AQ57">
        <v>4.1510211056007691</v>
      </c>
      <c r="AR57">
        <v>0</v>
      </c>
      <c r="AS57">
        <v>2.2274411862062262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2.77</v>
      </c>
      <c r="AZ57">
        <v>5.15</v>
      </c>
      <c r="BA57">
        <v>3.4</v>
      </c>
      <c r="BB57">
        <v>1.48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79.691673070571454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1.4600000000000002</v>
      </c>
      <c r="M58">
        <v>2.27</v>
      </c>
      <c r="N58">
        <v>2.8399999999999994</v>
      </c>
      <c r="O58">
        <v>3.1499999999999995</v>
      </c>
      <c r="P58">
        <v>4.26</v>
      </c>
      <c r="Q58">
        <v>0.21999999999999997</v>
      </c>
      <c r="R58">
        <v>0.25</v>
      </c>
      <c r="S58">
        <v>0.10000000000000002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4.5290312826268462</v>
      </c>
      <c r="AC58">
        <v>2.9053185952993159</v>
      </c>
      <c r="AD58">
        <v>3.5388969267945942</v>
      </c>
      <c r="AE58">
        <v>4.8386633074542695</v>
      </c>
      <c r="AF58">
        <v>1.5125038525559906</v>
      </c>
      <c r="AG58">
        <v>4.6798753213337516</v>
      </c>
      <c r="AH58">
        <v>13.57500714197117</v>
      </c>
      <c r="AI58">
        <v>1.9094836085864486</v>
      </c>
      <c r="AJ58">
        <v>0</v>
      </c>
      <c r="AK58">
        <v>8.44336195642855</v>
      </c>
      <c r="AL58">
        <v>0</v>
      </c>
      <c r="AM58">
        <v>0</v>
      </c>
      <c r="AN58">
        <v>3.1068785713520928E-2</v>
      </c>
      <c r="AO58">
        <v>0</v>
      </c>
      <c r="AP58">
        <v>0</v>
      </c>
      <c r="AQ58">
        <v>4.1510211056007691</v>
      </c>
      <c r="AR58">
        <v>0</v>
      </c>
      <c r="AS58">
        <v>2.2274411862062262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2.77</v>
      </c>
      <c r="AZ58">
        <v>5.15</v>
      </c>
      <c r="BA58">
        <v>3.4</v>
      </c>
      <c r="BB58">
        <v>1.48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79.691673070571454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1.4600000000000002</v>
      </c>
      <c r="M59">
        <v>2.27</v>
      </c>
      <c r="N59">
        <v>2.8399999999999994</v>
      </c>
      <c r="O59">
        <v>3.1499999999999995</v>
      </c>
      <c r="P59">
        <v>3.7603718354430375</v>
      </c>
      <c r="Q59">
        <v>0.21999999999999997</v>
      </c>
      <c r="R59">
        <v>0.41</v>
      </c>
      <c r="S59">
        <v>0.10000000000000002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4.5290312826268462</v>
      </c>
      <c r="AC59">
        <v>2.9053185952993159</v>
      </c>
      <c r="AD59">
        <v>3.5388969267945942</v>
      </c>
      <c r="AE59">
        <v>4.8386633074542695</v>
      </c>
      <c r="AF59">
        <v>1.5125038525559906</v>
      </c>
      <c r="AG59">
        <v>4.6798753213337516</v>
      </c>
      <c r="AH59">
        <v>13.57500714197117</v>
      </c>
      <c r="AI59">
        <v>1.9094836085864486</v>
      </c>
      <c r="AJ59">
        <v>0</v>
      </c>
      <c r="AK59">
        <v>8.44336195642855</v>
      </c>
      <c r="AL59">
        <v>0</v>
      </c>
      <c r="AM59">
        <v>0</v>
      </c>
      <c r="AN59">
        <v>3.1068785713520928E-2</v>
      </c>
      <c r="AO59">
        <v>0</v>
      </c>
      <c r="AP59">
        <v>0</v>
      </c>
      <c r="AQ59">
        <v>4.1510211056007691</v>
      </c>
      <c r="AR59">
        <v>0</v>
      </c>
      <c r="AS59">
        <v>2.2274411862062262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2.77</v>
      </c>
      <c r="AZ59">
        <v>5.15</v>
      </c>
      <c r="BA59">
        <v>3.4</v>
      </c>
      <c r="BB59">
        <v>1.48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79.352044906014498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1.4600000000000002</v>
      </c>
      <c r="M60">
        <v>2.27</v>
      </c>
      <c r="N60">
        <v>2.8399999999999994</v>
      </c>
      <c r="O60">
        <v>3.1499999999999995</v>
      </c>
      <c r="P60">
        <v>3.3500000000000005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4.5290312826268462</v>
      </c>
      <c r="AC60">
        <v>2.9053185952993159</v>
      </c>
      <c r="AD60">
        <v>3.5388969267945942</v>
      </c>
      <c r="AE60">
        <v>4.8386633074542695</v>
      </c>
      <c r="AF60">
        <v>1.5125038525559906</v>
      </c>
      <c r="AG60">
        <v>4.6798753213337516</v>
      </c>
      <c r="AH60">
        <v>13.57500714197117</v>
      </c>
      <c r="AI60">
        <v>1.9094836085864486</v>
      </c>
      <c r="AJ60">
        <v>0</v>
      </c>
      <c r="AK60">
        <v>8.44336195642855</v>
      </c>
      <c r="AL60">
        <v>0</v>
      </c>
      <c r="AM60">
        <v>0</v>
      </c>
      <c r="AN60">
        <v>3.1068785713520928E-2</v>
      </c>
      <c r="AO60">
        <v>0</v>
      </c>
      <c r="AP60">
        <v>0</v>
      </c>
      <c r="AQ60">
        <v>6.2265316584011536</v>
      </c>
      <c r="AR60">
        <v>0</v>
      </c>
      <c r="AS60">
        <v>2.2274411862062262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2.77</v>
      </c>
      <c r="AZ60">
        <v>5.15</v>
      </c>
      <c r="BA60">
        <v>3.4</v>
      </c>
      <c r="BB60">
        <v>1.48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80.287183623371845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1.4600000000000002</v>
      </c>
      <c r="M61">
        <v>2.27</v>
      </c>
      <c r="N61">
        <v>2.8399999999999994</v>
      </c>
      <c r="O61">
        <v>3.1499999999999995</v>
      </c>
      <c r="P61">
        <v>3.3500000000000005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4.5290312826268462</v>
      </c>
      <c r="AC61">
        <v>2.9053185952993159</v>
      </c>
      <c r="AD61">
        <v>3.5388969267945942</v>
      </c>
      <c r="AE61">
        <v>4.8386633074542695</v>
      </c>
      <c r="AF61">
        <v>1.5125038525559906</v>
      </c>
      <c r="AG61">
        <v>4.6798753213337516</v>
      </c>
      <c r="AH61">
        <v>13.57500714197117</v>
      </c>
      <c r="AI61">
        <v>0.63680854435344802</v>
      </c>
      <c r="AJ61">
        <v>0</v>
      </c>
      <c r="AK61">
        <v>8.44336195642855</v>
      </c>
      <c r="AL61">
        <v>0</v>
      </c>
      <c r="AM61">
        <v>0</v>
      </c>
      <c r="AN61">
        <v>3.1068785713520928E-2</v>
      </c>
      <c r="AO61">
        <v>0</v>
      </c>
      <c r="AP61">
        <v>0</v>
      </c>
      <c r="AQ61">
        <v>6.2265316584011536</v>
      </c>
      <c r="AR61">
        <v>0</v>
      </c>
      <c r="AS61">
        <v>2.3555683340853455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2.77</v>
      </c>
      <c r="AZ61">
        <v>5.15</v>
      </c>
      <c r="BA61">
        <v>3.4</v>
      </c>
      <c r="BB61">
        <v>1.48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79.142635707017973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1.4600000000000002</v>
      </c>
      <c r="M62">
        <v>2.27</v>
      </c>
      <c r="N62">
        <v>2.8399999999999994</v>
      </c>
      <c r="O62">
        <v>3.1499999999999995</v>
      </c>
      <c r="P62">
        <v>3.3500000000000005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4.5290312826268462</v>
      </c>
      <c r="AC62">
        <v>2.9053185952993159</v>
      </c>
      <c r="AD62">
        <v>3.5388969267945942</v>
      </c>
      <c r="AE62">
        <v>4.8386633074542695</v>
      </c>
      <c r="AF62">
        <v>1.5125038525559906</v>
      </c>
      <c r="AG62">
        <v>4.6798753213337516</v>
      </c>
      <c r="AH62">
        <v>13.57500714197117</v>
      </c>
      <c r="AI62">
        <v>0.63680854435344802</v>
      </c>
      <c r="AJ62">
        <v>0</v>
      </c>
      <c r="AK62">
        <v>8.44336195642855</v>
      </c>
      <c r="AL62">
        <v>0</v>
      </c>
      <c r="AM62">
        <v>0</v>
      </c>
      <c r="AN62">
        <v>3.1068785713520928E-2</v>
      </c>
      <c r="AO62">
        <v>0</v>
      </c>
      <c r="AP62">
        <v>0</v>
      </c>
      <c r="AQ62">
        <v>6.2265316584011536</v>
      </c>
      <c r="AR62">
        <v>0</v>
      </c>
      <c r="AS62">
        <v>2.3555683340853455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2.77</v>
      </c>
      <c r="AZ62">
        <v>5.15</v>
      </c>
      <c r="BA62">
        <v>3.4</v>
      </c>
      <c r="BB62">
        <v>1.48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79.142635707017973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1.4600000000000002</v>
      </c>
      <c r="M63">
        <v>2.27</v>
      </c>
      <c r="N63">
        <v>2.8399999999999994</v>
      </c>
      <c r="O63">
        <v>3.1499999999999995</v>
      </c>
      <c r="P63">
        <v>3.3500000000000005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4.5290312826268462</v>
      </c>
      <c r="AC63">
        <v>2.9053185952993159</v>
      </c>
      <c r="AD63">
        <v>3.5388969267945942</v>
      </c>
      <c r="AE63">
        <v>4.8386633074542695</v>
      </c>
      <c r="AF63">
        <v>1.5125038525559906</v>
      </c>
      <c r="AG63">
        <v>4.6798753213337516</v>
      </c>
      <c r="AH63">
        <v>13.57500714197117</v>
      </c>
      <c r="AI63">
        <v>0.63680854435344802</v>
      </c>
      <c r="AJ63">
        <v>0</v>
      </c>
      <c r="AK63">
        <v>8.44336195642855</v>
      </c>
      <c r="AL63">
        <v>0</v>
      </c>
      <c r="AM63">
        <v>0.49599600939353189</v>
      </c>
      <c r="AN63">
        <v>3.1068785713520928E-2</v>
      </c>
      <c r="AO63">
        <v>0</v>
      </c>
      <c r="AP63">
        <v>0</v>
      </c>
      <c r="AQ63">
        <v>6.2265316584011536</v>
      </c>
      <c r="AR63">
        <v>0</v>
      </c>
      <c r="AS63">
        <v>2.3555683340853455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2.77</v>
      </c>
      <c r="AZ63">
        <v>5.15</v>
      </c>
      <c r="BA63">
        <v>3.4</v>
      </c>
      <c r="BB63">
        <v>1.48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79.63863171641151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1.4600000000000002</v>
      </c>
      <c r="M64">
        <v>2.27</v>
      </c>
      <c r="N64">
        <v>2.8399999999999994</v>
      </c>
      <c r="O64">
        <v>3.1499999999999995</v>
      </c>
      <c r="P64">
        <v>3.3500000000000005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4.5290312826268462</v>
      </c>
      <c r="AC64">
        <v>2.9053185952993159</v>
      </c>
      <c r="AD64">
        <v>3.5388969267945942</v>
      </c>
      <c r="AE64">
        <v>4.8386633074542695</v>
      </c>
      <c r="AF64">
        <v>1.5125038525559906</v>
      </c>
      <c r="AG64">
        <v>4.6798753213337516</v>
      </c>
      <c r="AH64">
        <v>13.57500714197117</v>
      </c>
      <c r="AI64">
        <v>0.63680854435344802</v>
      </c>
      <c r="AJ64">
        <v>0</v>
      </c>
      <c r="AK64">
        <v>8.44336195642855</v>
      </c>
      <c r="AL64">
        <v>0</v>
      </c>
      <c r="AM64">
        <v>0.49599600939353189</v>
      </c>
      <c r="AN64">
        <v>3.1068785713520928E-2</v>
      </c>
      <c r="AO64">
        <v>0</v>
      </c>
      <c r="AP64">
        <v>0</v>
      </c>
      <c r="AQ64">
        <v>6.2265316584011536</v>
      </c>
      <c r="AR64">
        <v>0</v>
      </c>
      <c r="AS64">
        <v>2.3555683340853455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2.77</v>
      </c>
      <c r="AZ64">
        <v>5.15</v>
      </c>
      <c r="BA64">
        <v>3.4</v>
      </c>
      <c r="BB64">
        <v>1.48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79.63863171641151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1.4600000000000002</v>
      </c>
      <c r="M65">
        <v>2.27</v>
      </c>
      <c r="N65">
        <v>2.8399999999999994</v>
      </c>
      <c r="O65">
        <v>3.1499999999999995</v>
      </c>
      <c r="P65">
        <v>3.3500000000000005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4.5290312826268462</v>
      </c>
      <c r="AC65">
        <v>2.9053185952993159</v>
      </c>
      <c r="AD65">
        <v>3.5388969267945942</v>
      </c>
      <c r="AE65">
        <v>4.8386633074542695</v>
      </c>
      <c r="AF65">
        <v>1.5125038525559906</v>
      </c>
      <c r="AG65">
        <v>4.6798753213337516</v>
      </c>
      <c r="AH65">
        <v>13.57500714197117</v>
      </c>
      <c r="AI65">
        <v>1.9094836085864486</v>
      </c>
      <c r="AJ65">
        <v>0</v>
      </c>
      <c r="AK65">
        <v>8.44336195642855</v>
      </c>
      <c r="AL65">
        <v>0</v>
      </c>
      <c r="AM65">
        <v>0.840211819191229</v>
      </c>
      <c r="AN65">
        <v>3.1068785713520928E-2</v>
      </c>
      <c r="AO65">
        <v>0</v>
      </c>
      <c r="AP65">
        <v>0</v>
      </c>
      <c r="AQ65">
        <v>6.2265316584011536</v>
      </c>
      <c r="AR65">
        <v>0</v>
      </c>
      <c r="AS65">
        <v>2.3555683340853455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2.77</v>
      </c>
      <c r="AZ65">
        <v>5.15</v>
      </c>
      <c r="BA65">
        <v>3.4</v>
      </c>
      <c r="BB65">
        <v>1.48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81.255522590442212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1.4600000000000002</v>
      </c>
      <c r="M66">
        <v>2.27</v>
      </c>
      <c r="N66">
        <v>2.8399999999999994</v>
      </c>
      <c r="O66">
        <v>3.1499999999999995</v>
      </c>
      <c r="P66">
        <v>3.3500000000000005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4.5290312826268462</v>
      </c>
      <c r="AC66">
        <v>2.9053185952993159</v>
      </c>
      <c r="AD66">
        <v>3.5388969267945942</v>
      </c>
      <c r="AE66">
        <v>4.8386633074542695</v>
      </c>
      <c r="AF66">
        <v>1.5125038525559906</v>
      </c>
      <c r="AG66">
        <v>4.6798753213337516</v>
      </c>
      <c r="AH66">
        <v>13.57500714197117</v>
      </c>
      <c r="AI66">
        <v>1.9094836085864486</v>
      </c>
      <c r="AJ66">
        <v>0</v>
      </c>
      <c r="AK66">
        <v>8.44336195642855</v>
      </c>
      <c r="AL66">
        <v>0</v>
      </c>
      <c r="AM66">
        <v>0.89170867262552989</v>
      </c>
      <c r="AN66">
        <v>3.1068785713520928E-2</v>
      </c>
      <c r="AO66">
        <v>0</v>
      </c>
      <c r="AP66">
        <v>0</v>
      </c>
      <c r="AQ66">
        <v>6.2265316584011536</v>
      </c>
      <c r="AR66">
        <v>0</v>
      </c>
      <c r="AS66">
        <v>2.2919527571663418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2.77</v>
      </c>
      <c r="AZ66">
        <v>5.15</v>
      </c>
      <c r="BA66">
        <v>3.4</v>
      </c>
      <c r="BB66">
        <v>1.48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81.243403866957493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1.4600000000000002</v>
      </c>
      <c r="M67">
        <v>2.27</v>
      </c>
      <c r="N67">
        <v>2.8399999999999994</v>
      </c>
      <c r="O67">
        <v>3.1499999999999995</v>
      </c>
      <c r="P67">
        <v>3.3500000000000005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4.5290312826268462</v>
      </c>
      <c r="AC67">
        <v>2.9053185952993159</v>
      </c>
      <c r="AD67">
        <v>3.5388969267945942</v>
      </c>
      <c r="AE67">
        <v>4.8386633074542695</v>
      </c>
      <c r="AF67">
        <v>1.5125038525559906</v>
      </c>
      <c r="AG67">
        <v>4.6798753213337516</v>
      </c>
      <c r="AH67">
        <v>13.57500714197117</v>
      </c>
      <c r="AI67">
        <v>0.35702727560644504</v>
      </c>
      <c r="AJ67">
        <v>0</v>
      </c>
      <c r="AK67">
        <v>8.4216603749778258</v>
      </c>
      <c r="AL67">
        <v>0</v>
      </c>
      <c r="AM67">
        <v>1.0055438223224062</v>
      </c>
      <c r="AN67">
        <v>3.1068785713520928E-2</v>
      </c>
      <c r="AO67">
        <v>0</v>
      </c>
      <c r="AP67">
        <v>0</v>
      </c>
      <c r="AQ67">
        <v>6.2265316584011536</v>
      </c>
      <c r="AR67">
        <v>0</v>
      </c>
      <c r="AS67">
        <v>2.5473110588834675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2.77</v>
      </c>
      <c r="AZ67">
        <v>5.15</v>
      </c>
      <c r="BA67">
        <v>3.4</v>
      </c>
      <c r="BB67">
        <v>1.48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80.038439403940771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1.4600000000000002</v>
      </c>
      <c r="M68">
        <v>2.27</v>
      </c>
      <c r="N68">
        <v>2.8399999999999994</v>
      </c>
      <c r="O68">
        <v>3.1499999999999995</v>
      </c>
      <c r="P68">
        <v>3.3500000000000005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4.5290312826268462</v>
      </c>
      <c r="AC68">
        <v>2.9053185952993159</v>
      </c>
      <c r="AD68">
        <v>3.5388969267945942</v>
      </c>
      <c r="AE68">
        <v>4.8386633074542695</v>
      </c>
      <c r="AF68">
        <v>1.5125038525559906</v>
      </c>
      <c r="AG68">
        <v>4.6798753213337516</v>
      </c>
      <c r="AH68">
        <v>13.57500714197117</v>
      </c>
      <c r="AI68">
        <v>0.35702727560644504</v>
      </c>
      <c r="AJ68">
        <v>0</v>
      </c>
      <c r="AK68">
        <v>8.4216603749778258</v>
      </c>
      <c r="AL68">
        <v>0</v>
      </c>
      <c r="AM68">
        <v>1.0055438223224062</v>
      </c>
      <c r="AN68">
        <v>3.1068785713520928E-2</v>
      </c>
      <c r="AO68">
        <v>0</v>
      </c>
      <c r="AP68">
        <v>0</v>
      </c>
      <c r="AQ68">
        <v>6.2265316584011536</v>
      </c>
      <c r="AR68">
        <v>0</v>
      </c>
      <c r="AS68">
        <v>2.5473110588834675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2.77</v>
      </c>
      <c r="AZ68">
        <v>5.15</v>
      </c>
      <c r="BA68">
        <v>3.4</v>
      </c>
      <c r="BB68">
        <v>1.48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80.038439403940771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2.27</v>
      </c>
      <c r="N69">
        <v>2.8399999999999994</v>
      </c>
      <c r="O69">
        <v>3.1499999999999995</v>
      </c>
      <c r="P69">
        <v>3.3500000000000005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4.5290312826268462</v>
      </c>
      <c r="AC69">
        <v>2.9053185952993159</v>
      </c>
      <c r="AD69">
        <v>3.5388969267945942</v>
      </c>
      <c r="AE69">
        <v>4.8386633074542695</v>
      </c>
      <c r="AF69">
        <v>1.5125038525559906</v>
      </c>
      <c r="AG69">
        <v>4.6798753213337516</v>
      </c>
      <c r="AH69">
        <v>13.57500714197117</v>
      </c>
      <c r="AI69">
        <v>0.35702727560644504</v>
      </c>
      <c r="AJ69">
        <v>0</v>
      </c>
      <c r="AK69">
        <v>8.4216603749778258</v>
      </c>
      <c r="AL69">
        <v>0</v>
      </c>
      <c r="AM69">
        <v>1.0055438223224062</v>
      </c>
      <c r="AN69">
        <v>3.1068785713520928E-2</v>
      </c>
      <c r="AO69">
        <v>0</v>
      </c>
      <c r="AP69">
        <v>0</v>
      </c>
      <c r="AQ69">
        <v>6.2265316584011536</v>
      </c>
      <c r="AR69">
        <v>0</v>
      </c>
      <c r="AS69">
        <v>2.037490449490329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2.77</v>
      </c>
      <c r="AZ69">
        <v>5.15</v>
      </c>
      <c r="BA69">
        <v>3.4</v>
      </c>
      <c r="BB69">
        <v>1.48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78.068618794547646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2.27</v>
      </c>
      <c r="N70">
        <v>2.8399999999999994</v>
      </c>
      <c r="O70">
        <v>3.1499999999999995</v>
      </c>
      <c r="P70">
        <v>3.3500000000000005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4.5290312826268462</v>
      </c>
      <c r="AC70">
        <v>2.9053185952993159</v>
      </c>
      <c r="AD70">
        <v>3.5388969267945942</v>
      </c>
      <c r="AE70">
        <v>4.8386633074542695</v>
      </c>
      <c r="AF70">
        <v>1.5125038525559906</v>
      </c>
      <c r="AG70">
        <v>4.6798753213337516</v>
      </c>
      <c r="AH70">
        <v>13.57500714197117</v>
      </c>
      <c r="AI70">
        <v>0.35702727560644504</v>
      </c>
      <c r="AJ70">
        <v>0</v>
      </c>
      <c r="AK70">
        <v>8.4216603749778258</v>
      </c>
      <c r="AL70">
        <v>0</v>
      </c>
      <c r="AM70">
        <v>1.0055438223224062</v>
      </c>
      <c r="AN70">
        <v>3.1068785713520928E-2</v>
      </c>
      <c r="AO70">
        <v>0</v>
      </c>
      <c r="AP70">
        <v>0</v>
      </c>
      <c r="AQ70">
        <v>6.2265316584011536</v>
      </c>
      <c r="AR70">
        <v>0</v>
      </c>
      <c r="AS70">
        <v>2.037490449490329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2.77</v>
      </c>
      <c r="AZ70">
        <v>5.15</v>
      </c>
      <c r="BA70">
        <v>3.4</v>
      </c>
      <c r="BB70">
        <v>1.48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78.068618794547646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2.27</v>
      </c>
      <c r="N71">
        <v>2.8399999999999994</v>
      </c>
      <c r="O71">
        <v>3.1499999999999995</v>
      </c>
      <c r="P71">
        <v>3.3500000000000005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4.5290312826268462</v>
      </c>
      <c r="AC71">
        <v>2.9053185952993159</v>
      </c>
      <c r="AD71">
        <v>3.5388969267945942</v>
      </c>
      <c r="AE71">
        <v>4.8386633074542695</v>
      </c>
      <c r="AF71">
        <v>1.5125038525559906</v>
      </c>
      <c r="AG71">
        <v>4.6798753213337516</v>
      </c>
      <c r="AH71">
        <v>13.57500714197117</v>
      </c>
      <c r="AI71">
        <v>1.4007903926828067</v>
      </c>
      <c r="AJ71">
        <v>0</v>
      </c>
      <c r="AK71">
        <v>8.4216603749778258</v>
      </c>
      <c r="AL71">
        <v>0</v>
      </c>
      <c r="AM71">
        <v>1.0055438223224062</v>
      </c>
      <c r="AN71">
        <v>3.1068785713520928E-2</v>
      </c>
      <c r="AO71">
        <v>0</v>
      </c>
      <c r="AP71">
        <v>0</v>
      </c>
      <c r="AQ71">
        <v>6.2265316584011536</v>
      </c>
      <c r="AR71">
        <v>0</v>
      </c>
      <c r="AS71">
        <v>1.7821321477732035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2.77</v>
      </c>
      <c r="AZ71">
        <v>5.15</v>
      </c>
      <c r="BA71">
        <v>3.4</v>
      </c>
      <c r="BB71">
        <v>1.48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78.857023609906861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2.27</v>
      </c>
      <c r="N72">
        <v>2.8399999999999994</v>
      </c>
      <c r="O72">
        <v>3.1499999999999995</v>
      </c>
      <c r="P72">
        <v>3.3500000000000005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4.5290312826268462</v>
      </c>
      <c r="AC72">
        <v>2.9053185952993159</v>
      </c>
      <c r="AD72">
        <v>3.5388969267945942</v>
      </c>
      <c r="AE72">
        <v>4.8386633074542695</v>
      </c>
      <c r="AF72">
        <v>1.5125038525559906</v>
      </c>
      <c r="AG72">
        <v>4.6798753213337516</v>
      </c>
      <c r="AH72">
        <v>13.57500714197117</v>
      </c>
      <c r="AI72">
        <v>1.4007903926828067</v>
      </c>
      <c r="AJ72">
        <v>0</v>
      </c>
      <c r="AK72">
        <v>8.4216603749778258</v>
      </c>
      <c r="AL72">
        <v>0</v>
      </c>
      <c r="AM72">
        <v>1.0055438223224062</v>
      </c>
      <c r="AN72">
        <v>3.1068785713520928E-2</v>
      </c>
      <c r="AO72">
        <v>0</v>
      </c>
      <c r="AP72">
        <v>0</v>
      </c>
      <c r="AQ72">
        <v>6.2265316584011536</v>
      </c>
      <c r="AR72">
        <v>0</v>
      </c>
      <c r="AS72">
        <v>1.7821321477732035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2.77</v>
      </c>
      <c r="AZ72">
        <v>5.15</v>
      </c>
      <c r="BA72">
        <v>3.4</v>
      </c>
      <c r="BB72">
        <v>1.48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78.857023609906861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2.27</v>
      </c>
      <c r="N73">
        <v>2.8399999999999994</v>
      </c>
      <c r="O73">
        <v>3.1499999999999995</v>
      </c>
      <c r="P73">
        <v>3.3500000000000005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4.5290312826268462</v>
      </c>
      <c r="AC73">
        <v>2.9053185952993159</v>
      </c>
      <c r="AD73">
        <v>3.5388969267945942</v>
      </c>
      <c r="AE73">
        <v>4.8386633074542695</v>
      </c>
      <c r="AF73">
        <v>2.2687557788339863</v>
      </c>
      <c r="AG73">
        <v>4.6798753213337516</v>
      </c>
      <c r="AH73">
        <v>13.57500714197117</v>
      </c>
      <c r="AI73">
        <v>1.4007903926828067</v>
      </c>
      <c r="AJ73">
        <v>0</v>
      </c>
      <c r="AK73">
        <v>8.4216603749778258</v>
      </c>
      <c r="AL73">
        <v>0</v>
      </c>
      <c r="AM73">
        <v>1.0055438223224062</v>
      </c>
      <c r="AN73">
        <v>3.1068785713520928E-2</v>
      </c>
      <c r="AO73">
        <v>0</v>
      </c>
      <c r="AP73">
        <v>0</v>
      </c>
      <c r="AQ73">
        <v>6.2265316584011536</v>
      </c>
      <c r="AR73">
        <v>0</v>
      </c>
      <c r="AS73">
        <v>1.7821321477732035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2.77</v>
      </c>
      <c r="AZ73">
        <v>5.15</v>
      </c>
      <c r="BA73">
        <v>3.4</v>
      </c>
      <c r="BB73">
        <v>1.48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79.613275536184858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2.27</v>
      </c>
      <c r="N74">
        <v>2.8399999999999994</v>
      </c>
      <c r="O74">
        <v>3.1499999999999995</v>
      </c>
      <c r="P74">
        <v>3.3500000000000005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4.5290312826268462</v>
      </c>
      <c r="AC74">
        <v>2.9053185952993159</v>
      </c>
      <c r="AD74">
        <v>3.5388969267945942</v>
      </c>
      <c r="AE74">
        <v>4.8386633074542695</v>
      </c>
      <c r="AF74">
        <v>2.2687557788339863</v>
      </c>
      <c r="AG74">
        <v>4.6798753213337516</v>
      </c>
      <c r="AH74">
        <v>13.57500714197117</v>
      </c>
      <c r="AI74">
        <v>1.4007903926828067</v>
      </c>
      <c r="AJ74">
        <v>0</v>
      </c>
      <c r="AK74">
        <v>8.4216603749778258</v>
      </c>
      <c r="AL74">
        <v>0</v>
      </c>
      <c r="AM74">
        <v>1.0055438223224062</v>
      </c>
      <c r="AN74">
        <v>3.1068785713520928E-2</v>
      </c>
      <c r="AO74">
        <v>0</v>
      </c>
      <c r="AP74">
        <v>0</v>
      </c>
      <c r="AQ74">
        <v>8.3020422112015382</v>
      </c>
      <c r="AR74">
        <v>0</v>
      </c>
      <c r="AS74">
        <v>1.7821321477732035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2.77</v>
      </c>
      <c r="AZ74">
        <v>5.15</v>
      </c>
      <c r="BA74">
        <v>3.4</v>
      </c>
      <c r="BB74">
        <v>1.48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81.688786088985253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2.27</v>
      </c>
      <c r="N75">
        <v>2.8399999999999994</v>
      </c>
      <c r="O75">
        <v>3.1499999999999995</v>
      </c>
      <c r="P75">
        <v>3.3500000000000005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4.5290312826268462</v>
      </c>
      <c r="AC75">
        <v>2.9053185952993159</v>
      </c>
      <c r="AD75">
        <v>3.5388969267945942</v>
      </c>
      <c r="AE75">
        <v>4.8386633074542695</v>
      </c>
      <c r="AF75">
        <v>3.0250077051119812</v>
      </c>
      <c r="AG75">
        <v>4.6798753213337516</v>
      </c>
      <c r="AH75">
        <v>13.57500714197117</v>
      </c>
      <c r="AI75">
        <v>0.76398184832935856</v>
      </c>
      <c r="AJ75">
        <v>0</v>
      </c>
      <c r="AK75">
        <v>8.4216603749778258</v>
      </c>
      <c r="AL75">
        <v>0</v>
      </c>
      <c r="AM75">
        <v>1.5087674602681207</v>
      </c>
      <c r="AN75">
        <v>3.1068785713520928E-2</v>
      </c>
      <c r="AO75">
        <v>0</v>
      </c>
      <c r="AP75">
        <v>0</v>
      </c>
      <c r="AQ75">
        <v>8.3020422112015382</v>
      </c>
      <c r="AR75">
        <v>0</v>
      </c>
      <c r="AS75">
        <v>1.7821321477732035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2.77</v>
      </c>
      <c r="AZ75">
        <v>5.15</v>
      </c>
      <c r="BA75">
        <v>3.4</v>
      </c>
      <c r="BB75">
        <v>1.48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82.311453108855503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1.8784496174985753E-5</v>
      </c>
      <c r="M76">
        <v>2.27</v>
      </c>
      <c r="N76">
        <v>2.8399999999999994</v>
      </c>
      <c r="O76">
        <v>3.1499999999999995</v>
      </c>
      <c r="P76">
        <v>3.3500000000000005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4.5290312826268462</v>
      </c>
      <c r="AC76">
        <v>2.9053185952993159</v>
      </c>
      <c r="AD76">
        <v>3.5388969267945942</v>
      </c>
      <c r="AE76">
        <v>4.8386633074542695</v>
      </c>
      <c r="AF76">
        <v>3.0250077051119812</v>
      </c>
      <c r="AG76">
        <v>4.6798753213337516</v>
      </c>
      <c r="AH76">
        <v>13.57500714197117</v>
      </c>
      <c r="AI76">
        <v>3.3102740012692555</v>
      </c>
      <c r="AJ76">
        <v>0</v>
      </c>
      <c r="AK76">
        <v>8.4216603749778258</v>
      </c>
      <c r="AL76">
        <v>0</v>
      </c>
      <c r="AM76">
        <v>1.5087674602681207</v>
      </c>
      <c r="AN76">
        <v>3.1068785713520928E-2</v>
      </c>
      <c r="AO76">
        <v>0</v>
      </c>
      <c r="AP76">
        <v>0</v>
      </c>
      <c r="AQ76">
        <v>8.3020422112015382</v>
      </c>
      <c r="AR76">
        <v>0</v>
      </c>
      <c r="AS76">
        <v>1.7821321477732035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2.77</v>
      </c>
      <c r="AZ76">
        <v>5.15</v>
      </c>
      <c r="BA76">
        <v>3.4</v>
      </c>
      <c r="BB76">
        <v>1.48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84.857764046291578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1.5768120884736048E-4</v>
      </c>
      <c r="M77">
        <v>2.27</v>
      </c>
      <c r="N77">
        <v>2.8399999999999994</v>
      </c>
      <c r="O77">
        <v>3.1499999999999995</v>
      </c>
      <c r="P77">
        <v>3.3500000000000005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4.5290312826268462</v>
      </c>
      <c r="AC77">
        <v>2.9053185952993159</v>
      </c>
      <c r="AD77">
        <v>3.5388969267945942</v>
      </c>
      <c r="AE77">
        <v>4.8386633074542695</v>
      </c>
      <c r="AF77">
        <v>3.0250077051119812</v>
      </c>
      <c r="AG77">
        <v>4.6798753213337516</v>
      </c>
      <c r="AH77">
        <v>13.57500714197117</v>
      </c>
      <c r="AI77">
        <v>3.3102740012692555</v>
      </c>
      <c r="AJ77">
        <v>0</v>
      </c>
      <c r="AK77">
        <v>8.4216603749778258</v>
      </c>
      <c r="AL77">
        <v>0</v>
      </c>
      <c r="AM77">
        <v>1.5087674602681207</v>
      </c>
      <c r="AN77">
        <v>3.1068785713520928E-2</v>
      </c>
      <c r="AO77">
        <v>0</v>
      </c>
      <c r="AP77">
        <v>0</v>
      </c>
      <c r="AQ77">
        <v>8.3020422112015382</v>
      </c>
      <c r="AR77">
        <v>0</v>
      </c>
      <c r="AS77">
        <v>1.7821321477732035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4.1500000000000004</v>
      </c>
      <c r="AZ77">
        <v>5.15</v>
      </c>
      <c r="BA77">
        <v>3.4</v>
      </c>
      <c r="BB77">
        <v>1.48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86.237902943004258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1.5768120884736048E-4</v>
      </c>
      <c r="M78">
        <v>2.27</v>
      </c>
      <c r="N78">
        <v>2.8399999999999994</v>
      </c>
      <c r="O78">
        <v>3.1499999999999995</v>
      </c>
      <c r="P78">
        <v>3.3500000000000005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4.6749229557328604</v>
      </c>
      <c r="AC78">
        <v>3.0559996245530892</v>
      </c>
      <c r="AD78">
        <v>3.6281663988218447</v>
      </c>
      <c r="AE78">
        <v>5.1174032389488335</v>
      </c>
      <c r="AF78">
        <v>3.327834095397681</v>
      </c>
      <c r="AG78">
        <v>4.6798753213337516</v>
      </c>
      <c r="AH78">
        <v>13.701718471858891</v>
      </c>
      <c r="AI78">
        <v>3.3102740012692555</v>
      </c>
      <c r="AJ78">
        <v>0</v>
      </c>
      <c r="AK78">
        <v>8.4216603749778258</v>
      </c>
      <c r="AL78">
        <v>0</v>
      </c>
      <c r="AM78">
        <v>1.5087674602681207</v>
      </c>
      <c r="AN78">
        <v>3.1068785713520928E-2</v>
      </c>
      <c r="AO78">
        <v>0</v>
      </c>
      <c r="AP78">
        <v>0</v>
      </c>
      <c r="AQ78">
        <v>8.3020422112015382</v>
      </c>
      <c r="AR78">
        <v>0</v>
      </c>
      <c r="AS78">
        <v>1.7821321477732035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4.1500000000000004</v>
      </c>
      <c r="AZ78">
        <v>5.15</v>
      </c>
      <c r="BA78">
        <v>3.48</v>
      </c>
      <c r="BB78">
        <v>1.48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87.412022769059277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2.1488160025495072E-4</v>
      </c>
      <c r="M79">
        <v>2.27</v>
      </c>
      <c r="N79">
        <v>2.8399999999999994</v>
      </c>
      <c r="O79">
        <v>3.1499999999999995</v>
      </c>
      <c r="P79">
        <v>3.3500000000000005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4.6749229557328604</v>
      </c>
      <c r="AC79">
        <v>3.0559996245530892</v>
      </c>
      <c r="AD79">
        <v>3.6281663988218447</v>
      </c>
      <c r="AE79">
        <v>5.1174032389488335</v>
      </c>
      <c r="AF79">
        <v>3.327834095397681</v>
      </c>
      <c r="AG79">
        <v>4.6798753213337516</v>
      </c>
      <c r="AH79">
        <v>13.701718471858891</v>
      </c>
      <c r="AI79">
        <v>3.3102740012692555</v>
      </c>
      <c r="AJ79">
        <v>0</v>
      </c>
      <c r="AK79">
        <v>8.4216603749778258</v>
      </c>
      <c r="AL79">
        <v>0</v>
      </c>
      <c r="AM79">
        <v>1.5087674602681207</v>
      </c>
      <c r="AN79">
        <v>3.1068785713520928E-2</v>
      </c>
      <c r="AO79">
        <v>0</v>
      </c>
      <c r="AP79">
        <v>0</v>
      </c>
      <c r="AQ79">
        <v>8.3020422112015382</v>
      </c>
      <c r="AR79">
        <v>0</v>
      </c>
      <c r="AS79">
        <v>1.7821321477732035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4.1500000000000004</v>
      </c>
      <c r="AZ79">
        <v>5.15</v>
      </c>
      <c r="BA79">
        <v>3.48</v>
      </c>
      <c r="BB79">
        <v>1.48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87.412079969450673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2.1886634140419646E-4</v>
      </c>
      <c r="M80">
        <v>2.27</v>
      </c>
      <c r="N80">
        <v>2.8399999999999994</v>
      </c>
      <c r="O80">
        <v>3.1499999999999995</v>
      </c>
      <c r="P80">
        <v>3.3500000000000005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4.6749229557328604</v>
      </c>
      <c r="AC80">
        <v>3.0559996245530892</v>
      </c>
      <c r="AD80">
        <v>3.6281663988218447</v>
      </c>
      <c r="AE80">
        <v>5.1174032389488335</v>
      </c>
      <c r="AF80">
        <v>3.327834095397681</v>
      </c>
      <c r="AG80">
        <v>4.6798753213337516</v>
      </c>
      <c r="AH80">
        <v>13.701718471858891</v>
      </c>
      <c r="AI80">
        <v>3.3102740012692555</v>
      </c>
      <c r="AJ80">
        <v>0</v>
      </c>
      <c r="AK80">
        <v>8.4216603749778258</v>
      </c>
      <c r="AL80">
        <v>0</v>
      </c>
      <c r="AM80">
        <v>1.5087674602681207</v>
      </c>
      <c r="AN80">
        <v>3.1068785713520928E-2</v>
      </c>
      <c r="AO80">
        <v>0</v>
      </c>
      <c r="AP80">
        <v>0</v>
      </c>
      <c r="AQ80">
        <v>8.3020422112015382</v>
      </c>
      <c r="AR80">
        <v>0</v>
      </c>
      <c r="AS80">
        <v>1.7821321477732035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4.1500000000000004</v>
      </c>
      <c r="AZ80">
        <v>5.15</v>
      </c>
      <c r="BA80">
        <v>3.48</v>
      </c>
      <c r="BB80">
        <v>1.48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87.412083954191829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2.1886634140419646E-4</v>
      </c>
      <c r="M81">
        <v>2.27</v>
      </c>
      <c r="N81">
        <v>2.8399999999999994</v>
      </c>
      <c r="O81">
        <v>3.1499999999999995</v>
      </c>
      <c r="P81">
        <v>3.3500000000000005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4.6749229557328604</v>
      </c>
      <c r="AC81">
        <v>3.0559996245530892</v>
      </c>
      <c r="AD81">
        <v>3.6281663988218447</v>
      </c>
      <c r="AE81">
        <v>5.1174032389488335</v>
      </c>
      <c r="AF81">
        <v>3.327834095397681</v>
      </c>
      <c r="AG81">
        <v>4.6798753213337516</v>
      </c>
      <c r="AH81">
        <v>13.701718471858891</v>
      </c>
      <c r="AI81">
        <v>3.3102740012692555</v>
      </c>
      <c r="AJ81">
        <v>0</v>
      </c>
      <c r="AK81">
        <v>8.4216603749778258</v>
      </c>
      <c r="AL81">
        <v>0</v>
      </c>
      <c r="AM81">
        <v>1.5087674602681207</v>
      </c>
      <c r="AN81">
        <v>3.1068785713520928E-2</v>
      </c>
      <c r="AO81">
        <v>0</v>
      </c>
      <c r="AP81">
        <v>0</v>
      </c>
      <c r="AQ81">
        <v>8.3020422112015382</v>
      </c>
      <c r="AR81">
        <v>0</v>
      </c>
      <c r="AS81">
        <v>1.7821321477732035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4.1500000000000004</v>
      </c>
      <c r="AZ81">
        <v>5.15</v>
      </c>
      <c r="BA81">
        <v>3.48</v>
      </c>
      <c r="BB81">
        <v>1.48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87.412083954191829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2.1886634140419646E-4</v>
      </c>
      <c r="M82">
        <v>2.27</v>
      </c>
      <c r="N82">
        <v>2.8399999999999994</v>
      </c>
      <c r="O82">
        <v>3.1499999999999995</v>
      </c>
      <c r="P82">
        <v>3.3500000000000005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4.6749229557328604</v>
      </c>
      <c r="AC82">
        <v>3.0559996245530892</v>
      </c>
      <c r="AD82">
        <v>3.6281663988218447</v>
      </c>
      <c r="AE82">
        <v>5.1174032389488335</v>
      </c>
      <c r="AF82">
        <v>3.327834095397681</v>
      </c>
      <c r="AG82">
        <v>4.6798753213337516</v>
      </c>
      <c r="AH82">
        <v>13.701718471858891</v>
      </c>
      <c r="AI82">
        <v>0.63680854435344802</v>
      </c>
      <c r="AJ82">
        <v>0</v>
      </c>
      <c r="AK82">
        <v>8.4216603749778258</v>
      </c>
      <c r="AL82">
        <v>0</v>
      </c>
      <c r="AM82">
        <v>1.5087674602681207</v>
      </c>
      <c r="AN82">
        <v>3.1068785713520928E-2</v>
      </c>
      <c r="AO82">
        <v>0</v>
      </c>
      <c r="AP82">
        <v>0</v>
      </c>
      <c r="AQ82">
        <v>8.3020422112015382</v>
      </c>
      <c r="AR82">
        <v>0</v>
      </c>
      <c r="AS82">
        <v>1.7821321477732035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4.1500000000000004</v>
      </c>
      <c r="AZ82">
        <v>5.15</v>
      </c>
      <c r="BA82">
        <v>3.48</v>
      </c>
      <c r="BB82">
        <v>1.48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84.738618497276022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2.1886634140419646E-4</v>
      </c>
      <c r="M83">
        <v>2.27</v>
      </c>
      <c r="N83">
        <v>2.8399999999999994</v>
      </c>
      <c r="O83">
        <v>3.1499999999999995</v>
      </c>
      <c r="P83">
        <v>3.3500000000000005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4.6749229557328604</v>
      </c>
      <c r="AC83">
        <v>3.0559996245530892</v>
      </c>
      <c r="AD83">
        <v>3.6281663988218447</v>
      </c>
      <c r="AE83">
        <v>5.1174032389488335</v>
      </c>
      <c r="AF83">
        <v>3.327834095397681</v>
      </c>
      <c r="AG83">
        <v>4.6798753213337516</v>
      </c>
      <c r="AH83">
        <v>13.701718471858891</v>
      </c>
      <c r="AI83">
        <v>2.8015807853656134</v>
      </c>
      <c r="AJ83">
        <v>0</v>
      </c>
      <c r="AK83">
        <v>8.4216603749778258</v>
      </c>
      <c r="AL83">
        <v>0</v>
      </c>
      <c r="AM83">
        <v>1.5087674602681207</v>
      </c>
      <c r="AN83">
        <v>3.1068785713520928E-2</v>
      </c>
      <c r="AO83">
        <v>0</v>
      </c>
      <c r="AP83">
        <v>0</v>
      </c>
      <c r="AQ83">
        <v>8.3020422112015382</v>
      </c>
      <c r="AR83">
        <v>0</v>
      </c>
      <c r="AS83">
        <v>2.037490449490329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4.1500000000000004</v>
      </c>
      <c r="AZ83">
        <v>5.15</v>
      </c>
      <c r="BA83">
        <v>3.48</v>
      </c>
      <c r="BB83">
        <v>1.48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87.158749040005333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2.1886634140419646E-4</v>
      </c>
      <c r="M84">
        <v>2.27</v>
      </c>
      <c r="N84">
        <v>2.8399999999999994</v>
      </c>
      <c r="O84">
        <v>3.1499999999999995</v>
      </c>
      <c r="P84">
        <v>3.3500000000000005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4.6749229557328604</v>
      </c>
      <c r="AC84">
        <v>3.0559996245530892</v>
      </c>
      <c r="AD84">
        <v>3.6281663988218447</v>
      </c>
      <c r="AE84">
        <v>5.1174032389488335</v>
      </c>
      <c r="AF84">
        <v>3.327834095397681</v>
      </c>
      <c r="AG84">
        <v>4.6798753213337516</v>
      </c>
      <c r="AH84">
        <v>13.701718471858891</v>
      </c>
      <c r="AI84">
        <v>2.8015807853656134</v>
      </c>
      <c r="AJ84">
        <v>0</v>
      </c>
      <c r="AK84">
        <v>8.4216603749778258</v>
      </c>
      <c r="AL84">
        <v>0</v>
      </c>
      <c r="AM84">
        <v>1.5087674602681207</v>
      </c>
      <c r="AN84">
        <v>3.1068785713520928E-2</v>
      </c>
      <c r="AO84">
        <v>0</v>
      </c>
      <c r="AP84">
        <v>0</v>
      </c>
      <c r="AQ84">
        <v>8.3020422112015382</v>
      </c>
      <c r="AR84">
        <v>0</v>
      </c>
      <c r="AS84">
        <v>2.037490449490329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4.1500000000000004</v>
      </c>
      <c r="AZ84">
        <v>5.15</v>
      </c>
      <c r="BA84">
        <v>3.48</v>
      </c>
      <c r="BB84">
        <v>1.48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87.158749040005333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2.1886634140419646E-4</v>
      </c>
      <c r="M85">
        <v>2.27</v>
      </c>
      <c r="N85">
        <v>2.8399999999999994</v>
      </c>
      <c r="O85">
        <v>3.1499999999999995</v>
      </c>
      <c r="P85">
        <v>3.3500000000000005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4.6749229557328604</v>
      </c>
      <c r="AC85">
        <v>3.0559996245530892</v>
      </c>
      <c r="AD85">
        <v>3.6281663988218447</v>
      </c>
      <c r="AE85">
        <v>5.1174032389488335</v>
      </c>
      <c r="AF85">
        <v>3.327834095397681</v>
      </c>
      <c r="AG85">
        <v>4.6798753213337516</v>
      </c>
      <c r="AH85">
        <v>13.701718471858891</v>
      </c>
      <c r="AI85">
        <v>2.8015807853656134</v>
      </c>
      <c r="AJ85">
        <v>0</v>
      </c>
      <c r="AK85">
        <v>8.4216603749778258</v>
      </c>
      <c r="AL85">
        <v>0</v>
      </c>
      <c r="AM85">
        <v>1.5087674602681207</v>
      </c>
      <c r="AN85">
        <v>2.78324538683625E-2</v>
      </c>
      <c r="AO85">
        <v>0</v>
      </c>
      <c r="AP85">
        <v>0</v>
      </c>
      <c r="AQ85">
        <v>6.2265316584011536</v>
      </c>
      <c r="AR85">
        <v>0</v>
      </c>
      <c r="AS85">
        <v>2.2919527571663418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4.1500000000000004</v>
      </c>
      <c r="AZ85">
        <v>5.15</v>
      </c>
      <c r="BA85">
        <v>3.48</v>
      </c>
      <c r="BB85">
        <v>1.48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85.334464463035786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2.1886634140419646E-4</v>
      </c>
      <c r="M86">
        <v>2.27</v>
      </c>
      <c r="N86">
        <v>2.8399999999999994</v>
      </c>
      <c r="O86">
        <v>3.1499999999999995</v>
      </c>
      <c r="P86">
        <v>3.3500000000000005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4.5290312826268462</v>
      </c>
      <c r="AC86">
        <v>2.9053185952993159</v>
      </c>
      <c r="AD86">
        <v>3.5388969267945942</v>
      </c>
      <c r="AE86">
        <v>4.8386633074542695</v>
      </c>
      <c r="AF86">
        <v>3.0250077051119812</v>
      </c>
      <c r="AG86">
        <v>4.6798753213337516</v>
      </c>
      <c r="AH86">
        <v>13.57500714197117</v>
      </c>
      <c r="AI86">
        <v>2.8015807853656134</v>
      </c>
      <c r="AJ86">
        <v>0</v>
      </c>
      <c r="AK86">
        <v>8.4216603749778258</v>
      </c>
      <c r="AL86">
        <v>0</v>
      </c>
      <c r="AM86">
        <v>1.5087674602681207</v>
      </c>
      <c r="AN86">
        <v>2.78324538683625E-2</v>
      </c>
      <c r="AO86">
        <v>0</v>
      </c>
      <c r="AP86">
        <v>0</v>
      </c>
      <c r="AQ86">
        <v>6.2265316584011536</v>
      </c>
      <c r="AR86">
        <v>0</v>
      </c>
      <c r="AS86">
        <v>2.2919527571663418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4.1500000000000004</v>
      </c>
      <c r="AZ86">
        <v>5.15</v>
      </c>
      <c r="BA86">
        <v>3.4</v>
      </c>
      <c r="BB86">
        <v>1.48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84.160344636980781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2.1886634140419646E-4</v>
      </c>
      <c r="M87">
        <v>2.27</v>
      </c>
      <c r="N87">
        <v>2.8399999999999994</v>
      </c>
      <c r="O87">
        <v>3.1499999999999995</v>
      </c>
      <c r="P87">
        <v>3.3500000000000005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4.5290312826268462</v>
      </c>
      <c r="AC87">
        <v>2.9053185952993159</v>
      </c>
      <c r="AD87">
        <v>3.5388969267945942</v>
      </c>
      <c r="AE87">
        <v>4.8386633074542695</v>
      </c>
      <c r="AF87">
        <v>3.0250077051119812</v>
      </c>
      <c r="AG87">
        <v>4.6798753213337516</v>
      </c>
      <c r="AH87">
        <v>13.57500714197117</v>
      </c>
      <c r="AI87">
        <v>2.8015807853656134</v>
      </c>
      <c r="AJ87">
        <v>0</v>
      </c>
      <c r="AK87">
        <v>8.4216603749778258</v>
      </c>
      <c r="AL87">
        <v>0</v>
      </c>
      <c r="AM87">
        <v>1.5087674602681207</v>
      </c>
      <c r="AN87">
        <v>2.78324538683625E-2</v>
      </c>
      <c r="AO87">
        <v>0</v>
      </c>
      <c r="AP87">
        <v>0</v>
      </c>
      <c r="AQ87">
        <v>6.2265316584011536</v>
      </c>
      <c r="AR87">
        <v>0</v>
      </c>
      <c r="AS87">
        <v>2.2919527571663418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4.1500000000000004</v>
      </c>
      <c r="AZ87">
        <v>5.15</v>
      </c>
      <c r="BA87">
        <v>3.4</v>
      </c>
      <c r="BB87">
        <v>1.48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84.160344636980781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2.1886634140419646E-4</v>
      </c>
      <c r="M88">
        <v>2.27</v>
      </c>
      <c r="N88">
        <v>2.8399999999999994</v>
      </c>
      <c r="O88">
        <v>3.1499999999999995</v>
      </c>
      <c r="P88">
        <v>3.3500000000000005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4.5290312826268462</v>
      </c>
      <c r="AC88">
        <v>2.9053185952993159</v>
      </c>
      <c r="AD88">
        <v>3.5388969267945942</v>
      </c>
      <c r="AE88">
        <v>4.8386633074542695</v>
      </c>
      <c r="AF88">
        <v>3.0250077051119812</v>
      </c>
      <c r="AG88">
        <v>4.6798753213337516</v>
      </c>
      <c r="AH88">
        <v>13.57500714197117</v>
      </c>
      <c r="AI88">
        <v>1.9094836085864486</v>
      </c>
      <c r="AJ88">
        <v>0</v>
      </c>
      <c r="AK88">
        <v>8.4216603749778258</v>
      </c>
      <c r="AL88">
        <v>0</v>
      </c>
      <c r="AM88">
        <v>1.5087674602681207</v>
      </c>
      <c r="AN88">
        <v>2.78324538683625E-2</v>
      </c>
      <c r="AO88">
        <v>0</v>
      </c>
      <c r="AP88">
        <v>0</v>
      </c>
      <c r="AQ88">
        <v>6.2265316584011536</v>
      </c>
      <c r="AR88">
        <v>0</v>
      </c>
      <c r="AS88">
        <v>2.2919527571663418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4.1500000000000004</v>
      </c>
      <c r="AZ88">
        <v>5.15</v>
      </c>
      <c r="BA88">
        <v>3.4</v>
      </c>
      <c r="BB88">
        <v>1.48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83.268247460201607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2.1886634140419646E-4</v>
      </c>
      <c r="M89">
        <v>2.27</v>
      </c>
      <c r="N89">
        <v>2.8399999999999994</v>
      </c>
      <c r="O89">
        <v>3.1499999999999995</v>
      </c>
      <c r="P89">
        <v>3.3500000000000005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4.5290312826268462</v>
      </c>
      <c r="AC89">
        <v>2.9053185952993159</v>
      </c>
      <c r="AD89">
        <v>3.5388969267945942</v>
      </c>
      <c r="AE89">
        <v>4.8386633074542695</v>
      </c>
      <c r="AF89">
        <v>3.0250077051119812</v>
      </c>
      <c r="AG89">
        <v>4.6798753213337516</v>
      </c>
      <c r="AH89">
        <v>13.57500714197117</v>
      </c>
      <c r="AI89">
        <v>1.9094836085864486</v>
      </c>
      <c r="AJ89">
        <v>0</v>
      </c>
      <c r="AK89">
        <v>8.4216603749778258</v>
      </c>
      <c r="AL89">
        <v>0</v>
      </c>
      <c r="AM89">
        <v>1.5087674602681207</v>
      </c>
      <c r="AN89">
        <v>2.78324538683625E-2</v>
      </c>
      <c r="AO89">
        <v>0</v>
      </c>
      <c r="AP89">
        <v>0</v>
      </c>
      <c r="AQ89">
        <v>6.2265316584011536</v>
      </c>
      <c r="AR89">
        <v>0</v>
      </c>
      <c r="AS89">
        <v>2.2919527571663418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4.1500000000000004</v>
      </c>
      <c r="AZ89">
        <v>5.15</v>
      </c>
      <c r="BA89">
        <v>3.4</v>
      </c>
      <c r="BB89">
        <v>1.48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83.268247460201607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2.1886634140419646E-4</v>
      </c>
      <c r="M90">
        <v>2.27</v>
      </c>
      <c r="N90">
        <v>2.8399999999999994</v>
      </c>
      <c r="O90">
        <v>3.1499999999999995</v>
      </c>
      <c r="P90">
        <v>3.3500000000000005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4.6749229557328604</v>
      </c>
      <c r="AC90">
        <v>3.0559996245530892</v>
      </c>
      <c r="AD90">
        <v>3.6281663988218447</v>
      </c>
      <c r="AE90">
        <v>5.1174032389488335</v>
      </c>
      <c r="AF90">
        <v>3.327834095397681</v>
      </c>
      <c r="AG90">
        <v>4.6798753213337516</v>
      </c>
      <c r="AH90">
        <v>13.701718471858891</v>
      </c>
      <c r="AI90">
        <v>1.9094836085864486</v>
      </c>
      <c r="AJ90">
        <v>0</v>
      </c>
      <c r="AK90">
        <v>8.4216603749778258</v>
      </c>
      <c r="AL90">
        <v>0</v>
      </c>
      <c r="AM90">
        <v>1.5087674602681207</v>
      </c>
      <c r="AN90">
        <v>2.78324538683625E-2</v>
      </c>
      <c r="AO90">
        <v>0</v>
      </c>
      <c r="AP90">
        <v>0</v>
      </c>
      <c r="AQ90">
        <v>8.3020422112015382</v>
      </c>
      <c r="AR90">
        <v>0</v>
      </c>
      <c r="AS90">
        <v>2.2919527571663418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4.1500000000000004</v>
      </c>
      <c r="AZ90">
        <v>5.15</v>
      </c>
      <c r="BA90">
        <v>3.48</v>
      </c>
      <c r="BB90">
        <v>1.48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86.517877839057007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2.1886634140419646E-4</v>
      </c>
      <c r="M91">
        <v>1.94</v>
      </c>
      <c r="N91">
        <v>2.8399999999999994</v>
      </c>
      <c r="O91">
        <v>3.1499999999999995</v>
      </c>
      <c r="P91">
        <v>3.3500000000000005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4.6749229557328604</v>
      </c>
      <c r="AC91">
        <v>3.0559996245530892</v>
      </c>
      <c r="AD91">
        <v>3.6281663988218447</v>
      </c>
      <c r="AE91">
        <v>5.1174032389488335</v>
      </c>
      <c r="AF91">
        <v>3.327834095397681</v>
      </c>
      <c r="AG91">
        <v>4.6798753213337516</v>
      </c>
      <c r="AH91">
        <v>13.701718471858891</v>
      </c>
      <c r="AI91">
        <v>1.9094836085864486</v>
      </c>
      <c r="AJ91">
        <v>0</v>
      </c>
      <c r="AK91">
        <v>8.4216603749778258</v>
      </c>
      <c r="AL91">
        <v>0</v>
      </c>
      <c r="AM91">
        <v>1.5087674602681207</v>
      </c>
      <c r="AN91">
        <v>2.78324538683625E-2</v>
      </c>
      <c r="AO91">
        <v>0</v>
      </c>
      <c r="AP91">
        <v>0</v>
      </c>
      <c r="AQ91">
        <v>8.3020422112015382</v>
      </c>
      <c r="AR91">
        <v>0</v>
      </c>
      <c r="AS91">
        <v>2.2919527571663418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4.1500000000000004</v>
      </c>
      <c r="AZ91">
        <v>5.15</v>
      </c>
      <c r="BA91">
        <v>3.48</v>
      </c>
      <c r="BB91">
        <v>1.48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86.187877839056995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2.1886634140419646E-4</v>
      </c>
      <c r="M92">
        <v>1.94</v>
      </c>
      <c r="N92">
        <v>2.8399999999999994</v>
      </c>
      <c r="O92">
        <v>3.1499999999999995</v>
      </c>
      <c r="P92">
        <v>3.3500000000000005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4.6749229557328604</v>
      </c>
      <c r="AC92">
        <v>3.0559996245530892</v>
      </c>
      <c r="AD92">
        <v>3.6281663988218447</v>
      </c>
      <c r="AE92">
        <v>5.1174032389488335</v>
      </c>
      <c r="AF92">
        <v>3.327834095397681</v>
      </c>
      <c r="AG92">
        <v>4.6798753213337516</v>
      </c>
      <c r="AH92">
        <v>13.701718471858891</v>
      </c>
      <c r="AI92">
        <v>1.9094836085864486</v>
      </c>
      <c r="AJ92">
        <v>0</v>
      </c>
      <c r="AK92">
        <v>8.4216603749778258</v>
      </c>
      <c r="AL92">
        <v>0</v>
      </c>
      <c r="AM92">
        <v>1.5087674602681207</v>
      </c>
      <c r="AN92">
        <v>2.78324538683625E-2</v>
      </c>
      <c r="AO92">
        <v>0</v>
      </c>
      <c r="AP92">
        <v>0</v>
      </c>
      <c r="AQ92">
        <v>8.3020422112015382</v>
      </c>
      <c r="AR92">
        <v>0</v>
      </c>
      <c r="AS92">
        <v>2.2919527571663418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4.1500000000000004</v>
      </c>
      <c r="AZ92">
        <v>5.15</v>
      </c>
      <c r="BA92">
        <v>3.48</v>
      </c>
      <c r="BB92">
        <v>1.48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86.187877839056995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2.1886634140419646E-4</v>
      </c>
      <c r="M93">
        <v>1.94</v>
      </c>
      <c r="N93">
        <v>2.8399999999999994</v>
      </c>
      <c r="O93">
        <v>3.1499999999999995</v>
      </c>
      <c r="P93">
        <v>3.3500000000000005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4.6749229557328604</v>
      </c>
      <c r="AC93">
        <v>3.0559996245530892</v>
      </c>
      <c r="AD93">
        <v>3.6281663988218447</v>
      </c>
      <c r="AE93">
        <v>5.1174032389488335</v>
      </c>
      <c r="AF93">
        <v>3.327834095397681</v>
      </c>
      <c r="AG93">
        <v>4.6798753213337516</v>
      </c>
      <c r="AH93">
        <v>13.701718471858891</v>
      </c>
      <c r="AI93">
        <v>1.9094836085864486</v>
      </c>
      <c r="AJ93">
        <v>0</v>
      </c>
      <c r="AK93">
        <v>8.4216603749778258</v>
      </c>
      <c r="AL93">
        <v>0</v>
      </c>
      <c r="AM93">
        <v>1.5087674602681207</v>
      </c>
      <c r="AN93">
        <v>2.78324538683625E-2</v>
      </c>
      <c r="AO93">
        <v>0</v>
      </c>
      <c r="AP93">
        <v>0</v>
      </c>
      <c r="AQ93">
        <v>8.3020422112015382</v>
      </c>
      <c r="AR93">
        <v>0</v>
      </c>
      <c r="AS93">
        <v>2.5473110588834675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4.1500000000000004</v>
      </c>
      <c r="AZ93">
        <v>5.15</v>
      </c>
      <c r="BA93">
        <v>3.48</v>
      </c>
      <c r="BB93">
        <v>1.48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86.443236140774118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2.1886634140419646E-4</v>
      </c>
      <c r="M94">
        <v>1.94</v>
      </c>
      <c r="N94">
        <v>2.8399999999999994</v>
      </c>
      <c r="O94">
        <v>3.1499999999999995</v>
      </c>
      <c r="P94">
        <v>3.3500000000000005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4.5290312826268462</v>
      </c>
      <c r="AC94">
        <v>2.9053185952993159</v>
      </c>
      <c r="AD94">
        <v>3.5388969267945942</v>
      </c>
      <c r="AE94">
        <v>4.8386633074542695</v>
      </c>
      <c r="AF94">
        <v>3.0250077051119812</v>
      </c>
      <c r="AG94">
        <v>4.6798753213337516</v>
      </c>
      <c r="AH94">
        <v>13.57500714197117</v>
      </c>
      <c r="AI94">
        <v>1.9094836085864486</v>
      </c>
      <c r="AJ94">
        <v>0</v>
      </c>
      <c r="AK94">
        <v>8.4216603749778258</v>
      </c>
      <c r="AL94">
        <v>0</v>
      </c>
      <c r="AM94">
        <v>1.5087674602681207</v>
      </c>
      <c r="AN94">
        <v>2.78324538683625E-2</v>
      </c>
      <c r="AO94">
        <v>0</v>
      </c>
      <c r="AP94">
        <v>0</v>
      </c>
      <c r="AQ94">
        <v>6.2265316584011536</v>
      </c>
      <c r="AR94">
        <v>0</v>
      </c>
      <c r="AS94">
        <v>2.5473110588834675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2.77</v>
      </c>
      <c r="AZ94">
        <v>5.15</v>
      </c>
      <c r="BA94">
        <v>3.4</v>
      </c>
      <c r="BB94">
        <v>1.48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81.813605761918723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2.1886634140419646E-4</v>
      </c>
      <c r="M95">
        <v>1.94</v>
      </c>
      <c r="N95">
        <v>2.8399999999999994</v>
      </c>
      <c r="O95">
        <v>3.1499999999999995</v>
      </c>
      <c r="P95">
        <v>3.3500000000000005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4.5290312826268462</v>
      </c>
      <c r="AC95">
        <v>2.9053185952993159</v>
      </c>
      <c r="AD95">
        <v>3.5388969267945942</v>
      </c>
      <c r="AE95">
        <v>4.8386633074542695</v>
      </c>
      <c r="AF95">
        <v>3.0250077051119812</v>
      </c>
      <c r="AG95">
        <v>4.6798753213337516</v>
      </c>
      <c r="AH95">
        <v>13.57500714197117</v>
      </c>
      <c r="AI95">
        <v>1.9094836085864486</v>
      </c>
      <c r="AJ95">
        <v>0</v>
      </c>
      <c r="AK95">
        <v>8.4216603749778258</v>
      </c>
      <c r="AL95">
        <v>0</v>
      </c>
      <c r="AM95">
        <v>1.5087674602681207</v>
      </c>
      <c r="AN95">
        <v>2.78324538683625E-2</v>
      </c>
      <c r="AO95">
        <v>0</v>
      </c>
      <c r="AP95">
        <v>0</v>
      </c>
      <c r="AQ95">
        <v>6.2265316584011536</v>
      </c>
      <c r="AR95">
        <v>0</v>
      </c>
      <c r="AS95">
        <v>2.5473110588834675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2.77</v>
      </c>
      <c r="AZ95">
        <v>5.15</v>
      </c>
      <c r="BA95">
        <v>3.4</v>
      </c>
      <c r="BB95">
        <v>1.48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81.813605761918723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2.1886634140419646E-4</v>
      </c>
      <c r="M96">
        <v>1.94</v>
      </c>
      <c r="N96">
        <v>2.8399999999999994</v>
      </c>
      <c r="O96">
        <v>3.1499999999999995</v>
      </c>
      <c r="P96">
        <v>3.3500000000000005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4.5290312826268462</v>
      </c>
      <c r="AC96">
        <v>2.9053185952993159</v>
      </c>
      <c r="AD96">
        <v>3.5388969267945942</v>
      </c>
      <c r="AE96">
        <v>4.8386633074542695</v>
      </c>
      <c r="AF96">
        <v>3.0250077051119812</v>
      </c>
      <c r="AG96">
        <v>4.6798753213337516</v>
      </c>
      <c r="AH96">
        <v>13.57500714197117</v>
      </c>
      <c r="AI96">
        <v>1.9094836085864486</v>
      </c>
      <c r="AJ96">
        <v>0</v>
      </c>
      <c r="AK96">
        <v>8.44336195642855</v>
      </c>
      <c r="AL96">
        <v>0</v>
      </c>
      <c r="AM96">
        <v>1.5087674602681207</v>
      </c>
      <c r="AN96">
        <v>2.78324538683625E-2</v>
      </c>
      <c r="AO96">
        <v>0</v>
      </c>
      <c r="AP96">
        <v>0</v>
      </c>
      <c r="AQ96">
        <v>6.2265316584011536</v>
      </c>
      <c r="AR96">
        <v>0</v>
      </c>
      <c r="AS96">
        <v>2.5473110588834675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2.77</v>
      </c>
      <c r="AZ96">
        <v>5.15</v>
      </c>
      <c r="BA96">
        <v>3.4</v>
      </c>
      <c r="BB96">
        <v>1.48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81.835307343369436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2.1886634140419646E-4</v>
      </c>
      <c r="M97">
        <v>1.94</v>
      </c>
      <c r="N97">
        <v>2.8399999999999994</v>
      </c>
      <c r="O97">
        <v>3.1499999999999995</v>
      </c>
      <c r="P97">
        <v>3.3500000000000005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4.5290312826268462</v>
      </c>
      <c r="AC97">
        <v>2.9053185952993159</v>
      </c>
      <c r="AD97">
        <v>3.5388969267945942</v>
      </c>
      <c r="AE97">
        <v>4.8386633074542695</v>
      </c>
      <c r="AF97">
        <v>3.0250077051119812</v>
      </c>
      <c r="AG97">
        <v>4.6798753213337516</v>
      </c>
      <c r="AH97">
        <v>13.57500714197117</v>
      </c>
      <c r="AI97">
        <v>1.9094836085864486</v>
      </c>
      <c r="AJ97">
        <v>0</v>
      </c>
      <c r="AK97">
        <v>8.44336195642855</v>
      </c>
      <c r="AL97">
        <v>0</v>
      </c>
      <c r="AM97">
        <v>1.5087674602681207</v>
      </c>
      <c r="AN97">
        <v>2.78324538683625E-2</v>
      </c>
      <c r="AO97">
        <v>0</v>
      </c>
      <c r="AP97">
        <v>0</v>
      </c>
      <c r="AQ97">
        <v>6.2265316584011536</v>
      </c>
      <c r="AR97">
        <v>0</v>
      </c>
      <c r="AS97">
        <v>2.2919527571663418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2.77</v>
      </c>
      <c r="AZ97">
        <v>5.15</v>
      </c>
      <c r="BA97">
        <v>3.4</v>
      </c>
      <c r="BB97">
        <v>1.48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81.579949041652313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2.1886634140419646E-4</v>
      </c>
      <c r="M98">
        <v>1.94</v>
      </c>
      <c r="N98">
        <v>2.8399999999999994</v>
      </c>
      <c r="O98">
        <v>3.1499999999999995</v>
      </c>
      <c r="P98">
        <v>3.3500000000000005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4.5290312826268462</v>
      </c>
      <c r="AC98">
        <v>2.9053185952993159</v>
      </c>
      <c r="AD98">
        <v>3.5388969267945942</v>
      </c>
      <c r="AE98">
        <v>4.8386633074542695</v>
      </c>
      <c r="AF98">
        <v>3.0250077051119812</v>
      </c>
      <c r="AG98">
        <v>4.6798753213337516</v>
      </c>
      <c r="AH98">
        <v>13.57500714197117</v>
      </c>
      <c r="AI98">
        <v>1.9094836085864486</v>
      </c>
      <c r="AJ98">
        <v>0</v>
      </c>
      <c r="AK98">
        <v>8.44336195642855</v>
      </c>
      <c r="AL98">
        <v>0</v>
      </c>
      <c r="AM98">
        <v>1.5087674602681207</v>
      </c>
      <c r="AN98">
        <v>2.78324538683625E-2</v>
      </c>
      <c r="AO98">
        <v>0</v>
      </c>
      <c r="AP98">
        <v>0</v>
      </c>
      <c r="AQ98">
        <v>6.2265316584011536</v>
      </c>
      <c r="AR98">
        <v>0</v>
      </c>
      <c r="AS98">
        <v>2.2919527571663418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2.77</v>
      </c>
      <c r="AZ98">
        <v>5.15</v>
      </c>
      <c r="BA98">
        <v>3.4</v>
      </c>
      <c r="BB98">
        <v>1.48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81.579949041652313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4.2999999999999994E-4</v>
      </c>
      <c r="L99">
        <f t="shared" si="2"/>
        <v>2.2291430879741062E-2</v>
      </c>
      <c r="M99">
        <f t="shared" si="2"/>
        <v>5.3820000000000055E-2</v>
      </c>
      <c r="N99">
        <f t="shared" si="2"/>
        <v>6.8160000000000012E-2</v>
      </c>
      <c r="O99">
        <f t="shared" si="2"/>
        <v>7.5600000000000001E-2</v>
      </c>
      <c r="P99">
        <f t="shared" si="2"/>
        <v>8.8288625395569753E-2</v>
      </c>
      <c r="Q99">
        <f t="shared" si="2"/>
        <v>2.4759353741496603E-3</v>
      </c>
      <c r="R99">
        <f t="shared" si="2"/>
        <v>3.2549921348314611E-3</v>
      </c>
      <c r="S99">
        <f t="shared" si="2"/>
        <v>1.1299977548271218E-3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0.10913442580236261</v>
      </c>
      <c r="AC99">
        <f t="shared" si="2"/>
        <v>7.0179689374944954E-2</v>
      </c>
      <c r="AD99">
        <f t="shared" si="2"/>
        <v>8.5201334659152111E-2</v>
      </c>
      <c r="AE99">
        <f t="shared" si="2"/>
        <v>0.11696413917338636</v>
      </c>
      <c r="AF99">
        <f t="shared" si="2"/>
        <v>5.8005499604845849E-2</v>
      </c>
      <c r="AG99">
        <f t="shared" si="2"/>
        <v>0.11231700771200978</v>
      </c>
      <c r="AH99">
        <f t="shared" si="2"/>
        <v>0.32618030539697068</v>
      </c>
      <c r="AI99">
        <f t="shared" si="2"/>
        <v>4.345229189514685E-2</v>
      </c>
      <c r="AJ99">
        <f t="shared" si="2"/>
        <v>0</v>
      </c>
      <c r="AK99">
        <f t="shared" si="2"/>
        <v>0.2023097378371615</v>
      </c>
      <c r="AL99">
        <f t="shared" si="2"/>
        <v>0</v>
      </c>
      <c r="AM99">
        <f t="shared" si="2"/>
        <v>1.4763560634794252E-2</v>
      </c>
      <c r="AN99">
        <f t="shared" si="2"/>
        <v>7.1878930280968743E-4</v>
      </c>
      <c r="AO99">
        <f t="shared" si="2"/>
        <v>0</v>
      </c>
      <c r="AP99">
        <f t="shared" si="2"/>
        <v>0</v>
      </c>
      <c r="AQ99">
        <f t="shared" si="2"/>
        <v>0.15899245179948993</v>
      </c>
      <c r="AR99">
        <f t="shared" si="2"/>
        <v>0</v>
      </c>
      <c r="AS99">
        <f t="shared" si="2"/>
        <v>5.4060024469046376E-2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7.234500000000002E-2</v>
      </c>
      <c r="AZ99">
        <f t="shared" si="2"/>
        <v>0.12359999999999978</v>
      </c>
      <c r="BA99">
        <f t="shared" si="2"/>
        <v>8.1840000000000079E-2</v>
      </c>
      <c r="BB99">
        <f t="shared" si="2"/>
        <v>3.585E-2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1.98136523920124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19.23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19.23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19.23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19.23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19.23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19.23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19.23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19.23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19.23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10.58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10.58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10.58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10.58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10.74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10.74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10.92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10.92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13.23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13.23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13.05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13.17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13.17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16.600000000000001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16.600000000000001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17.829999999999998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17.829999999999998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18.39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18.39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19.149999999999999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19.149999999999999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18.78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18.78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0.44708500000000034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0.44708500000000034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45517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487.77</v>
      </c>
      <c r="L3" s="202">
        <v>8.83</v>
      </c>
      <c r="M3" s="202">
        <v>54.66</v>
      </c>
      <c r="N3" s="202">
        <v>50.16</v>
      </c>
      <c r="O3" s="202">
        <v>70.86</v>
      </c>
      <c r="P3" s="202">
        <v>21.37</v>
      </c>
      <c r="Q3" s="202">
        <v>8.52</v>
      </c>
      <c r="R3" s="202">
        <v>17.38</v>
      </c>
      <c r="S3" s="202">
        <v>10.91</v>
      </c>
      <c r="T3" s="202">
        <v>0</v>
      </c>
      <c r="U3" s="202">
        <v>58.96</v>
      </c>
      <c r="V3" s="202">
        <v>6.04</v>
      </c>
      <c r="W3" s="202">
        <v>18.71</v>
      </c>
      <c r="X3" s="202">
        <v>62.64</v>
      </c>
      <c r="Y3" s="202">
        <v>0</v>
      </c>
      <c r="Z3">
        <v>0</v>
      </c>
      <c r="AA3" s="202">
        <v>13.56</v>
      </c>
      <c r="AB3" s="202">
        <v>0</v>
      </c>
      <c r="AC3" s="202">
        <v>0</v>
      </c>
      <c r="AD3" s="202">
        <v>0</v>
      </c>
      <c r="AE3" s="202">
        <v>40</v>
      </c>
      <c r="AF3" s="202">
        <v>0</v>
      </c>
      <c r="AG3" s="202">
        <v>0</v>
      </c>
      <c r="AH3" s="202">
        <v>0</v>
      </c>
      <c r="AI3" s="202">
        <v>99.61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115.4</v>
      </c>
      <c r="AQ3" s="202">
        <v>38.1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487.77</v>
      </c>
      <c r="L4" s="202">
        <v>8.83</v>
      </c>
      <c r="M4" s="202">
        <v>54.66</v>
      </c>
      <c r="N4" s="202">
        <v>50.16</v>
      </c>
      <c r="O4" s="202">
        <v>70.86</v>
      </c>
      <c r="P4" s="202">
        <v>21.37</v>
      </c>
      <c r="Q4" s="202">
        <v>8.52</v>
      </c>
      <c r="R4" s="202">
        <v>17.38</v>
      </c>
      <c r="S4" s="202">
        <v>10.91</v>
      </c>
      <c r="T4" s="202">
        <v>0</v>
      </c>
      <c r="U4" s="202">
        <v>58.96</v>
      </c>
      <c r="V4" s="202">
        <v>6.04</v>
      </c>
      <c r="W4" s="202">
        <v>18.71</v>
      </c>
      <c r="X4" s="202">
        <v>62.64</v>
      </c>
      <c r="Y4" s="202">
        <v>0</v>
      </c>
      <c r="Z4">
        <v>0</v>
      </c>
      <c r="AA4" s="202">
        <v>14.31</v>
      </c>
      <c r="AB4" s="202">
        <v>0</v>
      </c>
      <c r="AC4" s="202">
        <v>0</v>
      </c>
      <c r="AD4" s="202">
        <v>0</v>
      </c>
      <c r="AE4" s="202">
        <v>40</v>
      </c>
      <c r="AF4" s="202">
        <v>0</v>
      </c>
      <c r="AG4" s="202">
        <v>0</v>
      </c>
      <c r="AH4" s="202">
        <v>0</v>
      </c>
      <c r="AI4" s="202">
        <v>99.61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115.4</v>
      </c>
      <c r="AQ4" s="202">
        <v>38.1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487.77</v>
      </c>
      <c r="L5" s="202">
        <v>8.83</v>
      </c>
      <c r="M5" s="202">
        <v>54.66</v>
      </c>
      <c r="N5" s="202">
        <v>50.16</v>
      </c>
      <c r="O5" s="202">
        <v>70.86</v>
      </c>
      <c r="P5" s="202">
        <v>21.37</v>
      </c>
      <c r="Q5" s="202">
        <v>8.52</v>
      </c>
      <c r="R5" s="202">
        <v>17.38</v>
      </c>
      <c r="S5" s="202">
        <v>10.91</v>
      </c>
      <c r="T5" s="202">
        <v>0</v>
      </c>
      <c r="U5" s="202">
        <v>58.96</v>
      </c>
      <c r="V5" s="202">
        <v>6.04</v>
      </c>
      <c r="W5" s="202">
        <v>18.71</v>
      </c>
      <c r="X5" s="202">
        <v>62.64</v>
      </c>
      <c r="Y5" s="202">
        <v>0</v>
      </c>
      <c r="Z5">
        <v>0</v>
      </c>
      <c r="AA5" s="202">
        <v>14.31</v>
      </c>
      <c r="AB5" s="202">
        <v>0</v>
      </c>
      <c r="AC5" s="202">
        <v>0</v>
      </c>
      <c r="AD5" s="202">
        <v>0</v>
      </c>
      <c r="AE5" s="202">
        <v>40</v>
      </c>
      <c r="AF5" s="202">
        <v>0</v>
      </c>
      <c r="AG5" s="202">
        <v>0</v>
      </c>
      <c r="AH5" s="202">
        <v>0</v>
      </c>
      <c r="AI5" s="202">
        <v>99.61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115.4</v>
      </c>
      <c r="AQ5" s="202">
        <v>38.1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487.77</v>
      </c>
      <c r="L6" s="202">
        <v>8.83</v>
      </c>
      <c r="M6" s="202">
        <v>54.66</v>
      </c>
      <c r="N6" s="202">
        <v>50.16</v>
      </c>
      <c r="O6" s="202">
        <v>70.86</v>
      </c>
      <c r="P6" s="202">
        <v>21.37</v>
      </c>
      <c r="Q6" s="202">
        <v>8.52</v>
      </c>
      <c r="R6" s="202">
        <v>17.38</v>
      </c>
      <c r="S6" s="202">
        <v>10.91</v>
      </c>
      <c r="T6" s="202">
        <v>0</v>
      </c>
      <c r="U6" s="202">
        <v>58.96</v>
      </c>
      <c r="V6" s="202">
        <v>6.04</v>
      </c>
      <c r="W6" s="202">
        <v>18.71</v>
      </c>
      <c r="X6" s="202">
        <v>62.64</v>
      </c>
      <c r="Y6" s="202">
        <v>0</v>
      </c>
      <c r="Z6">
        <v>0</v>
      </c>
      <c r="AA6" s="202">
        <v>14.31</v>
      </c>
      <c r="AB6" s="202">
        <v>0</v>
      </c>
      <c r="AC6" s="202">
        <v>0</v>
      </c>
      <c r="AD6" s="202">
        <v>0</v>
      </c>
      <c r="AE6" s="202">
        <v>40</v>
      </c>
      <c r="AF6" s="202">
        <v>0</v>
      </c>
      <c r="AG6" s="202">
        <v>0</v>
      </c>
      <c r="AH6" s="202">
        <v>0</v>
      </c>
      <c r="AI6" s="202">
        <v>99.61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115.4</v>
      </c>
      <c r="AQ6" s="202">
        <v>38.1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432.76</v>
      </c>
      <c r="L7" s="202">
        <v>3.11</v>
      </c>
      <c r="M7" s="202">
        <v>54.66</v>
      </c>
      <c r="N7" s="202">
        <v>50.16</v>
      </c>
      <c r="O7" s="202">
        <v>70.86</v>
      </c>
      <c r="P7" s="202">
        <v>21.37</v>
      </c>
      <c r="Q7" s="202">
        <v>8.52</v>
      </c>
      <c r="R7" s="202">
        <v>17.38</v>
      </c>
      <c r="S7" s="202">
        <v>10.91</v>
      </c>
      <c r="T7" s="202">
        <v>0</v>
      </c>
      <c r="U7" s="202">
        <v>58.96</v>
      </c>
      <c r="V7" s="202">
        <v>6.04</v>
      </c>
      <c r="W7" s="202">
        <v>18.71</v>
      </c>
      <c r="X7" s="202">
        <v>62.64</v>
      </c>
      <c r="Y7" s="202">
        <v>0</v>
      </c>
      <c r="Z7">
        <v>0</v>
      </c>
      <c r="AA7" s="202">
        <v>14.31</v>
      </c>
      <c r="AB7" s="202">
        <v>0</v>
      </c>
      <c r="AC7" s="202">
        <v>0</v>
      </c>
      <c r="AD7" s="202">
        <v>0</v>
      </c>
      <c r="AE7" s="202">
        <v>40</v>
      </c>
      <c r="AF7" s="202">
        <v>0</v>
      </c>
      <c r="AG7" s="202">
        <v>0</v>
      </c>
      <c r="AH7" s="202">
        <v>0</v>
      </c>
      <c r="AI7" s="202">
        <v>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115.4</v>
      </c>
      <c r="AQ7" s="202">
        <v>38.1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384.68</v>
      </c>
      <c r="L8" s="202">
        <v>3.11</v>
      </c>
      <c r="M8" s="202">
        <v>54.66</v>
      </c>
      <c r="N8" s="202">
        <v>50.16</v>
      </c>
      <c r="O8" s="202">
        <v>70.86</v>
      </c>
      <c r="P8" s="202">
        <v>21.37</v>
      </c>
      <c r="Q8" s="202">
        <v>8.52</v>
      </c>
      <c r="R8" s="202">
        <v>17.38</v>
      </c>
      <c r="S8" s="202">
        <v>10.91</v>
      </c>
      <c r="T8" s="202">
        <v>0</v>
      </c>
      <c r="U8" s="202">
        <v>58.96</v>
      </c>
      <c r="V8" s="202">
        <v>6.04</v>
      </c>
      <c r="W8" s="202">
        <v>18.71</v>
      </c>
      <c r="X8" s="202">
        <v>62.64</v>
      </c>
      <c r="Y8" s="202">
        <v>0</v>
      </c>
      <c r="Z8">
        <v>0</v>
      </c>
      <c r="AA8" s="202">
        <v>14.31</v>
      </c>
      <c r="AB8" s="202">
        <v>0</v>
      </c>
      <c r="AC8" s="202">
        <v>0</v>
      </c>
      <c r="AD8" s="202">
        <v>0</v>
      </c>
      <c r="AE8" s="202">
        <v>40</v>
      </c>
      <c r="AF8" s="202">
        <v>0</v>
      </c>
      <c r="AG8" s="202">
        <v>0</v>
      </c>
      <c r="AH8" s="202">
        <v>0</v>
      </c>
      <c r="AI8" s="202">
        <v>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115.4</v>
      </c>
      <c r="AQ8" s="202">
        <v>38.1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350</v>
      </c>
      <c r="L9" s="202">
        <v>7.35</v>
      </c>
      <c r="M9" s="202">
        <v>54.66</v>
      </c>
      <c r="N9" s="202">
        <v>50.16</v>
      </c>
      <c r="O9" s="202">
        <v>70.86</v>
      </c>
      <c r="P9" s="202">
        <v>19.23</v>
      </c>
      <c r="Q9" s="202">
        <v>8.52</v>
      </c>
      <c r="R9" s="202">
        <v>18.07</v>
      </c>
      <c r="S9" s="202">
        <v>11.34</v>
      </c>
      <c r="T9" s="202">
        <v>0</v>
      </c>
      <c r="U9" s="202">
        <v>56.15</v>
      </c>
      <c r="V9" s="202">
        <v>6.04</v>
      </c>
      <c r="W9" s="202">
        <v>18.71</v>
      </c>
      <c r="X9" s="202">
        <v>62.64</v>
      </c>
      <c r="Y9" s="202">
        <v>0</v>
      </c>
      <c r="Z9">
        <v>0</v>
      </c>
      <c r="AA9" s="202">
        <v>14.31</v>
      </c>
      <c r="AB9" s="202">
        <v>0</v>
      </c>
      <c r="AC9" s="202">
        <v>0</v>
      </c>
      <c r="AD9" s="202">
        <v>0</v>
      </c>
      <c r="AE9" s="202">
        <v>40</v>
      </c>
      <c r="AF9" s="202">
        <v>0</v>
      </c>
      <c r="AG9" s="202">
        <v>0</v>
      </c>
      <c r="AH9" s="202">
        <v>0</v>
      </c>
      <c r="AI9" s="202">
        <v>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115.4</v>
      </c>
      <c r="AQ9" s="202">
        <v>38.56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288.51</v>
      </c>
      <c r="L10" s="202">
        <v>3.11</v>
      </c>
      <c r="M10" s="202">
        <v>54.66</v>
      </c>
      <c r="N10" s="202">
        <v>50.16</v>
      </c>
      <c r="O10" s="202">
        <v>70.86</v>
      </c>
      <c r="P10" s="202">
        <v>19.23</v>
      </c>
      <c r="Q10" s="202">
        <v>8.57</v>
      </c>
      <c r="R10" s="202">
        <v>17.38</v>
      </c>
      <c r="S10" s="202">
        <v>10.91</v>
      </c>
      <c r="T10" s="202">
        <v>0</v>
      </c>
      <c r="U10" s="202">
        <v>53.27</v>
      </c>
      <c r="V10" s="202">
        <v>6.04</v>
      </c>
      <c r="W10" s="202">
        <v>18.71</v>
      </c>
      <c r="X10" s="202">
        <v>62.64</v>
      </c>
      <c r="Y10" s="202">
        <v>0</v>
      </c>
      <c r="Z10">
        <v>0</v>
      </c>
      <c r="AA10" s="202">
        <v>14.31</v>
      </c>
      <c r="AB10" s="202">
        <v>0</v>
      </c>
      <c r="AC10" s="202">
        <v>0</v>
      </c>
      <c r="AD10" s="202">
        <v>0</v>
      </c>
      <c r="AE10" s="202">
        <v>40</v>
      </c>
      <c r="AF10" s="202">
        <v>0</v>
      </c>
      <c r="AG10" s="202">
        <v>0</v>
      </c>
      <c r="AH10" s="202">
        <v>0</v>
      </c>
      <c r="AI10" s="202">
        <v>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115.4</v>
      </c>
      <c r="AQ10" s="202">
        <v>38.56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271.2</v>
      </c>
      <c r="L11" s="202">
        <v>3.11</v>
      </c>
      <c r="M11" s="202">
        <v>54.66</v>
      </c>
      <c r="N11" s="202">
        <v>50.16</v>
      </c>
      <c r="O11" s="202">
        <v>70.86</v>
      </c>
      <c r="P11" s="202">
        <v>19.23</v>
      </c>
      <c r="Q11" s="202">
        <v>5.03</v>
      </c>
      <c r="R11" s="202">
        <v>9.6199999999999992</v>
      </c>
      <c r="S11" s="202">
        <v>5.98</v>
      </c>
      <c r="T11" s="202">
        <v>0</v>
      </c>
      <c r="U11" s="202">
        <v>52.55</v>
      </c>
      <c r="V11" s="202">
        <v>6.04</v>
      </c>
      <c r="W11" s="202">
        <v>18.71</v>
      </c>
      <c r="X11" s="202">
        <v>62.64</v>
      </c>
      <c r="Y11" s="202">
        <v>0</v>
      </c>
      <c r="Z11">
        <v>0</v>
      </c>
      <c r="AA11" s="202">
        <v>14.31</v>
      </c>
      <c r="AB11" s="202">
        <v>0</v>
      </c>
      <c r="AC11" s="202">
        <v>0</v>
      </c>
      <c r="AD11" s="202">
        <v>0</v>
      </c>
      <c r="AE11" s="202">
        <v>40</v>
      </c>
      <c r="AF11" s="202">
        <v>0</v>
      </c>
      <c r="AG11" s="202">
        <v>0</v>
      </c>
      <c r="AH11" s="202">
        <v>0</v>
      </c>
      <c r="AI11" s="202">
        <v>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115.4</v>
      </c>
      <c r="AQ11" s="202">
        <v>38.1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271.2</v>
      </c>
      <c r="L12" s="202">
        <v>3.11</v>
      </c>
      <c r="M12" s="202">
        <v>54.66</v>
      </c>
      <c r="N12" s="202">
        <v>50.16</v>
      </c>
      <c r="O12" s="202">
        <v>70.86</v>
      </c>
      <c r="P12" s="202">
        <v>19.23</v>
      </c>
      <c r="Q12" s="202">
        <v>5.03</v>
      </c>
      <c r="R12" s="202">
        <v>9.6199999999999992</v>
      </c>
      <c r="S12" s="202">
        <v>5.98</v>
      </c>
      <c r="T12" s="202">
        <v>0</v>
      </c>
      <c r="U12" s="202">
        <v>52.55</v>
      </c>
      <c r="V12" s="202">
        <v>6.04</v>
      </c>
      <c r="W12" s="202">
        <v>18.71</v>
      </c>
      <c r="X12" s="202">
        <v>62.64</v>
      </c>
      <c r="Y12" s="202">
        <v>0</v>
      </c>
      <c r="Z12">
        <v>0</v>
      </c>
      <c r="AA12" s="202">
        <v>14.31</v>
      </c>
      <c r="AB12" s="202">
        <v>0</v>
      </c>
      <c r="AC12" s="202">
        <v>0</v>
      </c>
      <c r="AD12" s="202">
        <v>0</v>
      </c>
      <c r="AE12" s="202">
        <v>40</v>
      </c>
      <c r="AF12" s="202">
        <v>0</v>
      </c>
      <c r="AG12" s="202">
        <v>0</v>
      </c>
      <c r="AH12" s="202">
        <v>0</v>
      </c>
      <c r="AI12" s="202">
        <v>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115.4</v>
      </c>
      <c r="AQ12" s="202">
        <v>38.1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271.2</v>
      </c>
      <c r="L13" s="202">
        <v>3.23</v>
      </c>
      <c r="M13" s="202">
        <v>54.66</v>
      </c>
      <c r="N13" s="202">
        <v>50.16</v>
      </c>
      <c r="O13" s="202">
        <v>70.86</v>
      </c>
      <c r="P13" s="202">
        <v>19.23</v>
      </c>
      <c r="Q13" s="202">
        <v>5.07</v>
      </c>
      <c r="R13" s="202">
        <v>9.6300000000000008</v>
      </c>
      <c r="S13" s="202">
        <v>6</v>
      </c>
      <c r="T13" s="202">
        <v>0</v>
      </c>
      <c r="U13" s="202">
        <v>52.55</v>
      </c>
      <c r="V13" s="202">
        <v>6.04</v>
      </c>
      <c r="W13" s="202">
        <v>18.71</v>
      </c>
      <c r="X13" s="202">
        <v>62.64</v>
      </c>
      <c r="Y13" s="202">
        <v>0</v>
      </c>
      <c r="Z13">
        <v>0</v>
      </c>
      <c r="AA13" s="202">
        <v>14.31</v>
      </c>
      <c r="AB13" s="202">
        <v>0</v>
      </c>
      <c r="AC13" s="202">
        <v>0</v>
      </c>
      <c r="AD13" s="202">
        <v>0</v>
      </c>
      <c r="AE13" s="202">
        <v>40</v>
      </c>
      <c r="AF13" s="202">
        <v>0</v>
      </c>
      <c r="AG13" s="202">
        <v>0</v>
      </c>
      <c r="AH13" s="202">
        <v>0</v>
      </c>
      <c r="AI13" s="202">
        <v>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95.07</v>
      </c>
      <c r="AQ13" s="202">
        <v>25.21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271.2</v>
      </c>
      <c r="L14" s="202">
        <v>3.23</v>
      </c>
      <c r="M14" s="202">
        <v>54.66</v>
      </c>
      <c r="N14" s="202">
        <v>50.16</v>
      </c>
      <c r="O14" s="202">
        <v>70.86</v>
      </c>
      <c r="P14" s="202">
        <v>19.23</v>
      </c>
      <c r="Q14" s="202">
        <v>5.07</v>
      </c>
      <c r="R14" s="202">
        <v>9.6300000000000008</v>
      </c>
      <c r="S14" s="202">
        <v>6</v>
      </c>
      <c r="T14" s="202">
        <v>0</v>
      </c>
      <c r="U14" s="202">
        <v>52.55</v>
      </c>
      <c r="V14" s="202">
        <v>6.04</v>
      </c>
      <c r="W14" s="202">
        <v>18.71</v>
      </c>
      <c r="X14" s="202">
        <v>62.64</v>
      </c>
      <c r="Y14" s="202">
        <v>0</v>
      </c>
      <c r="Z14">
        <v>0</v>
      </c>
      <c r="AA14" s="202">
        <v>14.31</v>
      </c>
      <c r="AB14" s="202">
        <v>0</v>
      </c>
      <c r="AC14" s="202">
        <v>0</v>
      </c>
      <c r="AD14" s="202">
        <v>0</v>
      </c>
      <c r="AE14" s="202">
        <v>40</v>
      </c>
      <c r="AF14" s="202">
        <v>0</v>
      </c>
      <c r="AG14" s="202">
        <v>0</v>
      </c>
      <c r="AH14" s="202">
        <v>0</v>
      </c>
      <c r="AI14" s="202">
        <v>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86.56</v>
      </c>
      <c r="AQ14" s="202">
        <v>25.21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271.2</v>
      </c>
      <c r="L15" s="202">
        <v>3.23</v>
      </c>
      <c r="M15" s="202">
        <v>54.66</v>
      </c>
      <c r="N15" s="202">
        <v>50.16</v>
      </c>
      <c r="O15" s="202">
        <v>70.86</v>
      </c>
      <c r="P15" s="202">
        <v>19.23</v>
      </c>
      <c r="Q15" s="202">
        <v>5.07</v>
      </c>
      <c r="R15" s="202">
        <v>10</v>
      </c>
      <c r="S15" s="202">
        <v>6</v>
      </c>
      <c r="T15" s="202">
        <v>0</v>
      </c>
      <c r="U15" s="202">
        <v>52.55</v>
      </c>
      <c r="V15" s="202">
        <v>6.04</v>
      </c>
      <c r="W15" s="202">
        <v>18.71</v>
      </c>
      <c r="X15" s="202">
        <v>62.64</v>
      </c>
      <c r="Y15" s="202">
        <v>0</v>
      </c>
      <c r="Z15">
        <v>0</v>
      </c>
      <c r="AA15" s="202">
        <v>14.31</v>
      </c>
      <c r="AB15" s="202">
        <v>0</v>
      </c>
      <c r="AC15" s="202">
        <v>0</v>
      </c>
      <c r="AD15" s="202">
        <v>0</v>
      </c>
      <c r="AE15" s="202">
        <v>40</v>
      </c>
      <c r="AF15" s="202">
        <v>0</v>
      </c>
      <c r="AG15" s="202">
        <v>0</v>
      </c>
      <c r="AH15" s="202">
        <v>0</v>
      </c>
      <c r="AI15" s="202">
        <v>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86.56</v>
      </c>
      <c r="AQ15" s="202">
        <v>25.21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271.2</v>
      </c>
      <c r="L16" s="202">
        <v>3.23</v>
      </c>
      <c r="M16" s="202">
        <v>54.66</v>
      </c>
      <c r="N16" s="202">
        <v>50.16</v>
      </c>
      <c r="O16" s="202">
        <v>70.86</v>
      </c>
      <c r="P16" s="202">
        <v>19.23</v>
      </c>
      <c r="Q16" s="202">
        <v>5.07</v>
      </c>
      <c r="R16" s="202">
        <v>10</v>
      </c>
      <c r="S16" s="202">
        <v>6</v>
      </c>
      <c r="T16" s="202">
        <v>0</v>
      </c>
      <c r="U16" s="202">
        <v>52.55</v>
      </c>
      <c r="V16" s="202">
        <v>6.04</v>
      </c>
      <c r="W16" s="202">
        <v>18.71</v>
      </c>
      <c r="X16" s="202">
        <v>62.64</v>
      </c>
      <c r="Y16" s="202">
        <v>0</v>
      </c>
      <c r="Z16">
        <v>0</v>
      </c>
      <c r="AA16" s="202">
        <v>14.31</v>
      </c>
      <c r="AB16" s="202">
        <v>0</v>
      </c>
      <c r="AC16" s="202">
        <v>0</v>
      </c>
      <c r="AD16" s="202">
        <v>0</v>
      </c>
      <c r="AE16" s="202">
        <v>40</v>
      </c>
      <c r="AF16" s="202">
        <v>0</v>
      </c>
      <c r="AG16" s="202">
        <v>0</v>
      </c>
      <c r="AH16" s="202">
        <v>0</v>
      </c>
      <c r="AI16" s="202">
        <v>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57.7</v>
      </c>
      <c r="AQ16" s="202">
        <v>25.21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271.2</v>
      </c>
      <c r="L17" s="202">
        <v>3.23</v>
      </c>
      <c r="M17" s="202">
        <v>54.66</v>
      </c>
      <c r="N17" s="202">
        <v>50.16</v>
      </c>
      <c r="O17" s="202">
        <v>70.86</v>
      </c>
      <c r="P17" s="202">
        <v>19.23</v>
      </c>
      <c r="Q17" s="202">
        <v>5.07</v>
      </c>
      <c r="R17" s="202">
        <v>10</v>
      </c>
      <c r="S17" s="202">
        <v>6</v>
      </c>
      <c r="T17" s="202">
        <v>0</v>
      </c>
      <c r="U17" s="202">
        <v>52.55</v>
      </c>
      <c r="V17" s="202">
        <v>6.04</v>
      </c>
      <c r="W17" s="202">
        <v>18.71</v>
      </c>
      <c r="X17" s="202">
        <v>62.64</v>
      </c>
      <c r="Y17" s="202">
        <v>0</v>
      </c>
      <c r="Z17">
        <v>0</v>
      </c>
      <c r="AA17" s="202">
        <v>14.31</v>
      </c>
      <c r="AB17" s="202">
        <v>0</v>
      </c>
      <c r="AC17" s="202">
        <v>0</v>
      </c>
      <c r="AD17" s="202">
        <v>0</v>
      </c>
      <c r="AE17" s="202">
        <v>40</v>
      </c>
      <c r="AF17" s="202">
        <v>0</v>
      </c>
      <c r="AG17" s="202">
        <v>0</v>
      </c>
      <c r="AH17" s="202">
        <v>0</v>
      </c>
      <c r="AI17" s="202">
        <v>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57.7</v>
      </c>
      <c r="AQ17" s="202">
        <v>25.21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271.2</v>
      </c>
      <c r="L18" s="202">
        <v>3.23</v>
      </c>
      <c r="M18" s="202">
        <v>54.66</v>
      </c>
      <c r="N18" s="202">
        <v>50.16</v>
      </c>
      <c r="O18" s="202">
        <v>70.86</v>
      </c>
      <c r="P18" s="202">
        <v>19.23</v>
      </c>
      <c r="Q18" s="202">
        <v>5.07</v>
      </c>
      <c r="R18" s="202">
        <v>10</v>
      </c>
      <c r="S18" s="202">
        <v>6</v>
      </c>
      <c r="T18" s="202">
        <v>0</v>
      </c>
      <c r="U18" s="202">
        <v>52.55</v>
      </c>
      <c r="V18" s="202">
        <v>6.04</v>
      </c>
      <c r="W18" s="202">
        <v>18.71</v>
      </c>
      <c r="X18" s="202">
        <v>62.64</v>
      </c>
      <c r="Y18" s="202">
        <v>0</v>
      </c>
      <c r="Z18">
        <v>0</v>
      </c>
      <c r="AA18" s="202">
        <v>14.31</v>
      </c>
      <c r="AB18" s="202">
        <v>0</v>
      </c>
      <c r="AC18" s="202">
        <v>0</v>
      </c>
      <c r="AD18" s="202">
        <v>0</v>
      </c>
      <c r="AE18" s="202">
        <v>40</v>
      </c>
      <c r="AF18" s="202">
        <v>0</v>
      </c>
      <c r="AG18" s="202">
        <v>0</v>
      </c>
      <c r="AH18" s="202">
        <v>0</v>
      </c>
      <c r="AI18" s="202">
        <v>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57.7</v>
      </c>
      <c r="AQ18" s="202">
        <v>25.21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271.2</v>
      </c>
      <c r="L19" s="202">
        <v>3.23</v>
      </c>
      <c r="M19" s="202">
        <v>54.66</v>
      </c>
      <c r="N19" s="202">
        <v>50.16</v>
      </c>
      <c r="O19" s="202">
        <v>70.86</v>
      </c>
      <c r="P19" s="202">
        <v>19.23</v>
      </c>
      <c r="Q19" s="202">
        <v>5.07</v>
      </c>
      <c r="R19" s="202">
        <v>10</v>
      </c>
      <c r="S19" s="202">
        <v>6</v>
      </c>
      <c r="T19" s="202">
        <v>0</v>
      </c>
      <c r="U19" s="202">
        <v>52.55</v>
      </c>
      <c r="V19" s="202">
        <v>3.85</v>
      </c>
      <c r="W19" s="202">
        <v>10.58</v>
      </c>
      <c r="X19" s="202">
        <v>62.64</v>
      </c>
      <c r="Y19" s="202">
        <v>0</v>
      </c>
      <c r="Z19">
        <v>0</v>
      </c>
      <c r="AA19" s="202">
        <v>14.31</v>
      </c>
      <c r="AB19" s="202">
        <v>0</v>
      </c>
      <c r="AC19" s="202">
        <v>0</v>
      </c>
      <c r="AD19" s="202">
        <v>0</v>
      </c>
      <c r="AE19" s="202">
        <v>40</v>
      </c>
      <c r="AF19" s="202">
        <v>0</v>
      </c>
      <c r="AG19" s="202">
        <v>0</v>
      </c>
      <c r="AH19" s="202">
        <v>0</v>
      </c>
      <c r="AI19" s="202">
        <v>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57.7</v>
      </c>
      <c r="AQ19" s="202">
        <v>25.21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271.2</v>
      </c>
      <c r="L20" s="202">
        <v>3.23</v>
      </c>
      <c r="M20" s="202">
        <v>54.66</v>
      </c>
      <c r="N20" s="202">
        <v>50.16</v>
      </c>
      <c r="O20" s="202">
        <v>70.86</v>
      </c>
      <c r="P20" s="202">
        <v>19.23</v>
      </c>
      <c r="Q20" s="202">
        <v>5.07</v>
      </c>
      <c r="R20" s="202">
        <v>10</v>
      </c>
      <c r="S20" s="202">
        <v>6</v>
      </c>
      <c r="T20" s="202">
        <v>0</v>
      </c>
      <c r="U20" s="202">
        <v>52.55</v>
      </c>
      <c r="V20" s="202">
        <v>3.85</v>
      </c>
      <c r="W20" s="202">
        <v>10.58</v>
      </c>
      <c r="X20" s="202">
        <v>34.619999999999997</v>
      </c>
      <c r="Y20" s="202">
        <v>0</v>
      </c>
      <c r="Z20">
        <v>0</v>
      </c>
      <c r="AA20" s="202">
        <v>14.31</v>
      </c>
      <c r="AB20" s="202">
        <v>0</v>
      </c>
      <c r="AC20" s="202">
        <v>0</v>
      </c>
      <c r="AD20" s="202">
        <v>0</v>
      </c>
      <c r="AE20" s="202">
        <v>40</v>
      </c>
      <c r="AF20" s="202">
        <v>0</v>
      </c>
      <c r="AG20" s="202">
        <v>0</v>
      </c>
      <c r="AH20" s="202">
        <v>0</v>
      </c>
      <c r="AI20" s="202">
        <v>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57.7</v>
      </c>
      <c r="AQ20" s="202">
        <v>25.21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271.2</v>
      </c>
      <c r="L21" s="202">
        <v>3.23</v>
      </c>
      <c r="M21" s="202">
        <v>54.66</v>
      </c>
      <c r="N21" s="202">
        <v>50.16</v>
      </c>
      <c r="O21" s="202">
        <v>70.86</v>
      </c>
      <c r="P21" s="202">
        <v>19.23</v>
      </c>
      <c r="Q21" s="202">
        <v>5.07</v>
      </c>
      <c r="R21" s="202">
        <v>10</v>
      </c>
      <c r="S21" s="202">
        <v>6</v>
      </c>
      <c r="T21" s="202">
        <v>0</v>
      </c>
      <c r="U21" s="202">
        <v>52.55</v>
      </c>
      <c r="V21" s="202">
        <v>3.85</v>
      </c>
      <c r="W21" s="202">
        <v>10.58</v>
      </c>
      <c r="X21" s="202">
        <v>34.619999999999997</v>
      </c>
      <c r="Y21" s="202">
        <v>0</v>
      </c>
      <c r="Z21">
        <v>0</v>
      </c>
      <c r="AA21" s="202">
        <v>14.31</v>
      </c>
      <c r="AB21" s="202">
        <v>0</v>
      </c>
      <c r="AC21" s="202">
        <v>0</v>
      </c>
      <c r="AD21" s="202">
        <v>0</v>
      </c>
      <c r="AE21" s="202">
        <v>40</v>
      </c>
      <c r="AF21" s="202">
        <v>0</v>
      </c>
      <c r="AG21" s="202">
        <v>0</v>
      </c>
      <c r="AH21" s="202">
        <v>0</v>
      </c>
      <c r="AI21" s="202">
        <v>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57.7</v>
      </c>
      <c r="AQ21" s="202">
        <v>25.21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271.2</v>
      </c>
      <c r="L22" s="202">
        <v>3.23</v>
      </c>
      <c r="M22" s="202">
        <v>54.66</v>
      </c>
      <c r="N22" s="202">
        <v>50.16</v>
      </c>
      <c r="O22" s="202">
        <v>70.86</v>
      </c>
      <c r="P22" s="202">
        <v>19.23</v>
      </c>
      <c r="Q22" s="202">
        <v>5.07</v>
      </c>
      <c r="R22" s="202">
        <v>10</v>
      </c>
      <c r="S22" s="202">
        <v>6</v>
      </c>
      <c r="T22" s="202">
        <v>0</v>
      </c>
      <c r="U22" s="202">
        <v>52.55</v>
      </c>
      <c r="V22" s="202">
        <v>3.85</v>
      </c>
      <c r="W22" s="202">
        <v>10.58</v>
      </c>
      <c r="X22" s="202">
        <v>34.619999999999997</v>
      </c>
      <c r="Y22" s="202">
        <v>0</v>
      </c>
      <c r="Z22">
        <v>0</v>
      </c>
      <c r="AA22" s="202">
        <v>14.31</v>
      </c>
      <c r="AB22" s="202">
        <v>0</v>
      </c>
      <c r="AC22" s="202">
        <v>0</v>
      </c>
      <c r="AD22" s="202">
        <v>0</v>
      </c>
      <c r="AE22" s="202">
        <v>40</v>
      </c>
      <c r="AF22" s="202">
        <v>0</v>
      </c>
      <c r="AG22" s="202">
        <v>0</v>
      </c>
      <c r="AH22" s="202">
        <v>0</v>
      </c>
      <c r="AI22" s="202">
        <v>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57.7</v>
      </c>
      <c r="AQ22" s="202">
        <v>25.21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271.2</v>
      </c>
      <c r="L23" s="202">
        <v>3.23</v>
      </c>
      <c r="M23" s="202">
        <v>54.66</v>
      </c>
      <c r="N23" s="202">
        <v>50.16</v>
      </c>
      <c r="O23" s="202">
        <v>70.86</v>
      </c>
      <c r="P23" s="202">
        <v>19.23</v>
      </c>
      <c r="Q23" s="202">
        <v>5.07</v>
      </c>
      <c r="R23" s="202">
        <v>10</v>
      </c>
      <c r="S23" s="202">
        <v>6</v>
      </c>
      <c r="T23" s="202">
        <v>0</v>
      </c>
      <c r="U23" s="202">
        <v>53.99</v>
      </c>
      <c r="V23" s="202">
        <v>4</v>
      </c>
      <c r="W23" s="202">
        <v>10.58</v>
      </c>
      <c r="X23" s="202">
        <v>34.619999999999997</v>
      </c>
      <c r="Y23" s="202">
        <v>0</v>
      </c>
      <c r="Z23">
        <v>0</v>
      </c>
      <c r="AA23" s="202">
        <v>14.31</v>
      </c>
      <c r="AB23" s="202">
        <v>0</v>
      </c>
      <c r="AC23" s="202">
        <v>0</v>
      </c>
      <c r="AD23" s="202">
        <v>0</v>
      </c>
      <c r="AE23" s="202">
        <v>40</v>
      </c>
      <c r="AF23" s="202">
        <v>0</v>
      </c>
      <c r="AG23" s="202">
        <v>0</v>
      </c>
      <c r="AH23" s="202">
        <v>0</v>
      </c>
      <c r="AI23" s="202">
        <v>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57.7</v>
      </c>
      <c r="AQ23" s="202">
        <v>25.21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271.2</v>
      </c>
      <c r="L24" s="202">
        <v>3.23</v>
      </c>
      <c r="M24" s="202">
        <v>54.66</v>
      </c>
      <c r="N24" s="202">
        <v>50.16</v>
      </c>
      <c r="O24" s="202">
        <v>70.86</v>
      </c>
      <c r="P24" s="202">
        <v>19.23</v>
      </c>
      <c r="Q24" s="202">
        <v>5.07</v>
      </c>
      <c r="R24" s="202">
        <v>10</v>
      </c>
      <c r="S24" s="202">
        <v>6</v>
      </c>
      <c r="T24" s="202">
        <v>0</v>
      </c>
      <c r="U24" s="202">
        <v>56.88</v>
      </c>
      <c r="V24" s="202">
        <v>4</v>
      </c>
      <c r="W24" s="202">
        <v>10.58</v>
      </c>
      <c r="X24" s="202">
        <v>34.619999999999997</v>
      </c>
      <c r="Y24" s="202">
        <v>0</v>
      </c>
      <c r="Z24">
        <v>0</v>
      </c>
      <c r="AA24" s="202">
        <v>14.31</v>
      </c>
      <c r="AB24" s="202">
        <v>0</v>
      </c>
      <c r="AC24" s="202">
        <v>0</v>
      </c>
      <c r="AD24" s="202">
        <v>0</v>
      </c>
      <c r="AE24" s="202">
        <v>40</v>
      </c>
      <c r="AF24" s="202">
        <v>0</v>
      </c>
      <c r="AG24" s="202">
        <v>0</v>
      </c>
      <c r="AH24" s="202">
        <v>0</v>
      </c>
      <c r="AI24" s="202">
        <v>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57.7</v>
      </c>
      <c r="AQ24" s="202">
        <v>25.21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271.2</v>
      </c>
      <c r="L25" s="202">
        <v>3.23</v>
      </c>
      <c r="M25" s="202">
        <v>54.66</v>
      </c>
      <c r="N25" s="202">
        <v>50.16</v>
      </c>
      <c r="O25" s="202">
        <v>70.86</v>
      </c>
      <c r="P25" s="202">
        <v>19.23</v>
      </c>
      <c r="Q25" s="202">
        <v>5.07</v>
      </c>
      <c r="R25" s="202">
        <v>10</v>
      </c>
      <c r="S25" s="202">
        <v>6</v>
      </c>
      <c r="T25" s="202">
        <v>0</v>
      </c>
      <c r="U25" s="202">
        <v>58.33</v>
      </c>
      <c r="V25" s="202">
        <v>4</v>
      </c>
      <c r="W25" s="202">
        <v>10.58</v>
      </c>
      <c r="X25" s="202">
        <v>34.619999999999997</v>
      </c>
      <c r="Y25" s="202">
        <v>0</v>
      </c>
      <c r="Z25">
        <v>0</v>
      </c>
      <c r="AA25" s="202">
        <v>14.31</v>
      </c>
      <c r="AB25" s="202">
        <v>0</v>
      </c>
      <c r="AC25" s="202">
        <v>0</v>
      </c>
      <c r="AD25" s="202">
        <v>0</v>
      </c>
      <c r="AE25" s="202">
        <v>40</v>
      </c>
      <c r="AF25" s="202">
        <v>0</v>
      </c>
      <c r="AG25" s="202">
        <v>0</v>
      </c>
      <c r="AH25" s="202">
        <v>0</v>
      </c>
      <c r="AI25" s="202">
        <v>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57.7</v>
      </c>
      <c r="AQ25" s="202">
        <v>25.21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271.2</v>
      </c>
      <c r="L26" s="202">
        <v>3.23</v>
      </c>
      <c r="M26" s="202">
        <v>54.66</v>
      </c>
      <c r="N26" s="202">
        <v>50.16</v>
      </c>
      <c r="O26" s="202">
        <v>70.86</v>
      </c>
      <c r="P26" s="202">
        <v>19.23</v>
      </c>
      <c r="Q26" s="202">
        <v>5.07</v>
      </c>
      <c r="R26" s="202">
        <v>10</v>
      </c>
      <c r="S26" s="202">
        <v>6</v>
      </c>
      <c r="T26" s="202">
        <v>0</v>
      </c>
      <c r="U26" s="202">
        <v>58.4</v>
      </c>
      <c r="V26" s="202">
        <v>4</v>
      </c>
      <c r="W26" s="202">
        <v>10.58</v>
      </c>
      <c r="X26" s="202">
        <v>34.619999999999997</v>
      </c>
      <c r="Y26" s="202">
        <v>0</v>
      </c>
      <c r="Z26">
        <v>0</v>
      </c>
      <c r="AA26" s="202">
        <v>14.31</v>
      </c>
      <c r="AB26" s="202">
        <v>0</v>
      </c>
      <c r="AC26" s="202">
        <v>0</v>
      </c>
      <c r="AD26" s="202">
        <v>0</v>
      </c>
      <c r="AE26" s="202">
        <v>40</v>
      </c>
      <c r="AF26" s="202">
        <v>0</v>
      </c>
      <c r="AG26" s="202">
        <v>0</v>
      </c>
      <c r="AH26" s="202">
        <v>0</v>
      </c>
      <c r="AI26" s="202">
        <v>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57.7</v>
      </c>
      <c r="AQ26" s="202">
        <v>25.21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271.2</v>
      </c>
      <c r="L27" s="202">
        <v>3.23</v>
      </c>
      <c r="M27" s="202">
        <v>54.66</v>
      </c>
      <c r="N27" s="202">
        <v>50.16</v>
      </c>
      <c r="O27" s="202">
        <v>70.86</v>
      </c>
      <c r="P27" s="202">
        <v>19.23</v>
      </c>
      <c r="Q27" s="202">
        <v>4.8099999999999996</v>
      </c>
      <c r="R27" s="202">
        <v>9.6199999999999992</v>
      </c>
      <c r="S27" s="202">
        <v>5.77</v>
      </c>
      <c r="T27" s="202">
        <v>0</v>
      </c>
      <c r="U27" s="202">
        <v>58.4</v>
      </c>
      <c r="V27" s="202">
        <v>5.62</v>
      </c>
      <c r="W27" s="202">
        <v>18.600000000000001</v>
      </c>
      <c r="X27" s="202">
        <v>62.64</v>
      </c>
      <c r="Y27" s="202">
        <v>0</v>
      </c>
      <c r="Z27">
        <v>0</v>
      </c>
      <c r="AA27" s="202">
        <v>14.31</v>
      </c>
      <c r="AB27" s="202">
        <v>0</v>
      </c>
      <c r="AC27" s="202">
        <v>0</v>
      </c>
      <c r="AD27" s="202">
        <v>0</v>
      </c>
      <c r="AE27" s="202">
        <v>40</v>
      </c>
      <c r="AF27" s="202">
        <v>0</v>
      </c>
      <c r="AG27" s="202">
        <v>0</v>
      </c>
      <c r="AH27" s="202">
        <v>0</v>
      </c>
      <c r="AI27" s="202">
        <v>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57.7</v>
      </c>
      <c r="AQ27" s="202">
        <v>20.83</v>
      </c>
      <c r="AR27" s="202">
        <v>9.69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270.14</v>
      </c>
      <c r="L28" s="202">
        <v>3.23</v>
      </c>
      <c r="M28" s="202">
        <v>54.66</v>
      </c>
      <c r="N28" s="202">
        <v>50.16</v>
      </c>
      <c r="O28" s="202">
        <v>70.86</v>
      </c>
      <c r="P28" s="202">
        <v>19.23</v>
      </c>
      <c r="Q28" s="202">
        <v>4.8099999999999996</v>
      </c>
      <c r="R28" s="202">
        <v>9.6199999999999992</v>
      </c>
      <c r="S28" s="202">
        <v>5.77</v>
      </c>
      <c r="T28" s="202">
        <v>0</v>
      </c>
      <c r="U28" s="202">
        <v>58.4</v>
      </c>
      <c r="V28" s="202">
        <v>5.62</v>
      </c>
      <c r="W28" s="202">
        <v>18.71</v>
      </c>
      <c r="X28" s="202">
        <v>62.64</v>
      </c>
      <c r="Y28" s="202">
        <v>0</v>
      </c>
      <c r="Z28">
        <v>0</v>
      </c>
      <c r="AA28" s="202">
        <v>14.31</v>
      </c>
      <c r="AB28" s="202">
        <v>0</v>
      </c>
      <c r="AC28" s="202">
        <v>0</v>
      </c>
      <c r="AD28" s="202">
        <v>0</v>
      </c>
      <c r="AE28" s="202">
        <v>40</v>
      </c>
      <c r="AF28" s="202">
        <v>0</v>
      </c>
      <c r="AG28" s="202">
        <v>0</v>
      </c>
      <c r="AH28" s="202">
        <v>0</v>
      </c>
      <c r="AI28" s="202">
        <v>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57.7</v>
      </c>
      <c r="AQ28" s="202">
        <v>20.83</v>
      </c>
      <c r="AR28" s="202">
        <v>16.55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270.14</v>
      </c>
      <c r="L29" s="202">
        <v>3.23</v>
      </c>
      <c r="M29" s="202">
        <v>54.66</v>
      </c>
      <c r="N29" s="202">
        <v>50.16</v>
      </c>
      <c r="O29" s="202">
        <v>70.86</v>
      </c>
      <c r="P29" s="202">
        <v>19.23</v>
      </c>
      <c r="Q29" s="202">
        <v>4.8099999999999996</v>
      </c>
      <c r="R29" s="202">
        <v>9.6199999999999992</v>
      </c>
      <c r="S29" s="202">
        <v>5.77</v>
      </c>
      <c r="T29" s="202">
        <v>0</v>
      </c>
      <c r="U29" s="202">
        <v>58.4</v>
      </c>
      <c r="V29" s="202">
        <v>5.62</v>
      </c>
      <c r="W29" s="202">
        <v>18.71</v>
      </c>
      <c r="X29" s="202">
        <v>62.64</v>
      </c>
      <c r="Y29" s="202">
        <v>0</v>
      </c>
      <c r="Z29">
        <v>0</v>
      </c>
      <c r="AA29" s="202">
        <v>14.31</v>
      </c>
      <c r="AB29" s="202">
        <v>0</v>
      </c>
      <c r="AC29" s="202">
        <v>0</v>
      </c>
      <c r="AD29" s="202">
        <v>0</v>
      </c>
      <c r="AE29" s="202">
        <v>40</v>
      </c>
      <c r="AF29" s="202">
        <v>0</v>
      </c>
      <c r="AG29" s="202">
        <v>0</v>
      </c>
      <c r="AH29" s="202">
        <v>0</v>
      </c>
      <c r="AI29" s="202">
        <v>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57.7</v>
      </c>
      <c r="AQ29" s="202">
        <v>20.83</v>
      </c>
      <c r="AR29" s="202">
        <v>26.41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270.14</v>
      </c>
      <c r="L30" s="202">
        <v>3.23</v>
      </c>
      <c r="M30" s="202">
        <v>54.66</v>
      </c>
      <c r="N30" s="202">
        <v>50.16</v>
      </c>
      <c r="O30" s="202">
        <v>70.86</v>
      </c>
      <c r="P30" s="202">
        <v>19.23</v>
      </c>
      <c r="Q30" s="202">
        <v>4.8099999999999996</v>
      </c>
      <c r="R30" s="202">
        <v>9.6199999999999992</v>
      </c>
      <c r="S30" s="202">
        <v>5.77</v>
      </c>
      <c r="T30" s="202">
        <v>0</v>
      </c>
      <c r="U30" s="202">
        <v>58.4</v>
      </c>
      <c r="V30" s="202">
        <v>5.62</v>
      </c>
      <c r="W30" s="202">
        <v>18.71</v>
      </c>
      <c r="X30" s="202">
        <v>62.64</v>
      </c>
      <c r="Y30" s="202">
        <v>0</v>
      </c>
      <c r="Z30">
        <v>0</v>
      </c>
      <c r="AA30" s="202">
        <v>14.31</v>
      </c>
      <c r="AB30" s="202">
        <v>0</v>
      </c>
      <c r="AC30" s="202">
        <v>0</v>
      </c>
      <c r="AD30" s="202">
        <v>0</v>
      </c>
      <c r="AE30" s="202">
        <v>40</v>
      </c>
      <c r="AF30" s="202">
        <v>0</v>
      </c>
      <c r="AG30" s="202">
        <v>0</v>
      </c>
      <c r="AH30" s="202">
        <v>0</v>
      </c>
      <c r="AI30" s="202">
        <v>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57.7</v>
      </c>
      <c r="AQ30" s="202">
        <v>20.83</v>
      </c>
      <c r="AR30" s="202">
        <v>39.58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270.14</v>
      </c>
      <c r="L31" s="202">
        <v>3.23</v>
      </c>
      <c r="M31" s="202">
        <v>54.66</v>
      </c>
      <c r="N31" s="202">
        <v>50.16</v>
      </c>
      <c r="O31" s="202">
        <v>70.86</v>
      </c>
      <c r="P31" s="202">
        <v>19.23</v>
      </c>
      <c r="Q31" s="202">
        <v>5.07</v>
      </c>
      <c r="R31" s="202">
        <v>9.6300000000000008</v>
      </c>
      <c r="S31" s="202">
        <v>6</v>
      </c>
      <c r="T31" s="202">
        <v>0</v>
      </c>
      <c r="U31" s="202">
        <v>58.4</v>
      </c>
      <c r="V31" s="202">
        <v>5.62</v>
      </c>
      <c r="W31" s="202">
        <v>18.71</v>
      </c>
      <c r="X31" s="202">
        <v>62.64</v>
      </c>
      <c r="Y31" s="202">
        <v>0</v>
      </c>
      <c r="Z31">
        <v>0</v>
      </c>
      <c r="AA31" s="202">
        <v>14.31</v>
      </c>
      <c r="AB31" s="202">
        <v>0</v>
      </c>
      <c r="AC31" s="202">
        <v>0</v>
      </c>
      <c r="AD31" s="202">
        <v>0</v>
      </c>
      <c r="AE31" s="202">
        <v>40</v>
      </c>
      <c r="AF31" s="202">
        <v>0</v>
      </c>
      <c r="AG31" s="202">
        <v>0</v>
      </c>
      <c r="AH31" s="202">
        <v>0</v>
      </c>
      <c r="AI31" s="202">
        <v>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57.7</v>
      </c>
      <c r="AQ31" s="202">
        <v>25.21</v>
      </c>
      <c r="AR31" s="202">
        <v>40.92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270.14</v>
      </c>
      <c r="L32" s="202">
        <v>3.23</v>
      </c>
      <c r="M32" s="202">
        <v>54.66</v>
      </c>
      <c r="N32" s="202">
        <v>50.16</v>
      </c>
      <c r="O32" s="202">
        <v>70.86</v>
      </c>
      <c r="P32" s="202">
        <v>19.23</v>
      </c>
      <c r="Q32" s="202">
        <v>5.07</v>
      </c>
      <c r="R32" s="202">
        <v>10</v>
      </c>
      <c r="S32" s="202">
        <v>6</v>
      </c>
      <c r="T32" s="202">
        <v>0</v>
      </c>
      <c r="U32" s="202">
        <v>58.4</v>
      </c>
      <c r="V32" s="202">
        <v>5.62</v>
      </c>
      <c r="W32" s="202">
        <v>18.71</v>
      </c>
      <c r="X32" s="202">
        <v>62.64</v>
      </c>
      <c r="Y32" s="202">
        <v>0</v>
      </c>
      <c r="Z32">
        <v>0</v>
      </c>
      <c r="AA32" s="202">
        <v>14.31</v>
      </c>
      <c r="AB32" s="202">
        <v>0</v>
      </c>
      <c r="AC32" s="202">
        <v>0</v>
      </c>
      <c r="AD32" s="202">
        <v>0</v>
      </c>
      <c r="AE32" s="202">
        <v>40</v>
      </c>
      <c r="AF32" s="202">
        <v>0</v>
      </c>
      <c r="AG32" s="202">
        <v>0</v>
      </c>
      <c r="AH32" s="202">
        <v>0</v>
      </c>
      <c r="AI32" s="202">
        <v>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57.7</v>
      </c>
      <c r="AQ32" s="202">
        <v>25.21</v>
      </c>
      <c r="AR32" s="202">
        <v>45.16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270.14</v>
      </c>
      <c r="L33" s="202">
        <v>3.23</v>
      </c>
      <c r="M33" s="202">
        <v>54.66</v>
      </c>
      <c r="N33" s="202">
        <v>50.16</v>
      </c>
      <c r="O33" s="202">
        <v>70.86</v>
      </c>
      <c r="P33" s="202">
        <v>19.23</v>
      </c>
      <c r="Q33" s="202">
        <v>5.07</v>
      </c>
      <c r="R33" s="202">
        <v>10</v>
      </c>
      <c r="S33" s="202">
        <v>6</v>
      </c>
      <c r="T33" s="202">
        <v>0</v>
      </c>
      <c r="U33" s="202">
        <v>58.4</v>
      </c>
      <c r="V33" s="202">
        <v>3.38</v>
      </c>
      <c r="W33" s="202">
        <v>10.58</v>
      </c>
      <c r="X33" s="202">
        <v>62.64</v>
      </c>
      <c r="Y33" s="202">
        <v>0</v>
      </c>
      <c r="Z33">
        <v>0</v>
      </c>
      <c r="AA33" s="202">
        <v>14.31</v>
      </c>
      <c r="AB33" s="202">
        <v>0</v>
      </c>
      <c r="AC33" s="202">
        <v>0</v>
      </c>
      <c r="AD33" s="202">
        <v>0</v>
      </c>
      <c r="AE33" s="202">
        <v>40</v>
      </c>
      <c r="AF33" s="202">
        <v>0</v>
      </c>
      <c r="AG33" s="202">
        <v>0</v>
      </c>
      <c r="AH33" s="202">
        <v>0</v>
      </c>
      <c r="AI33" s="202">
        <v>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57.7</v>
      </c>
      <c r="AQ33" s="202">
        <v>25.21</v>
      </c>
      <c r="AR33" s="202">
        <v>47.5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270.14</v>
      </c>
      <c r="L34" s="202">
        <v>3.23</v>
      </c>
      <c r="M34" s="202">
        <v>54.66</v>
      </c>
      <c r="N34" s="202">
        <v>50.16</v>
      </c>
      <c r="O34" s="202">
        <v>70.86</v>
      </c>
      <c r="P34" s="202">
        <v>19.23</v>
      </c>
      <c r="Q34" s="202">
        <v>5.07</v>
      </c>
      <c r="R34" s="202">
        <v>10</v>
      </c>
      <c r="S34" s="202">
        <v>6</v>
      </c>
      <c r="T34" s="202">
        <v>0</v>
      </c>
      <c r="U34" s="202">
        <v>58.4</v>
      </c>
      <c r="V34" s="202">
        <v>3.38</v>
      </c>
      <c r="W34" s="202">
        <v>10.58</v>
      </c>
      <c r="X34" s="202">
        <v>62.64</v>
      </c>
      <c r="Y34" s="202">
        <v>0</v>
      </c>
      <c r="Z34">
        <v>0</v>
      </c>
      <c r="AA34" s="202">
        <v>14.31</v>
      </c>
      <c r="AB34" s="202">
        <v>0</v>
      </c>
      <c r="AC34" s="202">
        <v>0</v>
      </c>
      <c r="AD34" s="202">
        <v>0</v>
      </c>
      <c r="AE34" s="202">
        <v>40</v>
      </c>
      <c r="AF34" s="202">
        <v>0</v>
      </c>
      <c r="AG34" s="202">
        <v>0</v>
      </c>
      <c r="AH34" s="202">
        <v>0</v>
      </c>
      <c r="AI34" s="202">
        <v>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57.7</v>
      </c>
      <c r="AQ34" s="202">
        <v>25.21</v>
      </c>
      <c r="AR34" s="202">
        <v>47.5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270.14</v>
      </c>
      <c r="L35" s="202">
        <v>3.23</v>
      </c>
      <c r="M35" s="202">
        <v>54.66</v>
      </c>
      <c r="N35" s="202">
        <v>50.16</v>
      </c>
      <c r="O35" s="202">
        <v>70.86</v>
      </c>
      <c r="P35" s="202">
        <v>19.23</v>
      </c>
      <c r="Q35" s="202">
        <v>5.07</v>
      </c>
      <c r="R35" s="202">
        <v>10</v>
      </c>
      <c r="S35" s="202">
        <v>6</v>
      </c>
      <c r="T35" s="202">
        <v>0</v>
      </c>
      <c r="U35" s="202">
        <v>58.4</v>
      </c>
      <c r="V35" s="202">
        <v>3.38</v>
      </c>
      <c r="W35" s="202">
        <v>10.58</v>
      </c>
      <c r="X35" s="202">
        <v>36.229999999999997</v>
      </c>
      <c r="Y35" s="202">
        <v>0</v>
      </c>
      <c r="Z35">
        <v>0</v>
      </c>
      <c r="AA35" s="202">
        <v>14.31</v>
      </c>
      <c r="AB35" s="202">
        <v>0</v>
      </c>
      <c r="AC35" s="202">
        <v>0</v>
      </c>
      <c r="AD35" s="202">
        <v>0</v>
      </c>
      <c r="AE35" s="202">
        <v>40</v>
      </c>
      <c r="AF35" s="202">
        <v>0</v>
      </c>
      <c r="AG35" s="202">
        <v>0</v>
      </c>
      <c r="AH35" s="202">
        <v>0</v>
      </c>
      <c r="AI35" s="202">
        <v>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57.7</v>
      </c>
      <c r="AQ35" s="202">
        <v>25.21</v>
      </c>
      <c r="AR35" s="202">
        <v>47.5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270.14</v>
      </c>
      <c r="L36" s="202">
        <v>3.23</v>
      </c>
      <c r="M36" s="202">
        <v>54.66</v>
      </c>
      <c r="N36" s="202">
        <v>50.16</v>
      </c>
      <c r="O36" s="202">
        <v>70.86</v>
      </c>
      <c r="P36" s="202">
        <v>19.23</v>
      </c>
      <c r="Q36" s="202">
        <v>5.07</v>
      </c>
      <c r="R36" s="202">
        <v>10</v>
      </c>
      <c r="S36" s="202">
        <v>6</v>
      </c>
      <c r="T36" s="202">
        <v>0</v>
      </c>
      <c r="U36" s="202">
        <v>58.4</v>
      </c>
      <c r="V36" s="202">
        <v>3.38</v>
      </c>
      <c r="W36" s="202">
        <v>10.58</v>
      </c>
      <c r="X36" s="202">
        <v>34.619999999999997</v>
      </c>
      <c r="Y36" s="202">
        <v>0</v>
      </c>
      <c r="Z36">
        <v>0</v>
      </c>
      <c r="AA36" s="202">
        <v>14.31</v>
      </c>
      <c r="AB36" s="202">
        <v>0</v>
      </c>
      <c r="AC36" s="202">
        <v>0</v>
      </c>
      <c r="AD36" s="202">
        <v>0</v>
      </c>
      <c r="AE36" s="202">
        <v>40</v>
      </c>
      <c r="AF36" s="202">
        <v>0</v>
      </c>
      <c r="AG36" s="202">
        <v>0</v>
      </c>
      <c r="AH36" s="202">
        <v>0</v>
      </c>
      <c r="AI36" s="202">
        <v>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57.7</v>
      </c>
      <c r="AQ36" s="202">
        <v>25.21</v>
      </c>
      <c r="AR36" s="202">
        <v>47.5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270.14</v>
      </c>
      <c r="L37" s="202">
        <v>3.23</v>
      </c>
      <c r="M37" s="202">
        <v>54.66</v>
      </c>
      <c r="N37" s="202">
        <v>50.16</v>
      </c>
      <c r="O37" s="202">
        <v>70.86</v>
      </c>
      <c r="P37" s="202">
        <v>19.23</v>
      </c>
      <c r="Q37" s="202">
        <v>5.03</v>
      </c>
      <c r="R37" s="202">
        <v>10</v>
      </c>
      <c r="S37" s="202">
        <v>6</v>
      </c>
      <c r="T37" s="202">
        <v>0</v>
      </c>
      <c r="U37" s="202">
        <v>58.4</v>
      </c>
      <c r="V37" s="202">
        <v>3.38</v>
      </c>
      <c r="W37" s="202">
        <v>12.73</v>
      </c>
      <c r="X37" s="202">
        <v>34.86</v>
      </c>
      <c r="Y37" s="202">
        <v>0</v>
      </c>
      <c r="Z37">
        <v>0</v>
      </c>
      <c r="AA37" s="202">
        <v>14.31</v>
      </c>
      <c r="AB37" s="202">
        <v>0</v>
      </c>
      <c r="AC37" s="202">
        <v>0</v>
      </c>
      <c r="AD37" s="202">
        <v>0</v>
      </c>
      <c r="AE37" s="202">
        <v>43.12</v>
      </c>
      <c r="AF37" s="202">
        <v>0</v>
      </c>
      <c r="AG37" s="202">
        <v>0</v>
      </c>
      <c r="AH37" s="202">
        <v>0</v>
      </c>
      <c r="AI37" s="202">
        <v>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57.7</v>
      </c>
      <c r="AQ37" s="202">
        <v>25.21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270.14</v>
      </c>
      <c r="L38" s="202">
        <v>3.23</v>
      </c>
      <c r="M38" s="202">
        <v>54.66</v>
      </c>
      <c r="N38" s="202">
        <v>50.16</v>
      </c>
      <c r="O38" s="202">
        <v>70.86</v>
      </c>
      <c r="P38" s="202">
        <v>19.23</v>
      </c>
      <c r="Q38" s="202">
        <v>5.03</v>
      </c>
      <c r="R38" s="202">
        <v>10</v>
      </c>
      <c r="S38" s="202">
        <v>6</v>
      </c>
      <c r="T38" s="202">
        <v>0</v>
      </c>
      <c r="U38" s="202">
        <v>58.4</v>
      </c>
      <c r="V38" s="202">
        <v>3.38</v>
      </c>
      <c r="W38" s="202">
        <v>10.6</v>
      </c>
      <c r="X38" s="202">
        <v>34.86</v>
      </c>
      <c r="Y38" s="202">
        <v>0</v>
      </c>
      <c r="Z38">
        <v>0</v>
      </c>
      <c r="AA38" s="202">
        <v>14.31</v>
      </c>
      <c r="AB38" s="202">
        <v>0</v>
      </c>
      <c r="AC38" s="202">
        <v>0</v>
      </c>
      <c r="AD38" s="202">
        <v>0</v>
      </c>
      <c r="AE38" s="202">
        <v>43.12</v>
      </c>
      <c r="AF38" s="202">
        <v>0</v>
      </c>
      <c r="AG38" s="202">
        <v>0</v>
      </c>
      <c r="AH38" s="202">
        <v>0</v>
      </c>
      <c r="AI38" s="202">
        <v>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57.7</v>
      </c>
      <c r="AQ38" s="202">
        <v>25.21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270.14</v>
      </c>
      <c r="L39" s="202">
        <v>3.23</v>
      </c>
      <c r="M39" s="202">
        <v>54.66</v>
      </c>
      <c r="N39" s="202">
        <v>50.16</v>
      </c>
      <c r="O39" s="202">
        <v>70.86</v>
      </c>
      <c r="P39" s="202">
        <v>19.23</v>
      </c>
      <c r="Q39" s="202">
        <v>5.03</v>
      </c>
      <c r="R39" s="202">
        <v>10</v>
      </c>
      <c r="S39" s="202">
        <v>6</v>
      </c>
      <c r="T39" s="202">
        <v>0</v>
      </c>
      <c r="U39" s="202">
        <v>58.4</v>
      </c>
      <c r="V39" s="202">
        <v>3.38</v>
      </c>
      <c r="W39" s="202">
        <v>10.16</v>
      </c>
      <c r="X39" s="202">
        <v>33.47</v>
      </c>
      <c r="Y39" s="202">
        <v>0</v>
      </c>
      <c r="Z39">
        <v>0</v>
      </c>
      <c r="AA39" s="202">
        <v>13.56</v>
      </c>
      <c r="AB39" s="202">
        <v>0</v>
      </c>
      <c r="AC39" s="202">
        <v>0</v>
      </c>
      <c r="AD39" s="202">
        <v>0</v>
      </c>
      <c r="AE39" s="202">
        <v>43.12</v>
      </c>
      <c r="AF39" s="202">
        <v>0</v>
      </c>
      <c r="AG39" s="202">
        <v>0</v>
      </c>
      <c r="AH39" s="202">
        <v>0</v>
      </c>
      <c r="AI39" s="202">
        <v>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57.7</v>
      </c>
      <c r="AQ39" s="202">
        <v>25.21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270.14</v>
      </c>
      <c r="L40" s="202">
        <v>3.23</v>
      </c>
      <c r="M40" s="202">
        <v>54.66</v>
      </c>
      <c r="N40" s="202">
        <v>50.16</v>
      </c>
      <c r="O40" s="202">
        <v>70.86</v>
      </c>
      <c r="P40" s="202">
        <v>19.23</v>
      </c>
      <c r="Q40" s="202">
        <v>5.03</v>
      </c>
      <c r="R40" s="202">
        <v>10</v>
      </c>
      <c r="S40" s="202">
        <v>6</v>
      </c>
      <c r="T40" s="202">
        <v>0</v>
      </c>
      <c r="U40" s="202">
        <v>58.4</v>
      </c>
      <c r="V40" s="202">
        <v>3.38</v>
      </c>
      <c r="W40" s="202">
        <v>10.58</v>
      </c>
      <c r="X40" s="202">
        <v>34.619999999999997</v>
      </c>
      <c r="Y40" s="202">
        <v>0</v>
      </c>
      <c r="Z40">
        <v>0</v>
      </c>
      <c r="AA40" s="202">
        <v>13.56</v>
      </c>
      <c r="AB40" s="202">
        <v>0</v>
      </c>
      <c r="AC40" s="202">
        <v>0</v>
      </c>
      <c r="AD40" s="202">
        <v>0</v>
      </c>
      <c r="AE40" s="202">
        <v>43.12</v>
      </c>
      <c r="AF40" s="202">
        <v>0</v>
      </c>
      <c r="AG40" s="202">
        <v>0</v>
      </c>
      <c r="AH40" s="202">
        <v>0</v>
      </c>
      <c r="AI40" s="202">
        <v>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57.7</v>
      </c>
      <c r="AQ40" s="202">
        <v>25.21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270.14</v>
      </c>
      <c r="L41" s="202">
        <v>3.23</v>
      </c>
      <c r="M41" s="202">
        <v>54.66</v>
      </c>
      <c r="N41" s="202">
        <v>50.16</v>
      </c>
      <c r="O41" s="202">
        <v>70.86</v>
      </c>
      <c r="P41" s="202">
        <v>19.23</v>
      </c>
      <c r="Q41" s="202">
        <v>5.03</v>
      </c>
      <c r="R41" s="202">
        <v>10</v>
      </c>
      <c r="S41" s="202">
        <v>6</v>
      </c>
      <c r="T41" s="202">
        <v>0</v>
      </c>
      <c r="U41" s="202">
        <v>58.4</v>
      </c>
      <c r="V41" s="202">
        <v>3.38</v>
      </c>
      <c r="W41" s="202">
        <v>10.58</v>
      </c>
      <c r="X41" s="202">
        <v>34.619999999999997</v>
      </c>
      <c r="Y41" s="202">
        <v>0</v>
      </c>
      <c r="Z41">
        <v>0</v>
      </c>
      <c r="AA41" s="202">
        <v>13.56</v>
      </c>
      <c r="AB41" s="202">
        <v>0</v>
      </c>
      <c r="AC41" s="202">
        <v>0</v>
      </c>
      <c r="AD41" s="202">
        <v>0</v>
      </c>
      <c r="AE41" s="202">
        <v>43.12</v>
      </c>
      <c r="AF41" s="202">
        <v>0</v>
      </c>
      <c r="AG41" s="202">
        <v>0</v>
      </c>
      <c r="AH41" s="202">
        <v>0</v>
      </c>
      <c r="AI41" s="202">
        <v>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57.7</v>
      </c>
      <c r="AQ41" s="202">
        <v>25.21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270.14</v>
      </c>
      <c r="L42" s="202">
        <v>3.23</v>
      </c>
      <c r="M42" s="202">
        <v>54.66</v>
      </c>
      <c r="N42" s="202">
        <v>50.16</v>
      </c>
      <c r="O42" s="202">
        <v>70.86</v>
      </c>
      <c r="P42" s="202">
        <v>19.23</v>
      </c>
      <c r="Q42" s="202">
        <v>5.03</v>
      </c>
      <c r="R42" s="202">
        <v>10</v>
      </c>
      <c r="S42" s="202">
        <v>6</v>
      </c>
      <c r="T42" s="202">
        <v>0</v>
      </c>
      <c r="U42" s="202">
        <v>58.4</v>
      </c>
      <c r="V42" s="202">
        <v>3.38</v>
      </c>
      <c r="W42" s="202">
        <v>10.58</v>
      </c>
      <c r="X42" s="202">
        <v>34.619999999999997</v>
      </c>
      <c r="Y42" s="202">
        <v>0</v>
      </c>
      <c r="Z42">
        <v>0</v>
      </c>
      <c r="AA42" s="202">
        <v>13.56</v>
      </c>
      <c r="AB42" s="202">
        <v>0</v>
      </c>
      <c r="AC42" s="202">
        <v>0</v>
      </c>
      <c r="AD42" s="202">
        <v>0</v>
      </c>
      <c r="AE42" s="202">
        <v>43.12</v>
      </c>
      <c r="AF42" s="202">
        <v>0</v>
      </c>
      <c r="AG42" s="202">
        <v>0</v>
      </c>
      <c r="AH42" s="202">
        <v>0</v>
      </c>
      <c r="AI42" s="202">
        <v>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57.7</v>
      </c>
      <c r="AQ42" s="202">
        <v>25.21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270.14</v>
      </c>
      <c r="L43" s="202">
        <v>3.23</v>
      </c>
      <c r="M43" s="202">
        <v>54.66</v>
      </c>
      <c r="N43" s="202">
        <v>50.16</v>
      </c>
      <c r="O43" s="202">
        <v>70.86</v>
      </c>
      <c r="P43" s="202">
        <v>19.23</v>
      </c>
      <c r="Q43" s="202">
        <v>5.03</v>
      </c>
      <c r="R43" s="202">
        <v>10</v>
      </c>
      <c r="S43" s="202">
        <v>6</v>
      </c>
      <c r="T43" s="202">
        <v>0</v>
      </c>
      <c r="U43" s="202">
        <v>58.4</v>
      </c>
      <c r="V43" s="202">
        <v>3.38</v>
      </c>
      <c r="W43" s="202">
        <v>18.72</v>
      </c>
      <c r="X43" s="202">
        <v>62.64</v>
      </c>
      <c r="Y43" s="202">
        <v>0</v>
      </c>
      <c r="Z43">
        <v>0</v>
      </c>
      <c r="AA43" s="202">
        <v>13.56</v>
      </c>
      <c r="AB43" s="202">
        <v>0</v>
      </c>
      <c r="AC43" s="202">
        <v>0</v>
      </c>
      <c r="AD43" s="202">
        <v>0</v>
      </c>
      <c r="AE43" s="202">
        <v>43.12</v>
      </c>
      <c r="AF43" s="202">
        <v>0</v>
      </c>
      <c r="AG43" s="202">
        <v>0</v>
      </c>
      <c r="AH43" s="202">
        <v>0</v>
      </c>
      <c r="AI43" s="202">
        <v>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57.7</v>
      </c>
      <c r="AQ43" s="202">
        <v>25.21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270.14</v>
      </c>
      <c r="L44" s="202">
        <v>3.23</v>
      </c>
      <c r="M44" s="202">
        <v>54.66</v>
      </c>
      <c r="N44" s="202">
        <v>50.16</v>
      </c>
      <c r="O44" s="202">
        <v>70.86</v>
      </c>
      <c r="P44" s="202">
        <v>19.23</v>
      </c>
      <c r="Q44" s="202">
        <v>5.03</v>
      </c>
      <c r="R44" s="202">
        <v>10</v>
      </c>
      <c r="S44" s="202">
        <v>6</v>
      </c>
      <c r="T44" s="202">
        <v>0</v>
      </c>
      <c r="U44" s="202">
        <v>58.4</v>
      </c>
      <c r="V44" s="202">
        <v>3.38</v>
      </c>
      <c r="W44" s="202">
        <v>18.72</v>
      </c>
      <c r="X44" s="202">
        <v>62.64</v>
      </c>
      <c r="Y44" s="202">
        <v>0</v>
      </c>
      <c r="Z44">
        <v>0</v>
      </c>
      <c r="AA44" s="202">
        <v>13.56</v>
      </c>
      <c r="AB44" s="202">
        <v>0</v>
      </c>
      <c r="AC44" s="202">
        <v>0</v>
      </c>
      <c r="AD44" s="202">
        <v>0</v>
      </c>
      <c r="AE44" s="202">
        <v>43.12</v>
      </c>
      <c r="AF44" s="202">
        <v>0</v>
      </c>
      <c r="AG44" s="202">
        <v>0</v>
      </c>
      <c r="AH44" s="202">
        <v>0</v>
      </c>
      <c r="AI44" s="202">
        <v>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57.7</v>
      </c>
      <c r="AQ44" s="202">
        <v>25.21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270.14</v>
      </c>
      <c r="L45" s="202">
        <v>3.23</v>
      </c>
      <c r="M45" s="202">
        <v>54.66</v>
      </c>
      <c r="N45" s="202">
        <v>50.16</v>
      </c>
      <c r="O45" s="202">
        <v>70.86</v>
      </c>
      <c r="P45" s="202">
        <v>19.23</v>
      </c>
      <c r="Q45" s="202">
        <v>5.03</v>
      </c>
      <c r="R45" s="202">
        <v>10</v>
      </c>
      <c r="S45" s="202">
        <v>6</v>
      </c>
      <c r="T45" s="202">
        <v>0</v>
      </c>
      <c r="U45" s="202">
        <v>58.4</v>
      </c>
      <c r="V45" s="202">
        <v>3.38</v>
      </c>
      <c r="W45" s="202">
        <v>18.72</v>
      </c>
      <c r="X45" s="202">
        <v>62.64</v>
      </c>
      <c r="Y45" s="202">
        <v>0</v>
      </c>
      <c r="Z45">
        <v>0</v>
      </c>
      <c r="AA45" s="202">
        <v>13.56</v>
      </c>
      <c r="AB45" s="202">
        <v>0</v>
      </c>
      <c r="AC45" s="202">
        <v>0</v>
      </c>
      <c r="AD45" s="202">
        <v>0</v>
      </c>
      <c r="AE45" s="202">
        <v>43.12</v>
      </c>
      <c r="AF45" s="202">
        <v>0</v>
      </c>
      <c r="AG45" s="202">
        <v>0</v>
      </c>
      <c r="AH45" s="202">
        <v>0</v>
      </c>
      <c r="AI45" s="202">
        <v>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57.7</v>
      </c>
      <c r="AQ45" s="202">
        <v>25.21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270.14</v>
      </c>
      <c r="L46" s="202">
        <v>3.23</v>
      </c>
      <c r="M46" s="202">
        <v>54.66</v>
      </c>
      <c r="N46" s="202">
        <v>50.16</v>
      </c>
      <c r="O46" s="202">
        <v>70.86</v>
      </c>
      <c r="P46" s="202">
        <v>19.23</v>
      </c>
      <c r="Q46" s="202">
        <v>5.03</v>
      </c>
      <c r="R46" s="202">
        <v>10</v>
      </c>
      <c r="S46" s="202">
        <v>6</v>
      </c>
      <c r="T46" s="202">
        <v>0</v>
      </c>
      <c r="U46" s="202">
        <v>58.4</v>
      </c>
      <c r="V46" s="202">
        <v>3.38</v>
      </c>
      <c r="W46" s="202">
        <v>18.72</v>
      </c>
      <c r="X46" s="202">
        <v>62.64</v>
      </c>
      <c r="Y46" s="202">
        <v>0</v>
      </c>
      <c r="Z46">
        <v>0</v>
      </c>
      <c r="AA46" s="202">
        <v>13.56</v>
      </c>
      <c r="AB46" s="202">
        <v>0</v>
      </c>
      <c r="AC46" s="202">
        <v>0</v>
      </c>
      <c r="AD46" s="202">
        <v>0</v>
      </c>
      <c r="AE46" s="202">
        <v>43.12</v>
      </c>
      <c r="AF46" s="202">
        <v>0</v>
      </c>
      <c r="AG46" s="202">
        <v>0</v>
      </c>
      <c r="AH46" s="202">
        <v>0</v>
      </c>
      <c r="AI46" s="202">
        <v>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57.7</v>
      </c>
      <c r="AQ46" s="202">
        <v>25.21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270.14</v>
      </c>
      <c r="L47" s="202">
        <v>3.23</v>
      </c>
      <c r="M47" s="202">
        <v>54.66</v>
      </c>
      <c r="N47" s="202">
        <v>50.16</v>
      </c>
      <c r="O47" s="202">
        <v>70.86</v>
      </c>
      <c r="P47" s="202">
        <v>19.29</v>
      </c>
      <c r="Q47" s="202">
        <v>5.03</v>
      </c>
      <c r="R47" s="202">
        <v>10</v>
      </c>
      <c r="S47" s="202">
        <v>6</v>
      </c>
      <c r="T47" s="202">
        <v>0</v>
      </c>
      <c r="U47" s="202">
        <v>58.4</v>
      </c>
      <c r="V47" s="202">
        <v>6.04</v>
      </c>
      <c r="W47" s="202">
        <v>18.72</v>
      </c>
      <c r="X47" s="202">
        <v>62.64</v>
      </c>
      <c r="Y47" s="202">
        <v>0</v>
      </c>
      <c r="Z47">
        <v>0</v>
      </c>
      <c r="AA47" s="202">
        <v>12.58</v>
      </c>
      <c r="AB47" s="202">
        <v>0</v>
      </c>
      <c r="AC47" s="202">
        <v>0</v>
      </c>
      <c r="AD47" s="202">
        <v>0</v>
      </c>
      <c r="AE47" s="202">
        <v>43.12</v>
      </c>
      <c r="AF47" s="202">
        <v>0</v>
      </c>
      <c r="AG47" s="202">
        <v>0</v>
      </c>
      <c r="AH47" s="202">
        <v>0</v>
      </c>
      <c r="AI47" s="202">
        <v>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57.7</v>
      </c>
      <c r="AQ47" s="202">
        <v>25.21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270.14</v>
      </c>
      <c r="L48" s="202">
        <v>3.23</v>
      </c>
      <c r="M48" s="202">
        <v>54.66</v>
      </c>
      <c r="N48" s="202">
        <v>50.16</v>
      </c>
      <c r="O48" s="202">
        <v>70.86</v>
      </c>
      <c r="P48" s="202">
        <v>19.420000000000002</v>
      </c>
      <c r="Q48" s="202">
        <v>5.03</v>
      </c>
      <c r="R48" s="202">
        <v>10</v>
      </c>
      <c r="S48" s="202">
        <v>6</v>
      </c>
      <c r="T48" s="202">
        <v>0</v>
      </c>
      <c r="U48" s="202">
        <v>58.4</v>
      </c>
      <c r="V48" s="202">
        <v>6.04</v>
      </c>
      <c r="W48" s="202">
        <v>18.71</v>
      </c>
      <c r="X48" s="202">
        <v>62.63</v>
      </c>
      <c r="Y48" s="202">
        <v>0</v>
      </c>
      <c r="Z48">
        <v>0</v>
      </c>
      <c r="AA48" s="202">
        <v>12.58</v>
      </c>
      <c r="AB48" s="202">
        <v>0</v>
      </c>
      <c r="AC48" s="202">
        <v>0</v>
      </c>
      <c r="AD48" s="202">
        <v>0</v>
      </c>
      <c r="AE48" s="202">
        <v>43.12</v>
      </c>
      <c r="AF48" s="202">
        <v>0</v>
      </c>
      <c r="AG48" s="202">
        <v>0</v>
      </c>
      <c r="AH48" s="202">
        <v>0</v>
      </c>
      <c r="AI48" s="202">
        <v>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57.7</v>
      </c>
      <c r="AQ48" s="202">
        <v>25.21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270.14</v>
      </c>
      <c r="L49" s="202">
        <v>3.23</v>
      </c>
      <c r="M49" s="202">
        <v>54.66</v>
      </c>
      <c r="N49" s="202">
        <v>50.16</v>
      </c>
      <c r="O49" s="202">
        <v>70.86</v>
      </c>
      <c r="P49" s="202">
        <v>19.61</v>
      </c>
      <c r="Q49" s="202">
        <v>5.03</v>
      </c>
      <c r="R49" s="202">
        <v>10</v>
      </c>
      <c r="S49" s="202">
        <v>6</v>
      </c>
      <c r="T49" s="202">
        <v>0</v>
      </c>
      <c r="U49" s="202">
        <v>58.4</v>
      </c>
      <c r="V49" s="202">
        <v>6.04</v>
      </c>
      <c r="W49" s="202">
        <v>18.71</v>
      </c>
      <c r="X49" s="202">
        <v>62.63</v>
      </c>
      <c r="Y49" s="202">
        <v>0</v>
      </c>
      <c r="Z49">
        <v>0</v>
      </c>
      <c r="AA49" s="202">
        <v>12.58</v>
      </c>
      <c r="AB49" s="202">
        <v>0</v>
      </c>
      <c r="AC49" s="202">
        <v>0</v>
      </c>
      <c r="AD49" s="202">
        <v>0</v>
      </c>
      <c r="AE49" s="202">
        <v>43.12</v>
      </c>
      <c r="AF49" s="202">
        <v>0</v>
      </c>
      <c r="AG49" s="202">
        <v>0</v>
      </c>
      <c r="AH49" s="202">
        <v>0</v>
      </c>
      <c r="AI49" s="202">
        <v>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57.7</v>
      </c>
      <c r="AQ49" s="202">
        <v>25.21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270.14</v>
      </c>
      <c r="L50" s="202">
        <v>3.23</v>
      </c>
      <c r="M50" s="202">
        <v>54.66</v>
      </c>
      <c r="N50" s="202">
        <v>50.16</v>
      </c>
      <c r="O50" s="202">
        <v>70.86</v>
      </c>
      <c r="P50" s="202">
        <v>19.61</v>
      </c>
      <c r="Q50" s="202">
        <v>5.03</v>
      </c>
      <c r="R50" s="202">
        <v>10</v>
      </c>
      <c r="S50" s="202">
        <v>6</v>
      </c>
      <c r="T50" s="202">
        <v>0</v>
      </c>
      <c r="U50" s="202">
        <v>58.4</v>
      </c>
      <c r="V50" s="202">
        <v>6.04</v>
      </c>
      <c r="W50" s="202">
        <v>18.71</v>
      </c>
      <c r="X50" s="202">
        <v>62.63</v>
      </c>
      <c r="Y50" s="202">
        <v>0</v>
      </c>
      <c r="Z50">
        <v>0</v>
      </c>
      <c r="AA50" s="202">
        <v>12.58</v>
      </c>
      <c r="AB50" s="202">
        <v>0</v>
      </c>
      <c r="AC50" s="202">
        <v>0</v>
      </c>
      <c r="AD50" s="202">
        <v>0</v>
      </c>
      <c r="AE50" s="202">
        <v>43.12</v>
      </c>
      <c r="AF50" s="202">
        <v>0</v>
      </c>
      <c r="AG50" s="202">
        <v>0</v>
      </c>
      <c r="AH50" s="202">
        <v>0</v>
      </c>
      <c r="AI50" s="202">
        <v>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57.7</v>
      </c>
      <c r="AQ50" s="202">
        <v>25.21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270.14</v>
      </c>
      <c r="L51" s="202">
        <v>3.23</v>
      </c>
      <c r="M51" s="202">
        <v>54.66</v>
      </c>
      <c r="N51" s="202">
        <v>50.16</v>
      </c>
      <c r="O51" s="202">
        <v>70.86</v>
      </c>
      <c r="P51" s="202">
        <v>19.61</v>
      </c>
      <c r="Q51" s="202">
        <v>5.03</v>
      </c>
      <c r="R51" s="202">
        <v>10</v>
      </c>
      <c r="S51" s="202">
        <v>6</v>
      </c>
      <c r="T51" s="202">
        <v>0</v>
      </c>
      <c r="U51" s="202">
        <v>58.4</v>
      </c>
      <c r="V51" s="202">
        <v>6.04</v>
      </c>
      <c r="W51" s="202">
        <v>18.71</v>
      </c>
      <c r="X51" s="202">
        <v>62.63</v>
      </c>
      <c r="Y51" s="202">
        <v>0</v>
      </c>
      <c r="Z51">
        <v>0</v>
      </c>
      <c r="AA51" s="202">
        <v>12.58</v>
      </c>
      <c r="AB51" s="202">
        <v>0</v>
      </c>
      <c r="AC51" s="202">
        <v>0</v>
      </c>
      <c r="AD51" s="202">
        <v>0</v>
      </c>
      <c r="AE51" s="202">
        <v>43.12</v>
      </c>
      <c r="AF51" s="202">
        <v>0</v>
      </c>
      <c r="AG51" s="202">
        <v>0</v>
      </c>
      <c r="AH51" s="202">
        <v>0</v>
      </c>
      <c r="AI51" s="202">
        <v>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57.7</v>
      </c>
      <c r="AQ51" s="202">
        <v>25.21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270.14</v>
      </c>
      <c r="L52" s="202">
        <v>3.23</v>
      </c>
      <c r="M52" s="202">
        <v>54.66</v>
      </c>
      <c r="N52" s="202">
        <v>50.16</v>
      </c>
      <c r="O52" s="202">
        <v>70.86</v>
      </c>
      <c r="P52" s="202">
        <v>19.61</v>
      </c>
      <c r="Q52" s="202">
        <v>5.03</v>
      </c>
      <c r="R52" s="202">
        <v>10</v>
      </c>
      <c r="S52" s="202">
        <v>6</v>
      </c>
      <c r="T52" s="202">
        <v>0</v>
      </c>
      <c r="U52" s="202">
        <v>58.4</v>
      </c>
      <c r="V52" s="202">
        <v>6.04</v>
      </c>
      <c r="W52" s="202">
        <v>18.71</v>
      </c>
      <c r="X52" s="202">
        <v>62.63</v>
      </c>
      <c r="Y52" s="202">
        <v>0</v>
      </c>
      <c r="Z52">
        <v>0</v>
      </c>
      <c r="AA52" s="202">
        <v>12.58</v>
      </c>
      <c r="AB52" s="202">
        <v>0</v>
      </c>
      <c r="AC52" s="202">
        <v>0</v>
      </c>
      <c r="AD52" s="202">
        <v>0</v>
      </c>
      <c r="AE52" s="202">
        <v>43.12</v>
      </c>
      <c r="AF52" s="202">
        <v>0</v>
      </c>
      <c r="AG52" s="202">
        <v>0</v>
      </c>
      <c r="AH52" s="202">
        <v>0</v>
      </c>
      <c r="AI52" s="202">
        <v>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57.7</v>
      </c>
      <c r="AQ52" s="202">
        <v>25.21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270.14</v>
      </c>
      <c r="L53" s="202">
        <v>3.23</v>
      </c>
      <c r="M53" s="202">
        <v>54.66</v>
      </c>
      <c r="N53" s="202">
        <v>50.16</v>
      </c>
      <c r="O53" s="202">
        <v>70.86</v>
      </c>
      <c r="P53" s="202">
        <v>19.61</v>
      </c>
      <c r="Q53" s="202">
        <v>5.03</v>
      </c>
      <c r="R53" s="202">
        <v>10</v>
      </c>
      <c r="S53" s="202">
        <v>6</v>
      </c>
      <c r="T53" s="202">
        <v>0</v>
      </c>
      <c r="U53" s="202">
        <v>58.4</v>
      </c>
      <c r="V53" s="202">
        <v>6.04</v>
      </c>
      <c r="W53" s="202">
        <v>18.71</v>
      </c>
      <c r="X53" s="202">
        <v>62.63</v>
      </c>
      <c r="Y53" s="202">
        <v>0</v>
      </c>
      <c r="Z53">
        <v>0</v>
      </c>
      <c r="AA53" s="202">
        <v>12.58</v>
      </c>
      <c r="AB53" s="202">
        <v>0</v>
      </c>
      <c r="AC53" s="202">
        <v>0</v>
      </c>
      <c r="AD53" s="202">
        <v>0</v>
      </c>
      <c r="AE53" s="202">
        <v>43.12</v>
      </c>
      <c r="AF53" s="202">
        <v>0</v>
      </c>
      <c r="AG53" s="202">
        <v>0</v>
      </c>
      <c r="AH53" s="202">
        <v>0</v>
      </c>
      <c r="AI53" s="202">
        <v>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57.7</v>
      </c>
      <c r="AQ53" s="202">
        <v>25.21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270.14</v>
      </c>
      <c r="L54" s="202">
        <v>3.23</v>
      </c>
      <c r="M54" s="202">
        <v>54.66</v>
      </c>
      <c r="N54" s="202">
        <v>50.16</v>
      </c>
      <c r="O54" s="202">
        <v>70.86</v>
      </c>
      <c r="P54" s="202">
        <v>19.61</v>
      </c>
      <c r="Q54" s="202">
        <v>5.03</v>
      </c>
      <c r="R54" s="202">
        <v>10</v>
      </c>
      <c r="S54" s="202">
        <v>6</v>
      </c>
      <c r="T54" s="202">
        <v>0</v>
      </c>
      <c r="U54" s="202">
        <v>58.4</v>
      </c>
      <c r="V54" s="202">
        <v>6.04</v>
      </c>
      <c r="W54" s="202">
        <v>18.71</v>
      </c>
      <c r="X54" s="202">
        <v>62.63</v>
      </c>
      <c r="Y54" s="202">
        <v>0</v>
      </c>
      <c r="Z54">
        <v>0</v>
      </c>
      <c r="AA54" s="202">
        <v>12.58</v>
      </c>
      <c r="AB54" s="202">
        <v>0</v>
      </c>
      <c r="AC54" s="202">
        <v>0</v>
      </c>
      <c r="AD54" s="202">
        <v>0</v>
      </c>
      <c r="AE54" s="202">
        <v>43.12</v>
      </c>
      <c r="AF54" s="202">
        <v>0</v>
      </c>
      <c r="AG54" s="202">
        <v>0</v>
      </c>
      <c r="AH54" s="202">
        <v>0</v>
      </c>
      <c r="AI54" s="202">
        <v>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57.7</v>
      </c>
      <c r="AQ54" s="202">
        <v>25.21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270.14</v>
      </c>
      <c r="L55" s="202">
        <v>3.23</v>
      </c>
      <c r="M55" s="202">
        <v>54.66</v>
      </c>
      <c r="N55" s="202">
        <v>50.16</v>
      </c>
      <c r="O55" s="202">
        <v>70.86</v>
      </c>
      <c r="P55" s="202">
        <v>19.61</v>
      </c>
      <c r="Q55" s="202">
        <v>5.03</v>
      </c>
      <c r="R55" s="202">
        <v>10</v>
      </c>
      <c r="S55" s="202">
        <v>6</v>
      </c>
      <c r="T55" s="202">
        <v>0</v>
      </c>
      <c r="U55" s="202">
        <v>55.76</v>
      </c>
      <c r="V55" s="202">
        <v>6.04</v>
      </c>
      <c r="W55" s="202">
        <v>18.71</v>
      </c>
      <c r="X55" s="202">
        <v>62.63</v>
      </c>
      <c r="Y55" s="202">
        <v>0</v>
      </c>
      <c r="Z55">
        <v>0</v>
      </c>
      <c r="AA55" s="202">
        <v>12.58</v>
      </c>
      <c r="AB55" s="202">
        <v>12.46</v>
      </c>
      <c r="AC55" s="202">
        <v>0</v>
      </c>
      <c r="AD55" s="202">
        <v>0</v>
      </c>
      <c r="AE55" s="202">
        <v>43.12</v>
      </c>
      <c r="AF55" s="202">
        <v>0</v>
      </c>
      <c r="AG55" s="202">
        <v>0</v>
      </c>
      <c r="AH55" s="202">
        <v>0</v>
      </c>
      <c r="AI55" s="202">
        <v>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57.7</v>
      </c>
      <c r="AQ55" s="202">
        <v>25.21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270.14</v>
      </c>
      <c r="L56" s="202">
        <v>3.23</v>
      </c>
      <c r="M56" s="202">
        <v>54.66</v>
      </c>
      <c r="N56" s="202">
        <v>50.16</v>
      </c>
      <c r="O56" s="202">
        <v>70.86</v>
      </c>
      <c r="P56" s="202">
        <v>19.61</v>
      </c>
      <c r="Q56" s="202">
        <v>5.03</v>
      </c>
      <c r="R56" s="202">
        <v>10</v>
      </c>
      <c r="S56" s="202">
        <v>6</v>
      </c>
      <c r="T56" s="202">
        <v>0</v>
      </c>
      <c r="U56" s="202">
        <v>55.76</v>
      </c>
      <c r="V56" s="202">
        <v>6.04</v>
      </c>
      <c r="W56" s="202">
        <v>18.71</v>
      </c>
      <c r="X56" s="202">
        <v>62.63</v>
      </c>
      <c r="Y56" s="202">
        <v>0</v>
      </c>
      <c r="Z56">
        <v>0</v>
      </c>
      <c r="AA56" s="202">
        <v>12.58</v>
      </c>
      <c r="AB56" s="202">
        <v>12.46</v>
      </c>
      <c r="AC56" s="202">
        <v>0</v>
      </c>
      <c r="AD56" s="202">
        <v>0</v>
      </c>
      <c r="AE56" s="202">
        <v>43.12</v>
      </c>
      <c r="AF56" s="202">
        <v>0</v>
      </c>
      <c r="AG56" s="202">
        <v>0</v>
      </c>
      <c r="AH56" s="202">
        <v>0</v>
      </c>
      <c r="AI56" s="202">
        <v>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57.7</v>
      </c>
      <c r="AQ56" s="202">
        <v>25.21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270.14</v>
      </c>
      <c r="L57" s="202">
        <v>3.23</v>
      </c>
      <c r="M57" s="202">
        <v>54.66</v>
      </c>
      <c r="N57" s="202">
        <v>50.16</v>
      </c>
      <c r="O57" s="202">
        <v>70.86</v>
      </c>
      <c r="P57" s="202">
        <v>19.61</v>
      </c>
      <c r="Q57" s="202">
        <v>5.03</v>
      </c>
      <c r="R57" s="202">
        <v>10</v>
      </c>
      <c r="S57" s="202">
        <v>6</v>
      </c>
      <c r="T57" s="202">
        <v>0</v>
      </c>
      <c r="U57" s="202">
        <v>55.76</v>
      </c>
      <c r="V57" s="202">
        <v>6.04</v>
      </c>
      <c r="W57" s="202">
        <v>18.71</v>
      </c>
      <c r="X57" s="202">
        <v>62.63</v>
      </c>
      <c r="Y57" s="202">
        <v>0</v>
      </c>
      <c r="Z57">
        <v>0</v>
      </c>
      <c r="AA57" s="202">
        <v>12.58</v>
      </c>
      <c r="AB57" s="202">
        <v>12.46</v>
      </c>
      <c r="AC57" s="202">
        <v>0</v>
      </c>
      <c r="AD57" s="202">
        <v>0</v>
      </c>
      <c r="AE57" s="202">
        <v>43.12</v>
      </c>
      <c r="AF57" s="202">
        <v>0</v>
      </c>
      <c r="AG57" s="202">
        <v>0</v>
      </c>
      <c r="AH57" s="202">
        <v>0</v>
      </c>
      <c r="AI57" s="202">
        <v>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57.7</v>
      </c>
      <c r="AQ57" s="202">
        <v>25.21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270.14</v>
      </c>
      <c r="L58" s="202">
        <v>3.23</v>
      </c>
      <c r="M58" s="202">
        <v>54.66</v>
      </c>
      <c r="N58" s="202">
        <v>50.16</v>
      </c>
      <c r="O58" s="202">
        <v>70.86</v>
      </c>
      <c r="P58" s="202">
        <v>19.61</v>
      </c>
      <c r="Q58" s="202">
        <v>5.03</v>
      </c>
      <c r="R58" s="202">
        <v>10</v>
      </c>
      <c r="S58" s="202">
        <v>6</v>
      </c>
      <c r="T58" s="202">
        <v>0</v>
      </c>
      <c r="U58" s="202">
        <v>55.76</v>
      </c>
      <c r="V58" s="202">
        <v>6.04</v>
      </c>
      <c r="W58" s="202">
        <v>18.71</v>
      </c>
      <c r="X58" s="202">
        <v>62.63</v>
      </c>
      <c r="Y58" s="202">
        <v>0</v>
      </c>
      <c r="Z58">
        <v>0</v>
      </c>
      <c r="AA58" s="202">
        <v>12.58</v>
      </c>
      <c r="AB58" s="202">
        <v>12.46</v>
      </c>
      <c r="AC58" s="202">
        <v>0</v>
      </c>
      <c r="AD58" s="202">
        <v>0</v>
      </c>
      <c r="AE58" s="202">
        <v>43.12</v>
      </c>
      <c r="AF58" s="202">
        <v>0</v>
      </c>
      <c r="AG58" s="202">
        <v>0</v>
      </c>
      <c r="AH58" s="202">
        <v>0</v>
      </c>
      <c r="AI58" s="202">
        <v>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86.56</v>
      </c>
      <c r="AQ58" s="202">
        <v>25.21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270.14</v>
      </c>
      <c r="L59" s="202">
        <v>3.23</v>
      </c>
      <c r="M59" s="202">
        <v>54.66</v>
      </c>
      <c r="N59" s="202">
        <v>50.16</v>
      </c>
      <c r="O59" s="202">
        <v>70.86</v>
      </c>
      <c r="P59" s="202">
        <v>19.23</v>
      </c>
      <c r="Q59" s="202">
        <v>5.03</v>
      </c>
      <c r="R59" s="202">
        <v>10</v>
      </c>
      <c r="S59" s="202">
        <v>6</v>
      </c>
      <c r="T59" s="202">
        <v>0</v>
      </c>
      <c r="U59" s="202">
        <v>55.76</v>
      </c>
      <c r="V59" s="202">
        <v>6.04</v>
      </c>
      <c r="W59" s="202">
        <v>18.72</v>
      </c>
      <c r="X59" s="202">
        <v>62.63</v>
      </c>
      <c r="Y59" s="202">
        <v>0</v>
      </c>
      <c r="Z59">
        <v>0</v>
      </c>
      <c r="AA59" s="202">
        <v>12.58</v>
      </c>
      <c r="AB59" s="202">
        <v>12.46</v>
      </c>
      <c r="AC59" s="202">
        <v>0</v>
      </c>
      <c r="AD59" s="202">
        <v>0</v>
      </c>
      <c r="AE59" s="202">
        <v>43.12</v>
      </c>
      <c r="AF59" s="202">
        <v>0</v>
      </c>
      <c r="AG59" s="202">
        <v>0</v>
      </c>
      <c r="AH59" s="202">
        <v>0</v>
      </c>
      <c r="AI59" s="202">
        <v>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117.95</v>
      </c>
      <c r="AQ59" s="202">
        <v>38.15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300.05</v>
      </c>
      <c r="L60" s="202">
        <v>3.23</v>
      </c>
      <c r="M60" s="202">
        <v>54.66</v>
      </c>
      <c r="N60" s="202">
        <v>50.16</v>
      </c>
      <c r="O60" s="202">
        <v>70.86</v>
      </c>
      <c r="P60" s="202">
        <v>17.100000000000001</v>
      </c>
      <c r="Q60" s="202">
        <v>8.68</v>
      </c>
      <c r="R60" s="202">
        <v>17.91</v>
      </c>
      <c r="S60" s="202">
        <v>11.14</v>
      </c>
      <c r="T60" s="202">
        <v>0</v>
      </c>
      <c r="U60" s="202">
        <v>55.76</v>
      </c>
      <c r="V60" s="202">
        <v>6.04</v>
      </c>
      <c r="W60" s="202">
        <v>18.72</v>
      </c>
      <c r="X60" s="202">
        <v>62.63</v>
      </c>
      <c r="Y60" s="202">
        <v>0</v>
      </c>
      <c r="Z60">
        <v>0</v>
      </c>
      <c r="AA60" s="202">
        <v>12.58</v>
      </c>
      <c r="AB60" s="202">
        <v>12.46</v>
      </c>
      <c r="AC60" s="202">
        <v>0</v>
      </c>
      <c r="AD60" s="202">
        <v>0</v>
      </c>
      <c r="AE60" s="202">
        <v>43.12</v>
      </c>
      <c r="AF60" s="202">
        <v>0</v>
      </c>
      <c r="AG60" s="202">
        <v>0</v>
      </c>
      <c r="AH60" s="202">
        <v>0</v>
      </c>
      <c r="AI60" s="202">
        <v>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117.95</v>
      </c>
      <c r="AQ60" s="202">
        <v>38.15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367.37</v>
      </c>
      <c r="L61" s="202">
        <v>3.23</v>
      </c>
      <c r="M61" s="202">
        <v>54.66</v>
      </c>
      <c r="N61" s="202">
        <v>50.16</v>
      </c>
      <c r="O61" s="202">
        <v>70.86</v>
      </c>
      <c r="P61" s="202">
        <v>17.100000000000001</v>
      </c>
      <c r="Q61" s="202">
        <v>8.68</v>
      </c>
      <c r="R61" s="202">
        <v>17.91</v>
      </c>
      <c r="S61" s="202">
        <v>11.14</v>
      </c>
      <c r="T61" s="202">
        <v>0</v>
      </c>
      <c r="U61" s="202">
        <v>55.76</v>
      </c>
      <c r="V61" s="202">
        <v>6.04</v>
      </c>
      <c r="W61" s="202">
        <v>18.72</v>
      </c>
      <c r="X61" s="202">
        <v>62.63</v>
      </c>
      <c r="Y61" s="202">
        <v>0</v>
      </c>
      <c r="Z61">
        <v>0</v>
      </c>
      <c r="AA61" s="202">
        <v>12.58</v>
      </c>
      <c r="AB61" s="202">
        <v>0</v>
      </c>
      <c r="AC61" s="202">
        <v>0</v>
      </c>
      <c r="AD61" s="202">
        <v>0</v>
      </c>
      <c r="AE61" s="202">
        <v>43.12</v>
      </c>
      <c r="AF61" s="202">
        <v>0</v>
      </c>
      <c r="AG61" s="202">
        <v>0</v>
      </c>
      <c r="AH61" s="202">
        <v>0</v>
      </c>
      <c r="AI61" s="202">
        <v>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117.95</v>
      </c>
      <c r="AQ61" s="202">
        <v>38.15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404.87</v>
      </c>
      <c r="L62" s="202">
        <v>3.23</v>
      </c>
      <c r="M62" s="202">
        <v>54.66</v>
      </c>
      <c r="N62" s="202">
        <v>50.16</v>
      </c>
      <c r="O62" s="202">
        <v>70.86</v>
      </c>
      <c r="P62" s="202">
        <v>17.100000000000001</v>
      </c>
      <c r="Q62" s="202">
        <v>8.68</v>
      </c>
      <c r="R62" s="202">
        <v>17.91</v>
      </c>
      <c r="S62" s="202">
        <v>11.14</v>
      </c>
      <c r="T62" s="202">
        <v>0</v>
      </c>
      <c r="U62" s="202">
        <v>55.76</v>
      </c>
      <c r="V62" s="202">
        <v>6.04</v>
      </c>
      <c r="W62" s="202">
        <v>18.71</v>
      </c>
      <c r="X62" s="202">
        <v>62.64</v>
      </c>
      <c r="Y62" s="202">
        <v>0</v>
      </c>
      <c r="Z62">
        <v>0</v>
      </c>
      <c r="AA62" s="202">
        <v>12.58</v>
      </c>
      <c r="AB62" s="202">
        <v>0</v>
      </c>
      <c r="AC62" s="202">
        <v>0</v>
      </c>
      <c r="AD62" s="202">
        <v>0</v>
      </c>
      <c r="AE62" s="202">
        <v>43.12</v>
      </c>
      <c r="AF62" s="202">
        <v>0</v>
      </c>
      <c r="AG62" s="202">
        <v>0</v>
      </c>
      <c r="AH62" s="202">
        <v>0</v>
      </c>
      <c r="AI62" s="202">
        <v>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113.97</v>
      </c>
      <c r="AQ62" s="202">
        <v>38.1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382.75</v>
      </c>
      <c r="L63" s="202">
        <v>3.23</v>
      </c>
      <c r="M63" s="202">
        <v>54.66</v>
      </c>
      <c r="N63" s="202">
        <v>50.16</v>
      </c>
      <c r="O63" s="202">
        <v>70.86</v>
      </c>
      <c r="P63" s="202">
        <v>17.100000000000001</v>
      </c>
      <c r="Q63" s="202">
        <v>7.33</v>
      </c>
      <c r="R63" s="202">
        <v>17.71</v>
      </c>
      <c r="S63" s="202">
        <v>11.15</v>
      </c>
      <c r="T63" s="202">
        <v>0</v>
      </c>
      <c r="U63" s="202">
        <v>55.76</v>
      </c>
      <c r="V63" s="202">
        <v>6.04</v>
      </c>
      <c r="W63" s="202">
        <v>18.71</v>
      </c>
      <c r="X63" s="202">
        <v>62.64</v>
      </c>
      <c r="Y63" s="202">
        <v>0</v>
      </c>
      <c r="Z63">
        <v>0</v>
      </c>
      <c r="AA63" s="202">
        <v>12.58</v>
      </c>
      <c r="AB63" s="202">
        <v>0</v>
      </c>
      <c r="AC63" s="202">
        <v>0</v>
      </c>
      <c r="AD63" s="202">
        <v>0</v>
      </c>
      <c r="AE63" s="202">
        <v>43.12</v>
      </c>
      <c r="AF63" s="202">
        <v>0</v>
      </c>
      <c r="AG63" s="202">
        <v>0</v>
      </c>
      <c r="AH63" s="202">
        <v>0</v>
      </c>
      <c r="AI63" s="202">
        <v>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117.94</v>
      </c>
      <c r="AQ63" s="202">
        <v>38.1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405.84</v>
      </c>
      <c r="L64" s="202">
        <v>3.23</v>
      </c>
      <c r="M64" s="202">
        <v>54.66</v>
      </c>
      <c r="N64" s="202">
        <v>50.16</v>
      </c>
      <c r="O64" s="202">
        <v>70.86</v>
      </c>
      <c r="P64" s="202">
        <v>17.100000000000001</v>
      </c>
      <c r="Q64" s="202">
        <v>8.4499999999999993</v>
      </c>
      <c r="R64" s="202">
        <v>17.91</v>
      </c>
      <c r="S64" s="202">
        <v>11.15</v>
      </c>
      <c r="T64" s="202">
        <v>0</v>
      </c>
      <c r="U64" s="202">
        <v>55.76</v>
      </c>
      <c r="V64" s="202">
        <v>6.04</v>
      </c>
      <c r="W64" s="202">
        <v>18.71</v>
      </c>
      <c r="X64" s="202">
        <v>62.64</v>
      </c>
      <c r="Y64" s="202">
        <v>0</v>
      </c>
      <c r="Z64">
        <v>0</v>
      </c>
      <c r="AA64" s="202">
        <v>12.58</v>
      </c>
      <c r="AB64" s="202">
        <v>0</v>
      </c>
      <c r="AC64" s="202">
        <v>0</v>
      </c>
      <c r="AD64" s="202">
        <v>0</v>
      </c>
      <c r="AE64" s="202">
        <v>43.12</v>
      </c>
      <c r="AF64" s="202">
        <v>0</v>
      </c>
      <c r="AG64" s="202">
        <v>0</v>
      </c>
      <c r="AH64" s="202">
        <v>0</v>
      </c>
      <c r="AI64" s="202">
        <v>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117.94</v>
      </c>
      <c r="AQ64" s="202">
        <v>38.1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444.3</v>
      </c>
      <c r="L65" s="202">
        <v>3.23</v>
      </c>
      <c r="M65" s="202">
        <v>54.66</v>
      </c>
      <c r="N65" s="202">
        <v>50.16</v>
      </c>
      <c r="O65" s="202">
        <v>70.86</v>
      </c>
      <c r="P65" s="202">
        <v>17.100000000000001</v>
      </c>
      <c r="Q65" s="202">
        <v>8.68</v>
      </c>
      <c r="R65" s="202">
        <v>17.91</v>
      </c>
      <c r="S65" s="202">
        <v>11.15</v>
      </c>
      <c r="T65" s="202">
        <v>0</v>
      </c>
      <c r="U65" s="202">
        <v>55.76</v>
      </c>
      <c r="V65" s="202">
        <v>6.04</v>
      </c>
      <c r="W65" s="202">
        <v>18.71</v>
      </c>
      <c r="X65" s="202">
        <v>62.64</v>
      </c>
      <c r="Y65" s="202">
        <v>0</v>
      </c>
      <c r="Z65">
        <v>0</v>
      </c>
      <c r="AA65" s="202">
        <v>12.58</v>
      </c>
      <c r="AB65" s="202">
        <v>0</v>
      </c>
      <c r="AC65" s="202">
        <v>0</v>
      </c>
      <c r="AD65" s="202">
        <v>0</v>
      </c>
      <c r="AE65" s="202">
        <v>43.12</v>
      </c>
      <c r="AF65" s="202">
        <v>0</v>
      </c>
      <c r="AG65" s="202">
        <v>0</v>
      </c>
      <c r="AH65" s="202">
        <v>0</v>
      </c>
      <c r="AI65" s="202">
        <v>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117.95</v>
      </c>
      <c r="AQ65" s="202">
        <v>38.15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459.69</v>
      </c>
      <c r="L66" s="202">
        <v>3.23</v>
      </c>
      <c r="M66" s="202">
        <v>54.66</v>
      </c>
      <c r="N66" s="202">
        <v>50.16</v>
      </c>
      <c r="O66" s="202">
        <v>70.86</v>
      </c>
      <c r="P66" s="202">
        <v>17.100000000000001</v>
      </c>
      <c r="Q66" s="202">
        <v>8.68</v>
      </c>
      <c r="R66" s="202">
        <v>17.91</v>
      </c>
      <c r="S66" s="202">
        <v>11.15</v>
      </c>
      <c r="T66" s="202">
        <v>0</v>
      </c>
      <c r="U66" s="202">
        <v>55.76</v>
      </c>
      <c r="V66" s="202">
        <v>6.04</v>
      </c>
      <c r="W66" s="202">
        <v>18.71</v>
      </c>
      <c r="X66" s="202">
        <v>62.64</v>
      </c>
      <c r="Y66" s="202">
        <v>0</v>
      </c>
      <c r="Z66">
        <v>0</v>
      </c>
      <c r="AA66" s="202">
        <v>12.58</v>
      </c>
      <c r="AB66" s="202">
        <v>0</v>
      </c>
      <c r="AC66" s="202">
        <v>0</v>
      </c>
      <c r="AD66" s="202">
        <v>0</v>
      </c>
      <c r="AE66" s="202">
        <v>43.12</v>
      </c>
      <c r="AF66" s="202">
        <v>0</v>
      </c>
      <c r="AG66" s="202">
        <v>0</v>
      </c>
      <c r="AH66" s="202">
        <v>0</v>
      </c>
      <c r="AI66" s="202">
        <v>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117.95</v>
      </c>
      <c r="AQ66" s="202">
        <v>38.15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452</v>
      </c>
      <c r="L67" s="202">
        <v>3.23</v>
      </c>
      <c r="M67" s="202">
        <v>54.66</v>
      </c>
      <c r="N67" s="202">
        <v>50.16</v>
      </c>
      <c r="O67" s="202">
        <v>70.86</v>
      </c>
      <c r="P67" s="202">
        <v>17.100000000000001</v>
      </c>
      <c r="Q67" s="202">
        <v>8.68</v>
      </c>
      <c r="R67" s="202">
        <v>17.91</v>
      </c>
      <c r="S67" s="202">
        <v>11.15</v>
      </c>
      <c r="T67" s="202">
        <v>0</v>
      </c>
      <c r="U67" s="202">
        <v>55.76</v>
      </c>
      <c r="V67" s="202">
        <v>6.04</v>
      </c>
      <c r="W67" s="202">
        <v>18.71</v>
      </c>
      <c r="X67" s="202">
        <v>62.64</v>
      </c>
      <c r="Y67" s="202">
        <v>0</v>
      </c>
      <c r="Z67">
        <v>0</v>
      </c>
      <c r="AA67" s="202">
        <v>12.58</v>
      </c>
      <c r="AB67" s="202">
        <v>0</v>
      </c>
      <c r="AC67" s="202">
        <v>0</v>
      </c>
      <c r="AD67" s="202">
        <v>0</v>
      </c>
      <c r="AE67" s="202">
        <v>43.12</v>
      </c>
      <c r="AF67" s="202">
        <v>0</v>
      </c>
      <c r="AG67" s="202">
        <v>0</v>
      </c>
      <c r="AH67" s="202">
        <v>0</v>
      </c>
      <c r="AI67" s="202">
        <v>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117.95</v>
      </c>
      <c r="AQ67" s="202">
        <v>38.15</v>
      </c>
      <c r="AR67" s="202">
        <v>47.5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459.69</v>
      </c>
      <c r="L68" s="202">
        <v>3.23</v>
      </c>
      <c r="M68" s="202">
        <v>54.66</v>
      </c>
      <c r="N68" s="202">
        <v>50.16</v>
      </c>
      <c r="O68" s="202">
        <v>70.86</v>
      </c>
      <c r="P68" s="202">
        <v>17.100000000000001</v>
      </c>
      <c r="Q68" s="202">
        <v>8.68</v>
      </c>
      <c r="R68" s="202">
        <v>17.91</v>
      </c>
      <c r="S68" s="202">
        <v>11.15</v>
      </c>
      <c r="T68" s="202">
        <v>0</v>
      </c>
      <c r="U68" s="202">
        <v>55.76</v>
      </c>
      <c r="V68" s="202">
        <v>6.04</v>
      </c>
      <c r="W68" s="202">
        <v>18.71</v>
      </c>
      <c r="X68" s="202">
        <v>62.64</v>
      </c>
      <c r="Y68" s="202">
        <v>0</v>
      </c>
      <c r="Z68">
        <v>0</v>
      </c>
      <c r="AA68" s="202">
        <v>12.58</v>
      </c>
      <c r="AB68" s="202">
        <v>0</v>
      </c>
      <c r="AC68" s="202">
        <v>0</v>
      </c>
      <c r="AD68" s="202">
        <v>0</v>
      </c>
      <c r="AE68" s="202">
        <v>43.12</v>
      </c>
      <c r="AF68" s="202">
        <v>0</v>
      </c>
      <c r="AG68" s="202">
        <v>0</v>
      </c>
      <c r="AH68" s="202">
        <v>0</v>
      </c>
      <c r="AI68" s="202">
        <v>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117.95</v>
      </c>
      <c r="AQ68" s="202">
        <v>38.15</v>
      </c>
      <c r="AR68" s="202">
        <v>47.5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474.12</v>
      </c>
      <c r="L69" s="202">
        <v>3.11</v>
      </c>
      <c r="M69" s="202">
        <v>54.66</v>
      </c>
      <c r="N69" s="202">
        <v>50.16</v>
      </c>
      <c r="O69" s="202">
        <v>70.86</v>
      </c>
      <c r="P69" s="202">
        <v>17.100000000000001</v>
      </c>
      <c r="Q69" s="202">
        <v>8.68</v>
      </c>
      <c r="R69" s="202">
        <v>17.91</v>
      </c>
      <c r="S69" s="202">
        <v>11.15</v>
      </c>
      <c r="T69" s="202">
        <v>0</v>
      </c>
      <c r="U69" s="202">
        <v>55.76</v>
      </c>
      <c r="V69" s="202">
        <v>6.04</v>
      </c>
      <c r="W69" s="202">
        <v>18.71</v>
      </c>
      <c r="X69" s="202">
        <v>62.64</v>
      </c>
      <c r="Y69" s="202">
        <v>0</v>
      </c>
      <c r="Z69">
        <v>0</v>
      </c>
      <c r="AA69" s="202">
        <v>12.58</v>
      </c>
      <c r="AB69" s="202">
        <v>0</v>
      </c>
      <c r="AC69" s="202">
        <v>0</v>
      </c>
      <c r="AD69" s="202">
        <v>0</v>
      </c>
      <c r="AE69" s="202">
        <v>43.12</v>
      </c>
      <c r="AF69" s="202">
        <v>0</v>
      </c>
      <c r="AG69" s="202">
        <v>0</v>
      </c>
      <c r="AH69" s="202">
        <v>0</v>
      </c>
      <c r="AI69" s="202">
        <v>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117.94</v>
      </c>
      <c r="AQ69" s="202">
        <v>38.1</v>
      </c>
      <c r="AR69" s="202">
        <v>47.5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483.73</v>
      </c>
      <c r="L70" s="202">
        <v>3.11</v>
      </c>
      <c r="M70" s="202">
        <v>54.66</v>
      </c>
      <c r="N70" s="202">
        <v>50.16</v>
      </c>
      <c r="O70" s="202">
        <v>70.86</v>
      </c>
      <c r="P70" s="202">
        <v>17.100000000000001</v>
      </c>
      <c r="Q70" s="202">
        <v>8.68</v>
      </c>
      <c r="R70" s="202">
        <v>17.91</v>
      </c>
      <c r="S70" s="202">
        <v>11.15</v>
      </c>
      <c r="T70" s="202">
        <v>0</v>
      </c>
      <c r="U70" s="202">
        <v>55.76</v>
      </c>
      <c r="V70" s="202">
        <v>6.04</v>
      </c>
      <c r="W70" s="202">
        <v>18.71</v>
      </c>
      <c r="X70" s="202">
        <v>62.64</v>
      </c>
      <c r="Y70" s="202">
        <v>0</v>
      </c>
      <c r="Z70">
        <v>0</v>
      </c>
      <c r="AA70" s="202">
        <v>12.58</v>
      </c>
      <c r="AB70" s="202">
        <v>0</v>
      </c>
      <c r="AC70" s="202">
        <v>0</v>
      </c>
      <c r="AD70" s="202">
        <v>0</v>
      </c>
      <c r="AE70" s="202">
        <v>43.12</v>
      </c>
      <c r="AF70" s="202">
        <v>0</v>
      </c>
      <c r="AG70" s="202">
        <v>0</v>
      </c>
      <c r="AH70" s="202">
        <v>0</v>
      </c>
      <c r="AI70" s="202">
        <v>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117.94</v>
      </c>
      <c r="AQ70" s="202">
        <v>38.1</v>
      </c>
      <c r="AR70" s="202">
        <v>43.18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484.69</v>
      </c>
      <c r="L71" s="202">
        <v>3.11</v>
      </c>
      <c r="M71" s="202">
        <v>54.66</v>
      </c>
      <c r="N71" s="202">
        <v>50.16</v>
      </c>
      <c r="O71" s="202">
        <v>70.86</v>
      </c>
      <c r="P71" s="202">
        <v>17.100000000000001</v>
      </c>
      <c r="Q71" s="202">
        <v>8.68</v>
      </c>
      <c r="R71" s="202">
        <v>17.91</v>
      </c>
      <c r="S71" s="202">
        <v>11.15</v>
      </c>
      <c r="T71" s="202">
        <v>0</v>
      </c>
      <c r="U71" s="202">
        <v>55.76</v>
      </c>
      <c r="V71" s="202">
        <v>6.04</v>
      </c>
      <c r="W71" s="202">
        <v>18.71</v>
      </c>
      <c r="X71" s="202">
        <v>62.64</v>
      </c>
      <c r="Y71" s="202">
        <v>0</v>
      </c>
      <c r="Z71">
        <v>0</v>
      </c>
      <c r="AA71" s="202">
        <v>12.58</v>
      </c>
      <c r="AB71" s="202">
        <v>0</v>
      </c>
      <c r="AC71" s="202">
        <v>0</v>
      </c>
      <c r="AD71" s="202">
        <v>0</v>
      </c>
      <c r="AE71" s="202">
        <v>43.12</v>
      </c>
      <c r="AF71" s="202">
        <v>0</v>
      </c>
      <c r="AG71" s="202">
        <v>0</v>
      </c>
      <c r="AH71" s="202">
        <v>0</v>
      </c>
      <c r="AI71" s="202">
        <v>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117.94</v>
      </c>
      <c r="AQ71" s="202">
        <v>38.1</v>
      </c>
      <c r="AR71" s="202">
        <v>38.74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484.69</v>
      </c>
      <c r="L72" s="202">
        <v>3.11</v>
      </c>
      <c r="M72" s="202">
        <v>54.66</v>
      </c>
      <c r="N72" s="202">
        <v>50.16</v>
      </c>
      <c r="O72" s="202">
        <v>70.86</v>
      </c>
      <c r="P72" s="202">
        <v>17.100000000000001</v>
      </c>
      <c r="Q72" s="202">
        <v>8.68</v>
      </c>
      <c r="R72" s="202">
        <v>17.91</v>
      </c>
      <c r="S72" s="202">
        <v>11.15</v>
      </c>
      <c r="T72" s="202">
        <v>0</v>
      </c>
      <c r="U72" s="202">
        <v>55.76</v>
      </c>
      <c r="V72" s="202">
        <v>6.04</v>
      </c>
      <c r="W72" s="202">
        <v>18.71</v>
      </c>
      <c r="X72" s="202">
        <v>62.64</v>
      </c>
      <c r="Y72" s="202">
        <v>0</v>
      </c>
      <c r="Z72">
        <v>0</v>
      </c>
      <c r="AA72" s="202">
        <v>12.58</v>
      </c>
      <c r="AB72" s="202">
        <v>0</v>
      </c>
      <c r="AC72" s="202">
        <v>0</v>
      </c>
      <c r="AD72" s="202">
        <v>0</v>
      </c>
      <c r="AE72" s="202">
        <v>43.12</v>
      </c>
      <c r="AF72" s="202">
        <v>0</v>
      </c>
      <c r="AG72" s="202">
        <v>0</v>
      </c>
      <c r="AH72" s="202">
        <v>0</v>
      </c>
      <c r="AI72" s="202">
        <v>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117.94</v>
      </c>
      <c r="AQ72" s="202">
        <v>38.1</v>
      </c>
      <c r="AR72" s="202">
        <v>28.68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490.09</v>
      </c>
      <c r="L73" s="202">
        <v>3.11</v>
      </c>
      <c r="M73" s="202">
        <v>54.66</v>
      </c>
      <c r="N73" s="202">
        <v>50.16</v>
      </c>
      <c r="O73" s="202">
        <v>70.86</v>
      </c>
      <c r="P73" s="202">
        <v>17.100000000000001</v>
      </c>
      <c r="Q73" s="202">
        <v>8.65</v>
      </c>
      <c r="R73" s="202">
        <v>17.91</v>
      </c>
      <c r="S73" s="202">
        <v>11.15</v>
      </c>
      <c r="T73" s="202">
        <v>0</v>
      </c>
      <c r="U73" s="202">
        <v>55.76</v>
      </c>
      <c r="V73" s="202">
        <v>6.04</v>
      </c>
      <c r="W73" s="202">
        <v>18.71</v>
      </c>
      <c r="X73" s="202">
        <v>62.64</v>
      </c>
      <c r="Y73" s="202">
        <v>0</v>
      </c>
      <c r="Z73">
        <v>0</v>
      </c>
      <c r="AA73" s="202">
        <v>12.58</v>
      </c>
      <c r="AB73" s="202">
        <v>0</v>
      </c>
      <c r="AC73" s="202">
        <v>0</v>
      </c>
      <c r="AD73" s="202">
        <v>0</v>
      </c>
      <c r="AE73" s="202">
        <v>43.12</v>
      </c>
      <c r="AF73" s="202">
        <v>0</v>
      </c>
      <c r="AG73" s="202">
        <v>0</v>
      </c>
      <c r="AH73" s="202">
        <v>0</v>
      </c>
      <c r="AI73" s="202">
        <v>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117.94</v>
      </c>
      <c r="AQ73" s="202">
        <v>38.1</v>
      </c>
      <c r="AR73" s="202">
        <v>21.23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490.09</v>
      </c>
      <c r="L74" s="202">
        <v>8.93</v>
      </c>
      <c r="M74" s="202">
        <v>54.66</v>
      </c>
      <c r="N74" s="202">
        <v>50.16</v>
      </c>
      <c r="O74" s="202">
        <v>70.86</v>
      </c>
      <c r="P74" s="202">
        <v>17.100000000000001</v>
      </c>
      <c r="Q74" s="202">
        <v>8.68</v>
      </c>
      <c r="R74" s="202">
        <v>17.91</v>
      </c>
      <c r="S74" s="202">
        <v>11.15</v>
      </c>
      <c r="T74" s="202">
        <v>0</v>
      </c>
      <c r="U74" s="202">
        <v>55.76</v>
      </c>
      <c r="V74" s="202">
        <v>6.04</v>
      </c>
      <c r="W74" s="202">
        <v>18.71</v>
      </c>
      <c r="X74" s="202">
        <v>62.64</v>
      </c>
      <c r="Y74" s="202">
        <v>0</v>
      </c>
      <c r="Z74">
        <v>0</v>
      </c>
      <c r="AA74" s="202">
        <v>12.58</v>
      </c>
      <c r="AB74" s="202">
        <v>0</v>
      </c>
      <c r="AC74" s="202">
        <v>0</v>
      </c>
      <c r="AD74" s="202">
        <v>0</v>
      </c>
      <c r="AE74" s="202">
        <v>43.12</v>
      </c>
      <c r="AF74" s="202">
        <v>0</v>
      </c>
      <c r="AG74" s="202">
        <v>0</v>
      </c>
      <c r="AH74" s="202">
        <v>0</v>
      </c>
      <c r="AI74" s="202">
        <v>83.76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117.94</v>
      </c>
      <c r="AQ74" s="202">
        <v>38.1</v>
      </c>
      <c r="AR74" s="202">
        <v>15.39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490.09</v>
      </c>
      <c r="L75" s="202">
        <v>8.61</v>
      </c>
      <c r="M75" s="202">
        <v>54.66</v>
      </c>
      <c r="N75" s="202">
        <v>50.16</v>
      </c>
      <c r="O75" s="202">
        <v>70.86</v>
      </c>
      <c r="P75" s="202">
        <v>17.100000000000001</v>
      </c>
      <c r="Q75" s="202">
        <v>8.68</v>
      </c>
      <c r="R75" s="202">
        <v>17.68</v>
      </c>
      <c r="S75" s="202">
        <v>11.15</v>
      </c>
      <c r="T75" s="202">
        <v>0</v>
      </c>
      <c r="U75" s="202">
        <v>55.76</v>
      </c>
      <c r="V75" s="202">
        <v>6.04</v>
      </c>
      <c r="W75" s="202">
        <v>18.71</v>
      </c>
      <c r="X75" s="202">
        <v>62.64</v>
      </c>
      <c r="Y75" s="202">
        <v>0</v>
      </c>
      <c r="Z75">
        <v>0</v>
      </c>
      <c r="AA75" s="202">
        <v>12.58</v>
      </c>
      <c r="AB75" s="202">
        <v>0</v>
      </c>
      <c r="AC75" s="202">
        <v>0</v>
      </c>
      <c r="AD75" s="202">
        <v>0</v>
      </c>
      <c r="AE75" s="202">
        <v>43.12</v>
      </c>
      <c r="AF75" s="202">
        <v>0</v>
      </c>
      <c r="AG75" s="202">
        <v>0</v>
      </c>
      <c r="AH75" s="202">
        <v>0</v>
      </c>
      <c r="AI75" s="202">
        <v>96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117.94</v>
      </c>
      <c r="AQ75" s="202">
        <v>38.1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487.77</v>
      </c>
      <c r="L76" s="202">
        <v>8.93</v>
      </c>
      <c r="M76" s="202">
        <v>54.66</v>
      </c>
      <c r="N76" s="202">
        <v>50.16</v>
      </c>
      <c r="O76" s="202">
        <v>70.86</v>
      </c>
      <c r="P76" s="202">
        <v>17.100000000000001</v>
      </c>
      <c r="Q76" s="202">
        <v>8.52</v>
      </c>
      <c r="R76" s="202">
        <v>17.38</v>
      </c>
      <c r="S76" s="202">
        <v>10.91</v>
      </c>
      <c r="T76" s="202">
        <v>0</v>
      </c>
      <c r="U76" s="202">
        <v>55.76</v>
      </c>
      <c r="V76" s="202">
        <v>6.04</v>
      </c>
      <c r="W76" s="202">
        <v>18.71</v>
      </c>
      <c r="X76" s="202">
        <v>62.64</v>
      </c>
      <c r="Y76" s="202">
        <v>0</v>
      </c>
      <c r="Z76">
        <v>0</v>
      </c>
      <c r="AA76" s="202">
        <v>12.58</v>
      </c>
      <c r="AB76" s="202">
        <v>0</v>
      </c>
      <c r="AC76" s="202">
        <v>0</v>
      </c>
      <c r="AD76" s="202">
        <v>0</v>
      </c>
      <c r="AE76" s="202">
        <v>43.12</v>
      </c>
      <c r="AF76" s="202">
        <v>0</v>
      </c>
      <c r="AG76" s="202">
        <v>0</v>
      </c>
      <c r="AH76" s="202">
        <v>0</v>
      </c>
      <c r="AI76" s="202">
        <v>99.61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117.94</v>
      </c>
      <c r="AQ76" s="202">
        <v>38.1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480.06</v>
      </c>
      <c r="L77" s="202">
        <v>8.83</v>
      </c>
      <c r="M77" s="202">
        <v>54.66</v>
      </c>
      <c r="N77" s="202">
        <v>50.16</v>
      </c>
      <c r="O77" s="202">
        <v>70.86</v>
      </c>
      <c r="P77" s="202">
        <v>17.100000000000001</v>
      </c>
      <c r="Q77" s="202">
        <v>8.52</v>
      </c>
      <c r="R77" s="202">
        <v>17.38</v>
      </c>
      <c r="S77" s="202">
        <v>10.91</v>
      </c>
      <c r="T77" s="202">
        <v>0</v>
      </c>
      <c r="U77" s="202">
        <v>55.76</v>
      </c>
      <c r="V77" s="202">
        <v>6.04</v>
      </c>
      <c r="W77" s="202">
        <v>18.71</v>
      </c>
      <c r="X77" s="202">
        <v>62.64</v>
      </c>
      <c r="Y77" s="202">
        <v>0</v>
      </c>
      <c r="Z77">
        <v>0</v>
      </c>
      <c r="AA77" s="202">
        <v>12.58</v>
      </c>
      <c r="AB77" s="202">
        <v>0</v>
      </c>
      <c r="AC77" s="202">
        <v>0</v>
      </c>
      <c r="AD77" s="202">
        <v>0</v>
      </c>
      <c r="AE77" s="202">
        <v>43.12</v>
      </c>
      <c r="AF77" s="202">
        <v>0</v>
      </c>
      <c r="AG77" s="202">
        <v>0</v>
      </c>
      <c r="AH77" s="202">
        <v>0</v>
      </c>
      <c r="AI77" s="202">
        <v>99.61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117.94</v>
      </c>
      <c r="AQ77" s="202">
        <v>38.1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487.77</v>
      </c>
      <c r="L78" s="202">
        <v>8.83</v>
      </c>
      <c r="M78" s="202">
        <v>54.66</v>
      </c>
      <c r="N78" s="202">
        <v>50.16</v>
      </c>
      <c r="O78" s="202">
        <v>70.86</v>
      </c>
      <c r="P78" s="202">
        <v>17.100000000000001</v>
      </c>
      <c r="Q78" s="202">
        <v>8.52</v>
      </c>
      <c r="R78" s="202">
        <v>17.38</v>
      </c>
      <c r="S78" s="202">
        <v>10.91</v>
      </c>
      <c r="T78" s="202">
        <v>0</v>
      </c>
      <c r="U78" s="202">
        <v>55.76</v>
      </c>
      <c r="V78" s="202">
        <v>6.04</v>
      </c>
      <c r="W78" s="202">
        <v>18.71</v>
      </c>
      <c r="X78" s="202">
        <v>62.64</v>
      </c>
      <c r="Y78" s="202">
        <v>0</v>
      </c>
      <c r="Z78">
        <v>0</v>
      </c>
      <c r="AA78" s="202">
        <v>12.58</v>
      </c>
      <c r="AB78" s="202">
        <v>0</v>
      </c>
      <c r="AC78" s="202">
        <v>0</v>
      </c>
      <c r="AD78" s="202">
        <v>0</v>
      </c>
      <c r="AE78" s="202">
        <v>43.12</v>
      </c>
      <c r="AF78" s="202">
        <v>0</v>
      </c>
      <c r="AG78" s="202">
        <v>0</v>
      </c>
      <c r="AH78" s="202">
        <v>0</v>
      </c>
      <c r="AI78" s="202">
        <v>99.61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117.94</v>
      </c>
      <c r="AQ78" s="202">
        <v>38.1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487.77</v>
      </c>
      <c r="L79" s="202">
        <v>8.8000000000000007</v>
      </c>
      <c r="M79" s="202">
        <v>54.66</v>
      </c>
      <c r="N79" s="202">
        <v>50.16</v>
      </c>
      <c r="O79" s="202">
        <v>70.86</v>
      </c>
      <c r="P79" s="202">
        <v>17.100000000000001</v>
      </c>
      <c r="Q79" s="202">
        <v>8.52</v>
      </c>
      <c r="R79" s="202">
        <v>17.38</v>
      </c>
      <c r="S79" s="202">
        <v>10.91</v>
      </c>
      <c r="T79" s="202">
        <v>0</v>
      </c>
      <c r="U79" s="202">
        <v>55.76</v>
      </c>
      <c r="V79" s="202">
        <v>6.04</v>
      </c>
      <c r="W79" s="202">
        <v>18.71</v>
      </c>
      <c r="X79" s="202">
        <v>62.64</v>
      </c>
      <c r="Y79" s="202">
        <v>0</v>
      </c>
      <c r="Z79">
        <v>0</v>
      </c>
      <c r="AA79" s="202">
        <v>12.58</v>
      </c>
      <c r="AB79" s="202">
        <v>0</v>
      </c>
      <c r="AC79" s="202">
        <v>0</v>
      </c>
      <c r="AD79" s="202">
        <v>0</v>
      </c>
      <c r="AE79" s="202">
        <v>43.12</v>
      </c>
      <c r="AF79" s="202">
        <v>0</v>
      </c>
      <c r="AG79" s="202">
        <v>0</v>
      </c>
      <c r="AH79" s="202">
        <v>0</v>
      </c>
      <c r="AI79" s="202">
        <v>129.58000000000001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117.94</v>
      </c>
      <c r="AQ79" s="202">
        <v>38.1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487.77</v>
      </c>
      <c r="L80" s="202">
        <v>8.83</v>
      </c>
      <c r="M80" s="202">
        <v>54.66</v>
      </c>
      <c r="N80" s="202">
        <v>50.16</v>
      </c>
      <c r="O80" s="202">
        <v>70.86</v>
      </c>
      <c r="P80" s="202">
        <v>17.100000000000001</v>
      </c>
      <c r="Q80" s="202">
        <v>8.52</v>
      </c>
      <c r="R80" s="202">
        <v>17.38</v>
      </c>
      <c r="S80" s="202">
        <v>10.91</v>
      </c>
      <c r="T80" s="202">
        <v>0</v>
      </c>
      <c r="U80" s="202">
        <v>55.76</v>
      </c>
      <c r="V80" s="202">
        <v>6.04</v>
      </c>
      <c r="W80" s="202">
        <v>18.71</v>
      </c>
      <c r="X80" s="202">
        <v>62.64</v>
      </c>
      <c r="Y80" s="202">
        <v>0</v>
      </c>
      <c r="Z80">
        <v>0</v>
      </c>
      <c r="AA80" s="202">
        <v>12.58</v>
      </c>
      <c r="AB80" s="202">
        <v>0</v>
      </c>
      <c r="AC80" s="202">
        <v>0</v>
      </c>
      <c r="AD80" s="202">
        <v>0</v>
      </c>
      <c r="AE80" s="202">
        <v>42.55</v>
      </c>
      <c r="AF80" s="202">
        <v>0</v>
      </c>
      <c r="AG80" s="202">
        <v>0</v>
      </c>
      <c r="AH80" s="202">
        <v>0</v>
      </c>
      <c r="AI80" s="202">
        <v>129.58000000000001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117.94</v>
      </c>
      <c r="AQ80" s="202">
        <v>38.1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487.77</v>
      </c>
      <c r="L81" s="202">
        <v>8.83</v>
      </c>
      <c r="M81" s="202">
        <v>54.66</v>
      </c>
      <c r="N81" s="202">
        <v>50.16</v>
      </c>
      <c r="O81" s="202">
        <v>70.86</v>
      </c>
      <c r="P81" s="202">
        <v>17.100000000000001</v>
      </c>
      <c r="Q81" s="202">
        <v>8.52</v>
      </c>
      <c r="R81" s="202">
        <v>17.38</v>
      </c>
      <c r="S81" s="202">
        <v>10.91</v>
      </c>
      <c r="T81" s="202">
        <v>0</v>
      </c>
      <c r="U81" s="202">
        <v>55.76</v>
      </c>
      <c r="V81" s="202">
        <v>6.04</v>
      </c>
      <c r="W81" s="202">
        <v>18.71</v>
      </c>
      <c r="X81" s="202">
        <v>62.64</v>
      </c>
      <c r="Y81" s="202">
        <v>0</v>
      </c>
      <c r="Z81">
        <v>0</v>
      </c>
      <c r="AA81" s="202">
        <v>12.58</v>
      </c>
      <c r="AB81" s="202">
        <v>0</v>
      </c>
      <c r="AC81" s="202">
        <v>0</v>
      </c>
      <c r="AD81" s="202">
        <v>0</v>
      </c>
      <c r="AE81" s="202">
        <v>42.55</v>
      </c>
      <c r="AF81" s="202">
        <v>0</v>
      </c>
      <c r="AG81" s="202">
        <v>0</v>
      </c>
      <c r="AH81" s="202">
        <v>0</v>
      </c>
      <c r="AI81" s="202">
        <v>99.08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117.94</v>
      </c>
      <c r="AQ81" s="202">
        <v>38.1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487.77</v>
      </c>
      <c r="L82" s="202">
        <v>8.83</v>
      </c>
      <c r="M82" s="202">
        <v>54.66</v>
      </c>
      <c r="N82" s="202">
        <v>50.16</v>
      </c>
      <c r="O82" s="202">
        <v>70.86</v>
      </c>
      <c r="P82" s="202">
        <v>17.100000000000001</v>
      </c>
      <c r="Q82" s="202">
        <v>8.52</v>
      </c>
      <c r="R82" s="202">
        <v>17.38</v>
      </c>
      <c r="S82" s="202">
        <v>10.91</v>
      </c>
      <c r="T82" s="202">
        <v>0</v>
      </c>
      <c r="U82" s="202">
        <v>55.76</v>
      </c>
      <c r="V82" s="202">
        <v>6.04</v>
      </c>
      <c r="W82" s="202">
        <v>18.71</v>
      </c>
      <c r="X82" s="202">
        <v>62.64</v>
      </c>
      <c r="Y82" s="202">
        <v>0</v>
      </c>
      <c r="Z82">
        <v>0</v>
      </c>
      <c r="AA82" s="202">
        <v>12.58</v>
      </c>
      <c r="AB82" s="202">
        <v>0</v>
      </c>
      <c r="AC82" s="202">
        <v>0</v>
      </c>
      <c r="AD82" s="202">
        <v>0</v>
      </c>
      <c r="AE82" s="202">
        <v>42.55</v>
      </c>
      <c r="AF82" s="202">
        <v>0</v>
      </c>
      <c r="AG82" s="202">
        <v>0</v>
      </c>
      <c r="AH82" s="202">
        <v>0</v>
      </c>
      <c r="AI82" s="202">
        <v>99.08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117.94</v>
      </c>
      <c r="AQ82" s="202">
        <v>38.1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487.77</v>
      </c>
      <c r="L83" s="202">
        <v>8.83</v>
      </c>
      <c r="M83" s="202">
        <v>54.66</v>
      </c>
      <c r="N83" s="202">
        <v>50.16</v>
      </c>
      <c r="O83" s="202">
        <v>70.86</v>
      </c>
      <c r="P83" s="202">
        <v>17.100000000000001</v>
      </c>
      <c r="Q83" s="202">
        <v>8.52</v>
      </c>
      <c r="R83" s="202">
        <v>17.38</v>
      </c>
      <c r="S83" s="202">
        <v>10.91</v>
      </c>
      <c r="T83" s="202">
        <v>0</v>
      </c>
      <c r="U83" s="202">
        <v>55.76</v>
      </c>
      <c r="V83" s="202">
        <v>6.04</v>
      </c>
      <c r="W83" s="202">
        <v>18.71</v>
      </c>
      <c r="X83" s="202">
        <v>62.64</v>
      </c>
      <c r="Y83" s="202">
        <v>0</v>
      </c>
      <c r="Z83">
        <v>0</v>
      </c>
      <c r="AA83" s="202">
        <v>12.58</v>
      </c>
      <c r="AB83" s="202">
        <v>0</v>
      </c>
      <c r="AC83" s="202">
        <v>0</v>
      </c>
      <c r="AD83" s="202">
        <v>0</v>
      </c>
      <c r="AE83" s="202">
        <v>42.55</v>
      </c>
      <c r="AF83" s="202">
        <v>0</v>
      </c>
      <c r="AG83" s="202">
        <v>0</v>
      </c>
      <c r="AH83" s="202">
        <v>0</v>
      </c>
      <c r="AI83" s="202">
        <v>99.08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117.94</v>
      </c>
      <c r="AQ83" s="202">
        <v>38.1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487.77</v>
      </c>
      <c r="L84" s="202">
        <v>8.83</v>
      </c>
      <c r="M84" s="202">
        <v>54.66</v>
      </c>
      <c r="N84" s="202">
        <v>50.16</v>
      </c>
      <c r="O84" s="202">
        <v>70.86</v>
      </c>
      <c r="P84" s="202">
        <v>17.100000000000001</v>
      </c>
      <c r="Q84" s="202">
        <v>8.52</v>
      </c>
      <c r="R84" s="202">
        <v>17.38</v>
      </c>
      <c r="S84" s="202">
        <v>10.91</v>
      </c>
      <c r="T84" s="202">
        <v>0</v>
      </c>
      <c r="U84" s="202">
        <v>55.76</v>
      </c>
      <c r="V84" s="202">
        <v>6.04</v>
      </c>
      <c r="W84" s="202">
        <v>18.71</v>
      </c>
      <c r="X84" s="202">
        <v>62.64</v>
      </c>
      <c r="Y84" s="202">
        <v>0</v>
      </c>
      <c r="Z84">
        <v>0</v>
      </c>
      <c r="AA84" s="202">
        <v>12.58</v>
      </c>
      <c r="AB84" s="202">
        <v>0</v>
      </c>
      <c r="AC84" s="202">
        <v>0</v>
      </c>
      <c r="AD84" s="202">
        <v>0</v>
      </c>
      <c r="AE84" s="202">
        <v>42.55</v>
      </c>
      <c r="AF84" s="202">
        <v>0</v>
      </c>
      <c r="AG84" s="202">
        <v>0</v>
      </c>
      <c r="AH84" s="202">
        <v>0</v>
      </c>
      <c r="AI84" s="202">
        <v>99.08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117.94</v>
      </c>
      <c r="AQ84" s="202">
        <v>38.1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487.77</v>
      </c>
      <c r="L85" s="202">
        <v>8.83</v>
      </c>
      <c r="M85" s="202">
        <v>54.66</v>
      </c>
      <c r="N85" s="202">
        <v>50.16</v>
      </c>
      <c r="O85" s="202">
        <v>70.86</v>
      </c>
      <c r="P85" s="202">
        <v>17.100000000000001</v>
      </c>
      <c r="Q85" s="202">
        <v>8.52</v>
      </c>
      <c r="R85" s="202">
        <v>16.260000000000002</v>
      </c>
      <c r="S85" s="202">
        <v>10.91</v>
      </c>
      <c r="T85" s="202">
        <v>0</v>
      </c>
      <c r="U85" s="202">
        <v>55.76</v>
      </c>
      <c r="V85" s="202">
        <v>6.04</v>
      </c>
      <c r="W85" s="202">
        <v>18.71</v>
      </c>
      <c r="X85" s="202">
        <v>62.64</v>
      </c>
      <c r="Y85" s="202">
        <v>0</v>
      </c>
      <c r="Z85">
        <v>0</v>
      </c>
      <c r="AA85" s="202">
        <v>12.58</v>
      </c>
      <c r="AB85" s="202">
        <v>0</v>
      </c>
      <c r="AC85" s="202">
        <v>0</v>
      </c>
      <c r="AD85" s="202">
        <v>0</v>
      </c>
      <c r="AE85" s="202">
        <v>42.55</v>
      </c>
      <c r="AF85" s="202">
        <v>0</v>
      </c>
      <c r="AG85" s="202">
        <v>0</v>
      </c>
      <c r="AH85" s="202">
        <v>0</v>
      </c>
      <c r="AI85" s="202">
        <v>99.08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117.94</v>
      </c>
      <c r="AQ85" s="202">
        <v>38.1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487.77</v>
      </c>
      <c r="L86" s="202">
        <v>8.83</v>
      </c>
      <c r="M86" s="202">
        <v>54.66</v>
      </c>
      <c r="N86" s="202">
        <v>50.16</v>
      </c>
      <c r="O86" s="202">
        <v>70.86</v>
      </c>
      <c r="P86" s="202">
        <v>17.100000000000001</v>
      </c>
      <c r="Q86" s="202">
        <v>8.52</v>
      </c>
      <c r="R86" s="202">
        <v>16.260000000000002</v>
      </c>
      <c r="S86" s="202">
        <v>10.91</v>
      </c>
      <c r="T86" s="202">
        <v>0</v>
      </c>
      <c r="U86" s="202">
        <v>55.76</v>
      </c>
      <c r="V86" s="202">
        <v>6.04</v>
      </c>
      <c r="W86" s="202">
        <v>18.71</v>
      </c>
      <c r="X86" s="202">
        <v>62.64</v>
      </c>
      <c r="Y86" s="202">
        <v>0</v>
      </c>
      <c r="Z86">
        <v>0</v>
      </c>
      <c r="AA86" s="202">
        <v>12.58</v>
      </c>
      <c r="AB86" s="202">
        <v>0</v>
      </c>
      <c r="AC86" s="202">
        <v>0</v>
      </c>
      <c r="AD86" s="202">
        <v>0</v>
      </c>
      <c r="AE86" s="202">
        <v>42.55</v>
      </c>
      <c r="AF86" s="202">
        <v>0</v>
      </c>
      <c r="AG86" s="202">
        <v>0</v>
      </c>
      <c r="AH86" s="202">
        <v>0</v>
      </c>
      <c r="AI86" s="202">
        <v>99.08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117.94</v>
      </c>
      <c r="AQ86" s="202">
        <v>38.1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19.11</v>
      </c>
      <c r="E87" s="202">
        <v>0</v>
      </c>
      <c r="F87" s="202">
        <v>0</v>
      </c>
      <c r="G87" s="202">
        <v>37.479999999999997</v>
      </c>
      <c r="H87" s="202">
        <v>0</v>
      </c>
      <c r="I87" s="202">
        <v>0</v>
      </c>
      <c r="J87" s="202">
        <v>42.7</v>
      </c>
      <c r="K87" s="202">
        <v>487.77</v>
      </c>
      <c r="L87" s="202">
        <v>8.83</v>
      </c>
      <c r="M87" s="202">
        <v>54.66</v>
      </c>
      <c r="N87" s="202">
        <v>50.16</v>
      </c>
      <c r="O87" s="202">
        <v>70.86</v>
      </c>
      <c r="P87" s="202">
        <v>17.100000000000001</v>
      </c>
      <c r="Q87" s="202">
        <v>8.52</v>
      </c>
      <c r="R87" s="202">
        <v>16.260000000000002</v>
      </c>
      <c r="S87" s="202">
        <v>10.91</v>
      </c>
      <c r="T87" s="202">
        <v>0</v>
      </c>
      <c r="U87" s="202">
        <v>55.76</v>
      </c>
      <c r="V87" s="202">
        <v>6.04</v>
      </c>
      <c r="W87" s="202">
        <v>18.71</v>
      </c>
      <c r="X87" s="202">
        <v>62.64</v>
      </c>
      <c r="Y87" s="202">
        <v>0</v>
      </c>
      <c r="Z87">
        <v>0</v>
      </c>
      <c r="AA87" s="202">
        <v>12.58</v>
      </c>
      <c r="AB87" s="202">
        <v>0</v>
      </c>
      <c r="AC87" s="202">
        <v>0</v>
      </c>
      <c r="AD87" s="202">
        <v>0</v>
      </c>
      <c r="AE87" s="202">
        <v>42.55</v>
      </c>
      <c r="AF87" s="202">
        <v>0</v>
      </c>
      <c r="AG87" s="202">
        <v>0</v>
      </c>
      <c r="AH87" s="202">
        <v>0</v>
      </c>
      <c r="AI87" s="202">
        <v>99.08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117.94</v>
      </c>
      <c r="AQ87" s="202">
        <v>38.1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19.11</v>
      </c>
      <c r="E88" s="202">
        <v>0</v>
      </c>
      <c r="F88" s="202">
        <v>0</v>
      </c>
      <c r="G88" s="202">
        <v>37.479999999999997</v>
      </c>
      <c r="H88" s="202">
        <v>0</v>
      </c>
      <c r="I88" s="202">
        <v>0</v>
      </c>
      <c r="J88" s="202">
        <v>127.33</v>
      </c>
      <c r="K88" s="202">
        <v>487.77</v>
      </c>
      <c r="L88" s="202">
        <v>8.83</v>
      </c>
      <c r="M88" s="202">
        <v>54.66</v>
      </c>
      <c r="N88" s="202">
        <v>50.16</v>
      </c>
      <c r="O88" s="202">
        <v>70.86</v>
      </c>
      <c r="P88" s="202">
        <v>17.100000000000001</v>
      </c>
      <c r="Q88" s="202">
        <v>8.52</v>
      </c>
      <c r="R88" s="202">
        <v>16.260000000000002</v>
      </c>
      <c r="S88" s="202">
        <v>10.91</v>
      </c>
      <c r="T88" s="202">
        <v>0</v>
      </c>
      <c r="U88" s="202">
        <v>55.76</v>
      </c>
      <c r="V88" s="202">
        <v>6.04</v>
      </c>
      <c r="W88" s="202">
        <v>18.71</v>
      </c>
      <c r="X88" s="202">
        <v>62.64</v>
      </c>
      <c r="Y88" s="202">
        <v>0</v>
      </c>
      <c r="Z88">
        <v>0</v>
      </c>
      <c r="AA88" s="202">
        <v>12.58</v>
      </c>
      <c r="AB88" s="202">
        <v>0</v>
      </c>
      <c r="AC88" s="202">
        <v>0</v>
      </c>
      <c r="AD88" s="202">
        <v>0</v>
      </c>
      <c r="AE88" s="202">
        <v>42.55</v>
      </c>
      <c r="AF88" s="202">
        <v>0</v>
      </c>
      <c r="AG88" s="202">
        <v>0</v>
      </c>
      <c r="AH88" s="202">
        <v>0</v>
      </c>
      <c r="AI88" s="202">
        <v>99.08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117.94</v>
      </c>
      <c r="AQ88" s="202">
        <v>38.1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19.11</v>
      </c>
      <c r="E89" s="202">
        <v>0</v>
      </c>
      <c r="F89" s="202">
        <v>0</v>
      </c>
      <c r="G89" s="202">
        <v>37.479999999999997</v>
      </c>
      <c r="H89" s="202">
        <v>0</v>
      </c>
      <c r="I89" s="202">
        <v>0</v>
      </c>
      <c r="J89" s="202">
        <v>187.92</v>
      </c>
      <c r="K89" s="202">
        <v>487.77</v>
      </c>
      <c r="L89" s="202">
        <v>8.83</v>
      </c>
      <c r="M89" s="202">
        <v>54.66</v>
      </c>
      <c r="N89" s="202">
        <v>50.16</v>
      </c>
      <c r="O89" s="202">
        <v>70.86</v>
      </c>
      <c r="P89" s="202">
        <v>17.100000000000001</v>
      </c>
      <c r="Q89" s="202">
        <v>8.52</v>
      </c>
      <c r="R89" s="202">
        <v>16.260000000000002</v>
      </c>
      <c r="S89" s="202">
        <v>10.91</v>
      </c>
      <c r="T89" s="202">
        <v>0</v>
      </c>
      <c r="U89" s="202">
        <v>55.76</v>
      </c>
      <c r="V89" s="202">
        <v>6.04</v>
      </c>
      <c r="W89" s="202">
        <v>18.71</v>
      </c>
      <c r="X89" s="202">
        <v>62.64</v>
      </c>
      <c r="Y89" s="202">
        <v>0</v>
      </c>
      <c r="Z89">
        <v>0</v>
      </c>
      <c r="AA89" s="202">
        <v>12.58</v>
      </c>
      <c r="AB89" s="202">
        <v>0</v>
      </c>
      <c r="AC89" s="202">
        <v>0</v>
      </c>
      <c r="AD89" s="202">
        <v>0</v>
      </c>
      <c r="AE89" s="202">
        <v>42.55</v>
      </c>
      <c r="AF89" s="202">
        <v>0</v>
      </c>
      <c r="AG89" s="202">
        <v>0</v>
      </c>
      <c r="AH89" s="202">
        <v>0</v>
      </c>
      <c r="AI89" s="202">
        <v>99.08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117.94</v>
      </c>
      <c r="AQ89" s="202">
        <v>38.1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19.11</v>
      </c>
      <c r="E90" s="202">
        <v>0</v>
      </c>
      <c r="F90" s="202">
        <v>0</v>
      </c>
      <c r="G90" s="202">
        <v>37.479999999999997</v>
      </c>
      <c r="H90" s="202">
        <v>0</v>
      </c>
      <c r="I90" s="202">
        <v>0</v>
      </c>
      <c r="J90" s="202">
        <v>221.58</v>
      </c>
      <c r="K90" s="202">
        <v>487.77</v>
      </c>
      <c r="L90" s="202">
        <v>8.83</v>
      </c>
      <c r="M90" s="202">
        <v>54.66</v>
      </c>
      <c r="N90" s="202">
        <v>50.16</v>
      </c>
      <c r="O90" s="202">
        <v>70.86</v>
      </c>
      <c r="P90" s="202">
        <v>17.100000000000001</v>
      </c>
      <c r="Q90" s="202">
        <v>8.52</v>
      </c>
      <c r="R90" s="202">
        <v>16.260000000000002</v>
      </c>
      <c r="S90" s="202">
        <v>10.91</v>
      </c>
      <c r="T90" s="202">
        <v>0</v>
      </c>
      <c r="U90" s="202">
        <v>55.76</v>
      </c>
      <c r="V90" s="202">
        <v>6.04</v>
      </c>
      <c r="W90" s="202">
        <v>18.71</v>
      </c>
      <c r="X90" s="202">
        <v>62.64</v>
      </c>
      <c r="Y90" s="202">
        <v>0</v>
      </c>
      <c r="Z90">
        <v>0</v>
      </c>
      <c r="AA90" s="202">
        <v>12.58</v>
      </c>
      <c r="AB90" s="202">
        <v>0</v>
      </c>
      <c r="AC90" s="202">
        <v>0</v>
      </c>
      <c r="AD90" s="202">
        <v>0</v>
      </c>
      <c r="AE90" s="202">
        <v>42.55</v>
      </c>
      <c r="AF90" s="202">
        <v>0</v>
      </c>
      <c r="AG90" s="202">
        <v>0</v>
      </c>
      <c r="AH90" s="202">
        <v>0</v>
      </c>
      <c r="AI90" s="202">
        <v>99.08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117.94</v>
      </c>
      <c r="AQ90" s="202">
        <v>38.1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19.11</v>
      </c>
      <c r="E91" s="202">
        <v>0</v>
      </c>
      <c r="F91" s="202">
        <v>0</v>
      </c>
      <c r="G91" s="202">
        <v>37.479999999999997</v>
      </c>
      <c r="H91" s="202">
        <v>0</v>
      </c>
      <c r="I91" s="202">
        <v>0</v>
      </c>
      <c r="J91" s="202">
        <v>195.28</v>
      </c>
      <c r="K91" s="202">
        <v>487.77</v>
      </c>
      <c r="L91" s="202">
        <v>8.83</v>
      </c>
      <c r="M91" s="202">
        <v>46.66</v>
      </c>
      <c r="N91" s="202">
        <v>50.16</v>
      </c>
      <c r="O91" s="202">
        <v>70.86</v>
      </c>
      <c r="P91" s="202">
        <v>17.100000000000001</v>
      </c>
      <c r="Q91" s="202">
        <v>8.52</v>
      </c>
      <c r="R91" s="202">
        <v>16.260000000000002</v>
      </c>
      <c r="S91" s="202">
        <v>10.91</v>
      </c>
      <c r="T91" s="202">
        <v>0</v>
      </c>
      <c r="U91" s="202">
        <v>55.76</v>
      </c>
      <c r="V91" s="202">
        <v>6.04</v>
      </c>
      <c r="W91" s="202">
        <v>18.71</v>
      </c>
      <c r="X91" s="202">
        <v>62.64</v>
      </c>
      <c r="Y91" s="202">
        <v>0</v>
      </c>
      <c r="Z91">
        <v>0</v>
      </c>
      <c r="AA91" s="202">
        <v>12.58</v>
      </c>
      <c r="AB91" s="202">
        <v>0</v>
      </c>
      <c r="AC91" s="202">
        <v>0</v>
      </c>
      <c r="AD91" s="202">
        <v>0</v>
      </c>
      <c r="AE91" s="202">
        <v>42.55</v>
      </c>
      <c r="AF91" s="202">
        <v>0</v>
      </c>
      <c r="AG91" s="202">
        <v>0</v>
      </c>
      <c r="AH91" s="202">
        <v>0</v>
      </c>
      <c r="AI91" s="202">
        <v>99.08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117.94</v>
      </c>
      <c r="AQ91" s="202">
        <v>38.1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19.11</v>
      </c>
      <c r="E92" s="202">
        <v>0</v>
      </c>
      <c r="F92" s="202">
        <v>0</v>
      </c>
      <c r="G92" s="202">
        <v>37.479999999999997</v>
      </c>
      <c r="H92" s="202">
        <v>0</v>
      </c>
      <c r="I92" s="202">
        <v>0</v>
      </c>
      <c r="J92" s="202">
        <v>171.57</v>
      </c>
      <c r="K92" s="202">
        <v>487.77</v>
      </c>
      <c r="L92" s="202">
        <v>8.83</v>
      </c>
      <c r="M92" s="202">
        <v>46.66</v>
      </c>
      <c r="N92" s="202">
        <v>50.16</v>
      </c>
      <c r="O92" s="202">
        <v>70.86</v>
      </c>
      <c r="P92" s="202">
        <v>17.100000000000001</v>
      </c>
      <c r="Q92" s="202">
        <v>8.52</v>
      </c>
      <c r="R92" s="202">
        <v>16.260000000000002</v>
      </c>
      <c r="S92" s="202">
        <v>10.91</v>
      </c>
      <c r="T92" s="202">
        <v>0</v>
      </c>
      <c r="U92" s="202">
        <v>55.76</v>
      </c>
      <c r="V92" s="202">
        <v>6.04</v>
      </c>
      <c r="W92" s="202">
        <v>18.71</v>
      </c>
      <c r="X92" s="202">
        <v>62.64</v>
      </c>
      <c r="Y92" s="202">
        <v>0</v>
      </c>
      <c r="Z92">
        <v>0</v>
      </c>
      <c r="AA92" s="202">
        <v>12.58</v>
      </c>
      <c r="AB92" s="202">
        <v>0</v>
      </c>
      <c r="AC92" s="202">
        <v>0</v>
      </c>
      <c r="AD92" s="202">
        <v>0</v>
      </c>
      <c r="AE92" s="202">
        <v>42.55</v>
      </c>
      <c r="AF92" s="202">
        <v>0</v>
      </c>
      <c r="AG92" s="202">
        <v>0</v>
      </c>
      <c r="AH92" s="202">
        <v>0</v>
      </c>
      <c r="AI92" s="202">
        <v>99.08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117.94</v>
      </c>
      <c r="AQ92" s="202">
        <v>38.1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19.22</v>
      </c>
      <c r="E93" s="202">
        <v>0</v>
      </c>
      <c r="F93" s="202">
        <v>0</v>
      </c>
      <c r="G93" s="202">
        <v>37.479999999999997</v>
      </c>
      <c r="H93" s="202">
        <v>0</v>
      </c>
      <c r="I93" s="202">
        <v>0</v>
      </c>
      <c r="J93" s="202">
        <v>153.30000000000001</v>
      </c>
      <c r="K93" s="202">
        <v>487.77</v>
      </c>
      <c r="L93" s="202">
        <v>8.83</v>
      </c>
      <c r="M93" s="202">
        <v>46.66</v>
      </c>
      <c r="N93" s="202">
        <v>50.16</v>
      </c>
      <c r="O93" s="202">
        <v>70.86</v>
      </c>
      <c r="P93" s="202">
        <v>17.100000000000001</v>
      </c>
      <c r="Q93" s="202">
        <v>8.52</v>
      </c>
      <c r="R93" s="202">
        <v>16.260000000000002</v>
      </c>
      <c r="S93" s="202">
        <v>10.91</v>
      </c>
      <c r="T93" s="202">
        <v>0</v>
      </c>
      <c r="U93" s="202">
        <v>55.76</v>
      </c>
      <c r="V93" s="202">
        <v>6.04</v>
      </c>
      <c r="W93" s="202">
        <v>18.71</v>
      </c>
      <c r="X93" s="202">
        <v>62.64</v>
      </c>
      <c r="Y93" s="202">
        <v>0</v>
      </c>
      <c r="Z93">
        <v>0</v>
      </c>
      <c r="AA93" s="202">
        <v>12.58</v>
      </c>
      <c r="AB93" s="202">
        <v>0</v>
      </c>
      <c r="AC93" s="202">
        <v>0</v>
      </c>
      <c r="AD93" s="202">
        <v>0</v>
      </c>
      <c r="AE93" s="202">
        <v>42.55</v>
      </c>
      <c r="AF93" s="202">
        <v>0</v>
      </c>
      <c r="AG93" s="202">
        <v>0</v>
      </c>
      <c r="AH93" s="202">
        <v>0</v>
      </c>
      <c r="AI93" s="202">
        <v>99.08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117.94</v>
      </c>
      <c r="AQ93" s="202">
        <v>38.1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19.22</v>
      </c>
      <c r="E94" s="202">
        <v>0</v>
      </c>
      <c r="F94" s="202">
        <v>0</v>
      </c>
      <c r="G94" s="202">
        <v>37.479999999999997</v>
      </c>
      <c r="H94" s="202">
        <v>0</v>
      </c>
      <c r="I94" s="202">
        <v>0</v>
      </c>
      <c r="J94" s="202">
        <v>153.30000000000001</v>
      </c>
      <c r="K94" s="202">
        <v>487.77</v>
      </c>
      <c r="L94" s="202">
        <v>8.83</v>
      </c>
      <c r="M94" s="202">
        <v>46.66</v>
      </c>
      <c r="N94" s="202">
        <v>50.16</v>
      </c>
      <c r="O94" s="202">
        <v>70.86</v>
      </c>
      <c r="P94" s="202">
        <v>17.100000000000001</v>
      </c>
      <c r="Q94" s="202">
        <v>8.52</v>
      </c>
      <c r="R94" s="202">
        <v>16.260000000000002</v>
      </c>
      <c r="S94" s="202">
        <v>10.91</v>
      </c>
      <c r="T94" s="202">
        <v>0</v>
      </c>
      <c r="U94" s="202">
        <v>55.76</v>
      </c>
      <c r="V94" s="202">
        <v>6.04</v>
      </c>
      <c r="W94" s="202">
        <v>18.71</v>
      </c>
      <c r="X94" s="202">
        <v>62.64</v>
      </c>
      <c r="Y94" s="202">
        <v>0</v>
      </c>
      <c r="Z94">
        <v>0</v>
      </c>
      <c r="AA94" s="202">
        <v>12.58</v>
      </c>
      <c r="AB94" s="202">
        <v>0</v>
      </c>
      <c r="AC94" s="202">
        <v>0</v>
      </c>
      <c r="AD94" s="202">
        <v>0</v>
      </c>
      <c r="AE94" s="202">
        <v>42.55</v>
      </c>
      <c r="AF94" s="202">
        <v>0</v>
      </c>
      <c r="AG94" s="202">
        <v>0</v>
      </c>
      <c r="AH94" s="202">
        <v>0</v>
      </c>
      <c r="AI94" s="202">
        <v>99.08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117.94</v>
      </c>
      <c r="AQ94" s="202">
        <v>38.1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19.22</v>
      </c>
      <c r="E95" s="202">
        <v>0</v>
      </c>
      <c r="F95" s="202">
        <v>0</v>
      </c>
      <c r="G95" s="202">
        <v>83.99</v>
      </c>
      <c r="H95" s="202">
        <v>0</v>
      </c>
      <c r="I95" s="202">
        <v>0</v>
      </c>
      <c r="J95" s="202">
        <v>213.25</v>
      </c>
      <c r="K95" s="202">
        <v>487.77</v>
      </c>
      <c r="L95" s="202">
        <v>8.83</v>
      </c>
      <c r="M95" s="202">
        <v>46.66</v>
      </c>
      <c r="N95" s="202">
        <v>50.16</v>
      </c>
      <c r="O95" s="202">
        <v>70.86</v>
      </c>
      <c r="P95" s="202">
        <v>17.100000000000001</v>
      </c>
      <c r="Q95" s="202">
        <v>8.44</v>
      </c>
      <c r="R95" s="202">
        <v>16.260000000000002</v>
      </c>
      <c r="S95" s="202">
        <v>10.91</v>
      </c>
      <c r="T95" s="202">
        <v>0</v>
      </c>
      <c r="U95" s="202">
        <v>55.76</v>
      </c>
      <c r="V95" s="202">
        <v>6.04</v>
      </c>
      <c r="W95" s="202">
        <v>18.71</v>
      </c>
      <c r="X95" s="202">
        <v>62.64</v>
      </c>
      <c r="Y95" s="202">
        <v>0</v>
      </c>
      <c r="Z95">
        <v>0</v>
      </c>
      <c r="AA95" s="202">
        <v>12.58</v>
      </c>
      <c r="AB95" s="202">
        <v>0</v>
      </c>
      <c r="AC95" s="202">
        <v>0</v>
      </c>
      <c r="AD95" s="202">
        <v>0</v>
      </c>
      <c r="AE95" s="202">
        <v>42.55</v>
      </c>
      <c r="AF95" s="202">
        <v>0</v>
      </c>
      <c r="AG95" s="202">
        <v>0</v>
      </c>
      <c r="AH95" s="202">
        <v>0</v>
      </c>
      <c r="AI95" s="202">
        <v>99.08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117.94</v>
      </c>
      <c r="AQ95" s="202">
        <v>38.1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19.22</v>
      </c>
      <c r="E96" s="202">
        <v>0</v>
      </c>
      <c r="F96" s="202">
        <v>0</v>
      </c>
      <c r="G96" s="202">
        <v>83.99</v>
      </c>
      <c r="H96" s="202">
        <v>0</v>
      </c>
      <c r="I96" s="202">
        <v>0</v>
      </c>
      <c r="J96" s="202">
        <v>231.51</v>
      </c>
      <c r="K96" s="202">
        <v>487.77</v>
      </c>
      <c r="L96" s="202">
        <v>8.83</v>
      </c>
      <c r="M96" s="202">
        <v>46.66</v>
      </c>
      <c r="N96" s="202">
        <v>50.16</v>
      </c>
      <c r="O96" s="202">
        <v>70.86</v>
      </c>
      <c r="P96" s="202">
        <v>17.100000000000001</v>
      </c>
      <c r="Q96" s="202">
        <v>8.44</v>
      </c>
      <c r="R96" s="202">
        <v>16.260000000000002</v>
      </c>
      <c r="S96" s="202">
        <v>10.91</v>
      </c>
      <c r="T96" s="202">
        <v>0</v>
      </c>
      <c r="U96" s="202">
        <v>55.76</v>
      </c>
      <c r="V96" s="202">
        <v>6.04</v>
      </c>
      <c r="W96" s="202">
        <v>18.71</v>
      </c>
      <c r="X96" s="202">
        <v>62.64</v>
      </c>
      <c r="Y96" s="202">
        <v>0</v>
      </c>
      <c r="Z96">
        <v>0</v>
      </c>
      <c r="AA96" s="202">
        <v>13.56</v>
      </c>
      <c r="AB96" s="202">
        <v>0</v>
      </c>
      <c r="AC96" s="202">
        <v>0</v>
      </c>
      <c r="AD96" s="202">
        <v>0</v>
      </c>
      <c r="AE96" s="202">
        <v>42.55</v>
      </c>
      <c r="AF96" s="202">
        <v>0</v>
      </c>
      <c r="AG96" s="202">
        <v>0</v>
      </c>
      <c r="AH96" s="202">
        <v>0</v>
      </c>
      <c r="AI96" s="202">
        <v>99.08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117.94</v>
      </c>
      <c r="AQ96" s="202">
        <v>38.1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4.13</v>
      </c>
      <c r="E97" s="202">
        <v>0</v>
      </c>
      <c r="F97" s="202">
        <v>0</v>
      </c>
      <c r="G97" s="202">
        <v>4.17</v>
      </c>
      <c r="H97" s="202">
        <v>0</v>
      </c>
      <c r="I97" s="202">
        <v>0</v>
      </c>
      <c r="J97" s="202">
        <v>231.51</v>
      </c>
      <c r="K97" s="202">
        <v>487.77</v>
      </c>
      <c r="L97" s="202">
        <v>8.83</v>
      </c>
      <c r="M97" s="202">
        <v>46.66</v>
      </c>
      <c r="N97" s="202">
        <v>50.16</v>
      </c>
      <c r="O97" s="202">
        <v>70.86</v>
      </c>
      <c r="P97" s="202">
        <v>17.100000000000001</v>
      </c>
      <c r="Q97" s="202">
        <v>8.44</v>
      </c>
      <c r="R97" s="202">
        <v>16.260000000000002</v>
      </c>
      <c r="S97" s="202">
        <v>10.91</v>
      </c>
      <c r="T97" s="202">
        <v>0</v>
      </c>
      <c r="U97" s="202">
        <v>55.76</v>
      </c>
      <c r="V97" s="202">
        <v>6.04</v>
      </c>
      <c r="W97" s="202">
        <v>18.71</v>
      </c>
      <c r="X97" s="202">
        <v>62.64</v>
      </c>
      <c r="Y97" s="202">
        <v>0</v>
      </c>
      <c r="Z97">
        <v>0</v>
      </c>
      <c r="AA97" s="202">
        <v>13.56</v>
      </c>
      <c r="AB97" s="202">
        <v>0</v>
      </c>
      <c r="AC97" s="202">
        <v>0</v>
      </c>
      <c r="AD97" s="202">
        <v>0</v>
      </c>
      <c r="AE97" s="202">
        <v>42.55</v>
      </c>
      <c r="AF97" s="202">
        <v>0</v>
      </c>
      <c r="AG97" s="202">
        <v>0</v>
      </c>
      <c r="AH97" s="202">
        <v>0</v>
      </c>
      <c r="AI97" s="202">
        <v>99.08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117.94</v>
      </c>
      <c r="AQ97" s="202">
        <v>38.1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171.56</v>
      </c>
      <c r="K98" s="202">
        <v>487.77</v>
      </c>
      <c r="L98" s="202">
        <v>8.83</v>
      </c>
      <c r="M98" s="202">
        <v>46.66</v>
      </c>
      <c r="N98" s="202">
        <v>50.16</v>
      </c>
      <c r="O98" s="202">
        <v>70.86</v>
      </c>
      <c r="P98" s="202">
        <v>17.100000000000001</v>
      </c>
      <c r="Q98" s="202">
        <v>8.44</v>
      </c>
      <c r="R98" s="202">
        <v>16.260000000000002</v>
      </c>
      <c r="S98" s="202">
        <v>10.91</v>
      </c>
      <c r="T98" s="202">
        <v>0</v>
      </c>
      <c r="U98" s="202">
        <v>55.76</v>
      </c>
      <c r="V98" s="202">
        <v>6.04</v>
      </c>
      <c r="W98" s="202">
        <v>18.71</v>
      </c>
      <c r="X98" s="202">
        <v>62.64</v>
      </c>
      <c r="Y98" s="202">
        <v>0</v>
      </c>
      <c r="Z98">
        <v>0</v>
      </c>
      <c r="AA98" s="202">
        <v>13.56</v>
      </c>
      <c r="AB98" s="202">
        <v>0</v>
      </c>
      <c r="AC98" s="202">
        <v>0</v>
      </c>
      <c r="AD98" s="202">
        <v>0</v>
      </c>
      <c r="AE98" s="202">
        <v>42.55</v>
      </c>
      <c r="AF98" s="202">
        <v>0</v>
      </c>
      <c r="AG98" s="202">
        <v>0</v>
      </c>
      <c r="AH98" s="202">
        <v>0</v>
      </c>
      <c r="AI98" s="202">
        <v>99.08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117.94</v>
      </c>
      <c r="AQ98" s="202">
        <v>38.1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4.8917499999999996E-2</v>
      </c>
      <c r="E99">
        <f t="shared" si="0"/>
        <v>0</v>
      </c>
      <c r="F99">
        <f t="shared" si="0"/>
        <v>0</v>
      </c>
      <c r="G99">
        <f t="shared" si="0"/>
        <v>0.11799750000000001</v>
      </c>
      <c r="H99">
        <f t="shared" si="0"/>
        <v>0</v>
      </c>
      <c r="I99">
        <f t="shared" si="0"/>
        <v>0</v>
      </c>
      <c r="J99">
        <f t="shared" si="0"/>
        <v>0.52520250000000002</v>
      </c>
      <c r="K99">
        <f t="shared" si="0"/>
        <v>8.7367424999999912</v>
      </c>
      <c r="L99">
        <f t="shared" si="0"/>
        <v>0.11883749999999986</v>
      </c>
      <c r="M99">
        <f t="shared" si="0"/>
        <v>1.2958399999999981</v>
      </c>
      <c r="N99">
        <f t="shared" si="0"/>
        <v>1.2038399999999982</v>
      </c>
      <c r="O99">
        <f t="shared" si="0"/>
        <v>1.7006399999999973</v>
      </c>
      <c r="P99">
        <f t="shared" si="0"/>
        <v>0.44497499999999918</v>
      </c>
      <c r="Q99">
        <f t="shared" si="0"/>
        <v>0.1618774999999999</v>
      </c>
      <c r="R99">
        <f t="shared" si="0"/>
        <v>0.32413249999999993</v>
      </c>
      <c r="S99">
        <f t="shared" si="0"/>
        <v>0.20251249999999976</v>
      </c>
      <c r="T99">
        <f t="shared" si="0"/>
        <v>0</v>
      </c>
      <c r="U99">
        <f t="shared" si="0"/>
        <v>1.3525050000000027</v>
      </c>
      <c r="V99">
        <f t="shared" si="0"/>
        <v>0.13079000000000018</v>
      </c>
      <c r="W99">
        <f t="shared" si="0"/>
        <v>0.4128850000000005</v>
      </c>
      <c r="X99">
        <f t="shared" si="0"/>
        <v>1.3984850000000015</v>
      </c>
      <c r="Y99">
        <f t="shared" si="0"/>
        <v>0</v>
      </c>
      <c r="Z99">
        <f t="shared" si="0"/>
        <v>0</v>
      </c>
      <c r="AA99">
        <f t="shared" si="0"/>
        <v>0.31999749999999982</v>
      </c>
      <c r="AB99">
        <f t="shared" si="0"/>
        <v>1.8690000000000002E-2</v>
      </c>
      <c r="AC99">
        <f t="shared" si="0"/>
        <v>0</v>
      </c>
      <c r="AD99">
        <f t="shared" si="0"/>
        <v>0</v>
      </c>
      <c r="AE99">
        <f t="shared" si="0"/>
        <v>1.0056524999999996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2.1369075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2.1614624999999958</v>
      </c>
      <c r="AQ99">
        <f t="shared" ref="AQ99:AT99" si="1">SUM(AQ3:AQ98)/4000</f>
        <v>0.76210249999999968</v>
      </c>
      <c r="AR99">
        <f t="shared" si="1"/>
        <v>0.52075749999999998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157.13999999999999</v>
      </c>
      <c r="L3" s="202">
        <v>61.27</v>
      </c>
      <c r="M3" s="202">
        <v>0</v>
      </c>
      <c r="N3" s="202">
        <v>29.01</v>
      </c>
      <c r="O3" s="202">
        <v>48.7</v>
      </c>
      <c r="P3" s="202">
        <v>53.62</v>
      </c>
      <c r="Q3" s="202">
        <v>4.92</v>
      </c>
      <c r="R3" s="202">
        <v>10.050000000000001</v>
      </c>
      <c r="S3" s="202">
        <v>6.31</v>
      </c>
      <c r="T3" s="202">
        <v>0</v>
      </c>
      <c r="U3" s="202">
        <v>277.66000000000003</v>
      </c>
      <c r="V3" s="202">
        <v>3.49</v>
      </c>
      <c r="W3" s="202">
        <v>10.82</v>
      </c>
      <c r="X3" s="202">
        <v>36.229999999999997</v>
      </c>
      <c r="Y3" s="202">
        <v>0</v>
      </c>
      <c r="Z3">
        <v>0</v>
      </c>
      <c r="AA3" s="202">
        <v>8</v>
      </c>
      <c r="AB3" s="202">
        <v>0</v>
      </c>
      <c r="AC3" s="202">
        <v>0</v>
      </c>
      <c r="AD3" s="202">
        <v>0</v>
      </c>
      <c r="AE3" s="202">
        <v>24</v>
      </c>
      <c r="AF3" s="202">
        <v>0</v>
      </c>
      <c r="AG3" s="202">
        <v>0</v>
      </c>
      <c r="AH3" s="202">
        <v>0</v>
      </c>
      <c r="AI3" s="202">
        <v>57.6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68.2</v>
      </c>
      <c r="AQ3" s="202">
        <v>22.03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157.13999999999999</v>
      </c>
      <c r="L4" s="202">
        <v>61.27</v>
      </c>
      <c r="M4" s="202">
        <v>0</v>
      </c>
      <c r="N4" s="202">
        <v>29.01</v>
      </c>
      <c r="O4" s="202">
        <v>48.7</v>
      </c>
      <c r="P4" s="202">
        <v>53.62</v>
      </c>
      <c r="Q4" s="202">
        <v>4.92</v>
      </c>
      <c r="R4" s="202">
        <v>10.050000000000001</v>
      </c>
      <c r="S4" s="202">
        <v>6.31</v>
      </c>
      <c r="T4" s="202">
        <v>0</v>
      </c>
      <c r="U4" s="202">
        <v>277.66000000000003</v>
      </c>
      <c r="V4" s="202">
        <v>3.49</v>
      </c>
      <c r="W4" s="202">
        <v>10.82</v>
      </c>
      <c r="X4" s="202">
        <v>36.229999999999997</v>
      </c>
      <c r="Y4" s="202">
        <v>0</v>
      </c>
      <c r="Z4">
        <v>0</v>
      </c>
      <c r="AA4" s="202">
        <v>8</v>
      </c>
      <c r="AB4" s="202">
        <v>0</v>
      </c>
      <c r="AC4" s="202">
        <v>0</v>
      </c>
      <c r="AD4" s="202">
        <v>0</v>
      </c>
      <c r="AE4" s="202">
        <v>24</v>
      </c>
      <c r="AF4" s="202">
        <v>0</v>
      </c>
      <c r="AG4" s="202">
        <v>0</v>
      </c>
      <c r="AH4" s="202">
        <v>0</v>
      </c>
      <c r="AI4" s="202">
        <v>57.6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68.2</v>
      </c>
      <c r="AQ4" s="202">
        <v>22.03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157.13999999999999</v>
      </c>
      <c r="L5" s="202">
        <v>61.27</v>
      </c>
      <c r="M5" s="202">
        <v>0</v>
      </c>
      <c r="N5" s="202">
        <v>29.01</v>
      </c>
      <c r="O5" s="202">
        <v>48.7</v>
      </c>
      <c r="P5" s="202">
        <v>53.62</v>
      </c>
      <c r="Q5" s="202">
        <v>4.92</v>
      </c>
      <c r="R5" s="202">
        <v>10.050000000000001</v>
      </c>
      <c r="S5" s="202">
        <v>6.31</v>
      </c>
      <c r="T5" s="202">
        <v>0</v>
      </c>
      <c r="U5" s="202">
        <v>277.66000000000003</v>
      </c>
      <c r="V5" s="202">
        <v>3.49</v>
      </c>
      <c r="W5" s="202">
        <v>10.82</v>
      </c>
      <c r="X5" s="202">
        <v>36.229999999999997</v>
      </c>
      <c r="Y5" s="202">
        <v>0</v>
      </c>
      <c r="Z5">
        <v>0</v>
      </c>
      <c r="AA5" s="202">
        <v>8</v>
      </c>
      <c r="AB5" s="202">
        <v>0</v>
      </c>
      <c r="AC5" s="202">
        <v>0</v>
      </c>
      <c r="AD5" s="202">
        <v>0</v>
      </c>
      <c r="AE5" s="202">
        <v>24</v>
      </c>
      <c r="AF5" s="202">
        <v>0</v>
      </c>
      <c r="AG5" s="202">
        <v>0</v>
      </c>
      <c r="AH5" s="202">
        <v>0</v>
      </c>
      <c r="AI5" s="202">
        <v>57.6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68.2</v>
      </c>
      <c r="AQ5" s="202">
        <v>22.03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157.13999999999999</v>
      </c>
      <c r="L6" s="202">
        <v>61.27</v>
      </c>
      <c r="M6" s="202">
        <v>0</v>
      </c>
      <c r="N6" s="202">
        <v>29.01</v>
      </c>
      <c r="O6" s="202">
        <v>48.7</v>
      </c>
      <c r="P6" s="202">
        <v>53.62</v>
      </c>
      <c r="Q6" s="202">
        <v>4.92</v>
      </c>
      <c r="R6" s="202">
        <v>10.050000000000001</v>
      </c>
      <c r="S6" s="202">
        <v>6.31</v>
      </c>
      <c r="T6" s="202">
        <v>0</v>
      </c>
      <c r="U6" s="202">
        <v>277.66000000000003</v>
      </c>
      <c r="V6" s="202">
        <v>3.49</v>
      </c>
      <c r="W6" s="202">
        <v>10.82</v>
      </c>
      <c r="X6" s="202">
        <v>36.229999999999997</v>
      </c>
      <c r="Y6" s="202">
        <v>0</v>
      </c>
      <c r="Z6">
        <v>0</v>
      </c>
      <c r="AA6" s="202">
        <v>8</v>
      </c>
      <c r="AB6" s="202">
        <v>0</v>
      </c>
      <c r="AC6" s="202">
        <v>0</v>
      </c>
      <c r="AD6" s="202">
        <v>0</v>
      </c>
      <c r="AE6" s="202">
        <v>24</v>
      </c>
      <c r="AF6" s="202">
        <v>0</v>
      </c>
      <c r="AG6" s="202">
        <v>0</v>
      </c>
      <c r="AH6" s="202">
        <v>0</v>
      </c>
      <c r="AI6" s="202">
        <v>57.6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68.2</v>
      </c>
      <c r="AQ6" s="202">
        <v>22.03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157.13999999999999</v>
      </c>
      <c r="L7" s="202">
        <v>61.27</v>
      </c>
      <c r="M7" s="202">
        <v>0</v>
      </c>
      <c r="N7" s="202">
        <v>29.01</v>
      </c>
      <c r="O7" s="202">
        <v>48.7</v>
      </c>
      <c r="P7" s="202">
        <v>53.62</v>
      </c>
      <c r="Q7" s="202">
        <v>4.92</v>
      </c>
      <c r="R7" s="202">
        <v>10.050000000000001</v>
      </c>
      <c r="S7" s="202">
        <v>6.31</v>
      </c>
      <c r="T7" s="202">
        <v>0</v>
      </c>
      <c r="U7" s="202">
        <v>277.66000000000003</v>
      </c>
      <c r="V7" s="202">
        <v>3.49</v>
      </c>
      <c r="W7" s="202">
        <v>10.82</v>
      </c>
      <c r="X7" s="202">
        <v>36.229999999999997</v>
      </c>
      <c r="Y7" s="202">
        <v>0</v>
      </c>
      <c r="Z7">
        <v>0</v>
      </c>
      <c r="AA7" s="202">
        <v>8</v>
      </c>
      <c r="AB7" s="202">
        <v>0</v>
      </c>
      <c r="AC7" s="202">
        <v>0</v>
      </c>
      <c r="AD7" s="202">
        <v>0</v>
      </c>
      <c r="AE7" s="202">
        <v>24</v>
      </c>
      <c r="AF7" s="202">
        <v>0</v>
      </c>
      <c r="AG7" s="202">
        <v>0</v>
      </c>
      <c r="AH7" s="202">
        <v>0</v>
      </c>
      <c r="AI7" s="202">
        <v>45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68.2</v>
      </c>
      <c r="AQ7" s="202">
        <v>22.03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157.13999999999999</v>
      </c>
      <c r="L8" s="202">
        <v>61.27</v>
      </c>
      <c r="M8" s="202">
        <v>0</v>
      </c>
      <c r="N8" s="202">
        <v>29.01</v>
      </c>
      <c r="O8" s="202">
        <v>48.7</v>
      </c>
      <c r="P8" s="202">
        <v>53.62</v>
      </c>
      <c r="Q8" s="202">
        <v>4.92</v>
      </c>
      <c r="R8" s="202">
        <v>10.050000000000001</v>
      </c>
      <c r="S8" s="202">
        <v>6.31</v>
      </c>
      <c r="T8" s="202">
        <v>0</v>
      </c>
      <c r="U8" s="202">
        <v>277.66000000000003</v>
      </c>
      <c r="V8" s="202">
        <v>3.49</v>
      </c>
      <c r="W8" s="202">
        <v>10.82</v>
      </c>
      <c r="X8" s="202">
        <v>36.229999999999997</v>
      </c>
      <c r="Y8" s="202">
        <v>0</v>
      </c>
      <c r="Z8">
        <v>0</v>
      </c>
      <c r="AA8" s="202">
        <v>8</v>
      </c>
      <c r="AB8" s="202">
        <v>0</v>
      </c>
      <c r="AC8" s="202">
        <v>0</v>
      </c>
      <c r="AD8" s="202">
        <v>0</v>
      </c>
      <c r="AE8" s="202">
        <v>24</v>
      </c>
      <c r="AF8" s="202">
        <v>0</v>
      </c>
      <c r="AG8" s="202">
        <v>0</v>
      </c>
      <c r="AH8" s="202">
        <v>0</v>
      </c>
      <c r="AI8" s="202">
        <v>45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68.2</v>
      </c>
      <c r="AQ8" s="202">
        <v>22.03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95.54</v>
      </c>
      <c r="L9" s="202">
        <v>50.95</v>
      </c>
      <c r="M9" s="202">
        <v>0</v>
      </c>
      <c r="N9" s="202">
        <v>29.01</v>
      </c>
      <c r="O9" s="202">
        <v>48.7</v>
      </c>
      <c r="P9" s="202">
        <v>48.26</v>
      </c>
      <c r="Q9" s="202">
        <v>4.92</v>
      </c>
      <c r="R9" s="202">
        <v>10.45</v>
      </c>
      <c r="S9" s="202">
        <v>6.56</v>
      </c>
      <c r="T9" s="202">
        <v>0</v>
      </c>
      <c r="U9" s="202">
        <v>264.43</v>
      </c>
      <c r="V9" s="202">
        <v>3.49</v>
      </c>
      <c r="W9" s="202">
        <v>10.82</v>
      </c>
      <c r="X9" s="202">
        <v>36.229999999999997</v>
      </c>
      <c r="Y9" s="202">
        <v>0</v>
      </c>
      <c r="Z9">
        <v>0</v>
      </c>
      <c r="AA9" s="202">
        <v>8</v>
      </c>
      <c r="AB9" s="202">
        <v>0</v>
      </c>
      <c r="AC9" s="202">
        <v>0</v>
      </c>
      <c r="AD9" s="202">
        <v>0</v>
      </c>
      <c r="AE9" s="202">
        <v>24</v>
      </c>
      <c r="AF9" s="202">
        <v>0</v>
      </c>
      <c r="AG9" s="202">
        <v>0</v>
      </c>
      <c r="AH9" s="202">
        <v>0</v>
      </c>
      <c r="AI9" s="202">
        <v>48.37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68.2</v>
      </c>
      <c r="AQ9" s="202">
        <v>22.3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87.52</v>
      </c>
      <c r="L10" s="202">
        <v>34.71</v>
      </c>
      <c r="M10" s="202">
        <v>0</v>
      </c>
      <c r="N10" s="202">
        <v>29.01</v>
      </c>
      <c r="O10" s="202">
        <v>48.7</v>
      </c>
      <c r="P10" s="202">
        <v>48.26</v>
      </c>
      <c r="Q10" s="202">
        <v>4.95</v>
      </c>
      <c r="R10" s="202">
        <v>10.050000000000001</v>
      </c>
      <c r="S10" s="202">
        <v>6.31</v>
      </c>
      <c r="T10" s="202">
        <v>0</v>
      </c>
      <c r="U10" s="202">
        <v>250.83</v>
      </c>
      <c r="V10" s="202">
        <v>3.49</v>
      </c>
      <c r="W10" s="202">
        <v>10.82</v>
      </c>
      <c r="X10" s="202">
        <v>36.229999999999997</v>
      </c>
      <c r="Y10" s="202">
        <v>0</v>
      </c>
      <c r="Z10">
        <v>0</v>
      </c>
      <c r="AA10" s="202">
        <v>8</v>
      </c>
      <c r="AB10" s="202">
        <v>0</v>
      </c>
      <c r="AC10" s="202">
        <v>0</v>
      </c>
      <c r="AD10" s="202">
        <v>0</v>
      </c>
      <c r="AE10" s="202">
        <v>24</v>
      </c>
      <c r="AF10" s="202">
        <v>0</v>
      </c>
      <c r="AG10" s="202">
        <v>0</v>
      </c>
      <c r="AH10" s="202">
        <v>0</v>
      </c>
      <c r="AI10" s="202">
        <v>48.37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68.2</v>
      </c>
      <c r="AQ10" s="202">
        <v>22.3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87.52</v>
      </c>
      <c r="L11" s="202">
        <v>34.619999999999997</v>
      </c>
      <c r="M11" s="202">
        <v>0</v>
      </c>
      <c r="N11" s="202">
        <v>29.01</v>
      </c>
      <c r="O11" s="202">
        <v>48.7</v>
      </c>
      <c r="P11" s="202">
        <v>48.26</v>
      </c>
      <c r="Q11" s="202">
        <v>3</v>
      </c>
      <c r="R11" s="202">
        <v>5.77</v>
      </c>
      <c r="S11" s="202">
        <v>3.99</v>
      </c>
      <c r="T11" s="202">
        <v>0</v>
      </c>
      <c r="U11" s="202">
        <v>247.43</v>
      </c>
      <c r="V11" s="202">
        <v>3.49</v>
      </c>
      <c r="W11" s="202">
        <v>10.82</v>
      </c>
      <c r="X11" s="202">
        <v>36.229999999999997</v>
      </c>
      <c r="Y11" s="202">
        <v>0</v>
      </c>
      <c r="Z11">
        <v>0</v>
      </c>
      <c r="AA11" s="202">
        <v>8</v>
      </c>
      <c r="AB11" s="202">
        <v>0</v>
      </c>
      <c r="AC11" s="202">
        <v>0</v>
      </c>
      <c r="AD11" s="202">
        <v>0</v>
      </c>
      <c r="AE11" s="202">
        <v>24</v>
      </c>
      <c r="AF11" s="202">
        <v>0</v>
      </c>
      <c r="AG11" s="202">
        <v>0</v>
      </c>
      <c r="AH11" s="202">
        <v>0</v>
      </c>
      <c r="AI11" s="202">
        <v>48.37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68.2</v>
      </c>
      <c r="AQ11" s="202">
        <v>22.03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87.52</v>
      </c>
      <c r="L12" s="202">
        <v>34.619999999999997</v>
      </c>
      <c r="M12" s="202">
        <v>0</v>
      </c>
      <c r="N12" s="202">
        <v>29.01</v>
      </c>
      <c r="O12" s="202">
        <v>48.7</v>
      </c>
      <c r="P12" s="202">
        <v>48.26</v>
      </c>
      <c r="Q12" s="202">
        <v>3</v>
      </c>
      <c r="R12" s="202">
        <v>5.77</v>
      </c>
      <c r="S12" s="202">
        <v>3.99</v>
      </c>
      <c r="T12" s="202">
        <v>0</v>
      </c>
      <c r="U12" s="202">
        <v>247.43</v>
      </c>
      <c r="V12" s="202">
        <v>3.49</v>
      </c>
      <c r="W12" s="202">
        <v>10.82</v>
      </c>
      <c r="X12" s="202">
        <v>36.229999999999997</v>
      </c>
      <c r="Y12" s="202">
        <v>0</v>
      </c>
      <c r="Z12">
        <v>0</v>
      </c>
      <c r="AA12" s="202">
        <v>8</v>
      </c>
      <c r="AB12" s="202">
        <v>0</v>
      </c>
      <c r="AC12" s="202">
        <v>0</v>
      </c>
      <c r="AD12" s="202">
        <v>0</v>
      </c>
      <c r="AE12" s="202">
        <v>24</v>
      </c>
      <c r="AF12" s="202">
        <v>0</v>
      </c>
      <c r="AG12" s="202">
        <v>0</v>
      </c>
      <c r="AH12" s="202">
        <v>0</v>
      </c>
      <c r="AI12" s="202">
        <v>48.37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68.2</v>
      </c>
      <c r="AQ12" s="202">
        <v>22.03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87.52</v>
      </c>
      <c r="L13" s="202">
        <v>36</v>
      </c>
      <c r="M13" s="202">
        <v>0</v>
      </c>
      <c r="N13" s="202">
        <v>29.01</v>
      </c>
      <c r="O13" s="202">
        <v>48.7</v>
      </c>
      <c r="P13" s="202">
        <v>48.26</v>
      </c>
      <c r="Q13" s="202">
        <v>2.93</v>
      </c>
      <c r="R13" s="202">
        <v>5.56</v>
      </c>
      <c r="S13" s="202">
        <v>3.85</v>
      </c>
      <c r="T13" s="202">
        <v>0</v>
      </c>
      <c r="U13" s="202">
        <v>247.43</v>
      </c>
      <c r="V13" s="202">
        <v>3.49</v>
      </c>
      <c r="W13" s="202">
        <v>10.82</v>
      </c>
      <c r="X13" s="202">
        <v>36.229999999999997</v>
      </c>
      <c r="Y13" s="202">
        <v>0</v>
      </c>
      <c r="Z13">
        <v>0</v>
      </c>
      <c r="AA13" s="202">
        <v>8</v>
      </c>
      <c r="AB13" s="202">
        <v>0</v>
      </c>
      <c r="AC13" s="202">
        <v>0</v>
      </c>
      <c r="AD13" s="202">
        <v>0</v>
      </c>
      <c r="AE13" s="202">
        <v>24</v>
      </c>
      <c r="AF13" s="202">
        <v>0</v>
      </c>
      <c r="AG13" s="202">
        <v>0</v>
      </c>
      <c r="AH13" s="202">
        <v>0</v>
      </c>
      <c r="AI13" s="202">
        <v>48.37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54.98</v>
      </c>
      <c r="AQ13" s="202">
        <v>14.58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87.52</v>
      </c>
      <c r="L14" s="202">
        <v>36</v>
      </c>
      <c r="M14" s="202">
        <v>0</v>
      </c>
      <c r="N14" s="202">
        <v>29.01</v>
      </c>
      <c r="O14" s="202">
        <v>48.7</v>
      </c>
      <c r="P14" s="202">
        <v>48.26</v>
      </c>
      <c r="Q14" s="202">
        <v>2.93</v>
      </c>
      <c r="R14" s="202">
        <v>5.56</v>
      </c>
      <c r="S14" s="202">
        <v>3.85</v>
      </c>
      <c r="T14" s="202">
        <v>0</v>
      </c>
      <c r="U14" s="202">
        <v>247.43</v>
      </c>
      <c r="V14" s="202">
        <v>3.49</v>
      </c>
      <c r="W14" s="202">
        <v>10.82</v>
      </c>
      <c r="X14" s="202">
        <v>36.229999999999997</v>
      </c>
      <c r="Y14" s="202">
        <v>0</v>
      </c>
      <c r="Z14">
        <v>0</v>
      </c>
      <c r="AA14" s="202">
        <v>8</v>
      </c>
      <c r="AB14" s="202">
        <v>0</v>
      </c>
      <c r="AC14" s="202">
        <v>0</v>
      </c>
      <c r="AD14" s="202">
        <v>0</v>
      </c>
      <c r="AE14" s="202">
        <v>24</v>
      </c>
      <c r="AF14" s="202">
        <v>0</v>
      </c>
      <c r="AG14" s="202">
        <v>0</v>
      </c>
      <c r="AH14" s="202">
        <v>0</v>
      </c>
      <c r="AI14" s="202">
        <v>48.37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33.659999999999997</v>
      </c>
      <c r="AQ14" s="202">
        <v>14.58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87.52</v>
      </c>
      <c r="L15" s="202">
        <v>36</v>
      </c>
      <c r="M15" s="202">
        <v>0</v>
      </c>
      <c r="N15" s="202">
        <v>29.01</v>
      </c>
      <c r="O15" s="202">
        <v>48.7</v>
      </c>
      <c r="P15" s="202">
        <v>48.26</v>
      </c>
      <c r="Q15" s="202">
        <v>2.93</v>
      </c>
      <c r="R15" s="202">
        <v>5.77</v>
      </c>
      <c r="S15" s="202">
        <v>3.85</v>
      </c>
      <c r="T15" s="202">
        <v>0</v>
      </c>
      <c r="U15" s="202">
        <v>247.43</v>
      </c>
      <c r="V15" s="202">
        <v>1.92</v>
      </c>
      <c r="W15" s="202">
        <v>10.82</v>
      </c>
      <c r="X15" s="202">
        <v>36.229999999999997</v>
      </c>
      <c r="Y15" s="202">
        <v>0</v>
      </c>
      <c r="Z15">
        <v>0</v>
      </c>
      <c r="AA15" s="202">
        <v>8</v>
      </c>
      <c r="AB15" s="202">
        <v>0</v>
      </c>
      <c r="AC15" s="202">
        <v>0</v>
      </c>
      <c r="AD15" s="202">
        <v>0</v>
      </c>
      <c r="AE15" s="202">
        <v>24</v>
      </c>
      <c r="AF15" s="202">
        <v>0</v>
      </c>
      <c r="AG15" s="202">
        <v>0</v>
      </c>
      <c r="AH15" s="202">
        <v>0</v>
      </c>
      <c r="AI15" s="202">
        <v>48.37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33.659999999999997</v>
      </c>
      <c r="AQ15" s="202">
        <v>14.58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87.52</v>
      </c>
      <c r="L16" s="202">
        <v>36</v>
      </c>
      <c r="M16" s="202">
        <v>0</v>
      </c>
      <c r="N16" s="202">
        <v>29.01</v>
      </c>
      <c r="O16" s="202">
        <v>48.7</v>
      </c>
      <c r="P16" s="202">
        <v>48.26</v>
      </c>
      <c r="Q16" s="202">
        <v>2.93</v>
      </c>
      <c r="R16" s="202">
        <v>5.77</v>
      </c>
      <c r="S16" s="202">
        <v>3.85</v>
      </c>
      <c r="T16" s="202">
        <v>0</v>
      </c>
      <c r="U16" s="202">
        <v>247.43</v>
      </c>
      <c r="V16" s="202">
        <v>1.92</v>
      </c>
      <c r="W16" s="202">
        <v>10.82</v>
      </c>
      <c r="X16" s="202">
        <v>36.229999999999997</v>
      </c>
      <c r="Y16" s="202">
        <v>0</v>
      </c>
      <c r="Z16">
        <v>0</v>
      </c>
      <c r="AA16" s="202">
        <v>8</v>
      </c>
      <c r="AB16" s="202">
        <v>0</v>
      </c>
      <c r="AC16" s="202">
        <v>0</v>
      </c>
      <c r="AD16" s="202">
        <v>0</v>
      </c>
      <c r="AE16" s="202">
        <v>24</v>
      </c>
      <c r="AF16" s="202">
        <v>0</v>
      </c>
      <c r="AG16" s="202">
        <v>0</v>
      </c>
      <c r="AH16" s="202">
        <v>0</v>
      </c>
      <c r="AI16" s="202">
        <v>48.37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33.659999999999997</v>
      </c>
      <c r="AQ16" s="202">
        <v>14.58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87.52</v>
      </c>
      <c r="L17" s="202">
        <v>36</v>
      </c>
      <c r="M17" s="202">
        <v>0</v>
      </c>
      <c r="N17" s="202">
        <v>29.01</v>
      </c>
      <c r="O17" s="202">
        <v>48.7</v>
      </c>
      <c r="P17" s="202">
        <v>48.26</v>
      </c>
      <c r="Q17" s="202">
        <v>2.93</v>
      </c>
      <c r="R17" s="202">
        <v>5.77</v>
      </c>
      <c r="S17" s="202">
        <v>3.85</v>
      </c>
      <c r="T17" s="202">
        <v>0</v>
      </c>
      <c r="U17" s="202">
        <v>247.43</v>
      </c>
      <c r="V17" s="202">
        <v>1.92</v>
      </c>
      <c r="W17" s="202">
        <v>10.82</v>
      </c>
      <c r="X17" s="202">
        <v>36.229999999999997</v>
      </c>
      <c r="Y17" s="202">
        <v>0</v>
      </c>
      <c r="Z17">
        <v>0</v>
      </c>
      <c r="AA17" s="202">
        <v>8</v>
      </c>
      <c r="AB17" s="202">
        <v>0</v>
      </c>
      <c r="AC17" s="202">
        <v>0</v>
      </c>
      <c r="AD17" s="202">
        <v>0</v>
      </c>
      <c r="AE17" s="202">
        <v>24</v>
      </c>
      <c r="AF17" s="202">
        <v>0</v>
      </c>
      <c r="AG17" s="202">
        <v>0</v>
      </c>
      <c r="AH17" s="202">
        <v>0</v>
      </c>
      <c r="AI17" s="202">
        <v>48.37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33.659999999999997</v>
      </c>
      <c r="AQ17" s="202">
        <v>14.58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87.52</v>
      </c>
      <c r="L18" s="202">
        <v>36</v>
      </c>
      <c r="M18" s="202">
        <v>0</v>
      </c>
      <c r="N18" s="202">
        <v>29.01</v>
      </c>
      <c r="O18" s="202">
        <v>48.7</v>
      </c>
      <c r="P18" s="202">
        <v>48.26</v>
      </c>
      <c r="Q18" s="202">
        <v>2.93</v>
      </c>
      <c r="R18" s="202">
        <v>5.77</v>
      </c>
      <c r="S18" s="202">
        <v>3.85</v>
      </c>
      <c r="T18" s="202">
        <v>0</v>
      </c>
      <c r="U18" s="202">
        <v>247.43</v>
      </c>
      <c r="V18" s="202">
        <v>1.92</v>
      </c>
      <c r="W18" s="202">
        <v>10.82</v>
      </c>
      <c r="X18" s="202">
        <v>36.229999999999997</v>
      </c>
      <c r="Y18" s="202">
        <v>0</v>
      </c>
      <c r="Z18">
        <v>0</v>
      </c>
      <c r="AA18" s="202">
        <v>8</v>
      </c>
      <c r="AB18" s="202">
        <v>0</v>
      </c>
      <c r="AC18" s="202">
        <v>0</v>
      </c>
      <c r="AD18" s="202">
        <v>0</v>
      </c>
      <c r="AE18" s="202">
        <v>24</v>
      </c>
      <c r="AF18" s="202">
        <v>0</v>
      </c>
      <c r="AG18" s="202">
        <v>0</v>
      </c>
      <c r="AH18" s="202">
        <v>0</v>
      </c>
      <c r="AI18" s="202">
        <v>48.37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33.659999999999997</v>
      </c>
      <c r="AQ18" s="202">
        <v>14.58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87.52</v>
      </c>
      <c r="L19" s="202">
        <v>36</v>
      </c>
      <c r="M19" s="202">
        <v>0</v>
      </c>
      <c r="N19" s="202">
        <v>29.01</v>
      </c>
      <c r="O19" s="202">
        <v>48.7</v>
      </c>
      <c r="P19" s="202">
        <v>48.26</v>
      </c>
      <c r="Q19" s="202">
        <v>2.93</v>
      </c>
      <c r="R19" s="202">
        <v>5.77</v>
      </c>
      <c r="S19" s="202">
        <v>3.85</v>
      </c>
      <c r="T19" s="202">
        <v>0</v>
      </c>
      <c r="U19" s="202">
        <v>247.43</v>
      </c>
      <c r="V19" s="202">
        <v>3.49</v>
      </c>
      <c r="W19" s="202">
        <v>10.82</v>
      </c>
      <c r="X19" s="202">
        <v>36.229999999999997</v>
      </c>
      <c r="Y19" s="202">
        <v>0</v>
      </c>
      <c r="Z19">
        <v>0</v>
      </c>
      <c r="AA19" s="202">
        <v>8</v>
      </c>
      <c r="AB19" s="202">
        <v>0</v>
      </c>
      <c r="AC19" s="202">
        <v>0</v>
      </c>
      <c r="AD19" s="202">
        <v>0</v>
      </c>
      <c r="AE19" s="202">
        <v>24</v>
      </c>
      <c r="AF19" s="202">
        <v>0</v>
      </c>
      <c r="AG19" s="202">
        <v>0</v>
      </c>
      <c r="AH19" s="202">
        <v>0</v>
      </c>
      <c r="AI19" s="202">
        <v>48.37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33.659999999999997</v>
      </c>
      <c r="AQ19" s="202">
        <v>14.58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87.52</v>
      </c>
      <c r="L20" s="202">
        <v>36</v>
      </c>
      <c r="M20" s="202">
        <v>0</v>
      </c>
      <c r="N20" s="202">
        <v>29.01</v>
      </c>
      <c r="O20" s="202">
        <v>48.7</v>
      </c>
      <c r="P20" s="202">
        <v>48.26</v>
      </c>
      <c r="Q20" s="202">
        <v>2.93</v>
      </c>
      <c r="R20" s="202">
        <v>5.77</v>
      </c>
      <c r="S20" s="202">
        <v>3.85</v>
      </c>
      <c r="T20" s="202">
        <v>0</v>
      </c>
      <c r="U20" s="202">
        <v>247.43</v>
      </c>
      <c r="V20" s="202">
        <v>3.49</v>
      </c>
      <c r="W20" s="202">
        <v>10.82</v>
      </c>
      <c r="X20" s="202">
        <v>36.229999999999997</v>
      </c>
      <c r="Y20" s="202">
        <v>0</v>
      </c>
      <c r="Z20">
        <v>0</v>
      </c>
      <c r="AA20" s="202">
        <v>8</v>
      </c>
      <c r="AB20" s="202">
        <v>0</v>
      </c>
      <c r="AC20" s="202">
        <v>0</v>
      </c>
      <c r="AD20" s="202">
        <v>0</v>
      </c>
      <c r="AE20" s="202">
        <v>24</v>
      </c>
      <c r="AF20" s="202">
        <v>0</v>
      </c>
      <c r="AG20" s="202">
        <v>0</v>
      </c>
      <c r="AH20" s="202">
        <v>0</v>
      </c>
      <c r="AI20" s="202">
        <v>48.37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33.659999999999997</v>
      </c>
      <c r="AQ20" s="202">
        <v>14.58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87.52</v>
      </c>
      <c r="L21" s="202">
        <v>36</v>
      </c>
      <c r="M21" s="202">
        <v>0</v>
      </c>
      <c r="N21" s="202">
        <v>29.01</v>
      </c>
      <c r="O21" s="202">
        <v>48.7</v>
      </c>
      <c r="P21" s="202">
        <v>48.26</v>
      </c>
      <c r="Q21" s="202">
        <v>2.93</v>
      </c>
      <c r="R21" s="202">
        <v>5.77</v>
      </c>
      <c r="S21" s="202">
        <v>3.85</v>
      </c>
      <c r="T21" s="202">
        <v>0</v>
      </c>
      <c r="U21" s="202">
        <v>247.43</v>
      </c>
      <c r="V21" s="202">
        <v>3.49</v>
      </c>
      <c r="W21" s="202">
        <v>10.82</v>
      </c>
      <c r="X21" s="202">
        <v>36.229999999999997</v>
      </c>
      <c r="Y21" s="202">
        <v>0</v>
      </c>
      <c r="Z21">
        <v>0</v>
      </c>
      <c r="AA21" s="202">
        <v>8</v>
      </c>
      <c r="AB21" s="202">
        <v>0</v>
      </c>
      <c r="AC21" s="202">
        <v>0</v>
      </c>
      <c r="AD21" s="202">
        <v>0</v>
      </c>
      <c r="AE21" s="202">
        <v>24</v>
      </c>
      <c r="AF21" s="202">
        <v>0</v>
      </c>
      <c r="AG21" s="202">
        <v>0</v>
      </c>
      <c r="AH21" s="202">
        <v>0</v>
      </c>
      <c r="AI21" s="202">
        <v>48.37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33.659999999999997</v>
      </c>
      <c r="AQ21" s="202">
        <v>14.58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87.52</v>
      </c>
      <c r="L22" s="202">
        <v>36</v>
      </c>
      <c r="M22" s="202">
        <v>0</v>
      </c>
      <c r="N22" s="202">
        <v>29.01</v>
      </c>
      <c r="O22" s="202">
        <v>48.7</v>
      </c>
      <c r="P22" s="202">
        <v>48.26</v>
      </c>
      <c r="Q22" s="202">
        <v>2.93</v>
      </c>
      <c r="R22" s="202">
        <v>5.77</v>
      </c>
      <c r="S22" s="202">
        <v>3.85</v>
      </c>
      <c r="T22" s="202">
        <v>0</v>
      </c>
      <c r="U22" s="202">
        <v>247.43</v>
      </c>
      <c r="V22" s="202">
        <v>3.49</v>
      </c>
      <c r="W22" s="202">
        <v>10.82</v>
      </c>
      <c r="X22" s="202">
        <v>36.229999999999997</v>
      </c>
      <c r="Y22" s="202">
        <v>0</v>
      </c>
      <c r="Z22">
        <v>0</v>
      </c>
      <c r="AA22" s="202">
        <v>8</v>
      </c>
      <c r="AB22" s="202">
        <v>0</v>
      </c>
      <c r="AC22" s="202">
        <v>0</v>
      </c>
      <c r="AD22" s="202">
        <v>0</v>
      </c>
      <c r="AE22" s="202">
        <v>24</v>
      </c>
      <c r="AF22" s="202">
        <v>0</v>
      </c>
      <c r="AG22" s="202">
        <v>0</v>
      </c>
      <c r="AH22" s="202">
        <v>0</v>
      </c>
      <c r="AI22" s="202">
        <v>48.37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33.659999999999997</v>
      </c>
      <c r="AQ22" s="202">
        <v>14.58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87.52</v>
      </c>
      <c r="L23" s="202">
        <v>36</v>
      </c>
      <c r="M23" s="202">
        <v>0</v>
      </c>
      <c r="N23" s="202">
        <v>29.01</v>
      </c>
      <c r="O23" s="202">
        <v>48.7</v>
      </c>
      <c r="P23" s="202">
        <v>48.26</v>
      </c>
      <c r="Q23" s="202">
        <v>2.93</v>
      </c>
      <c r="R23" s="202">
        <v>5.77</v>
      </c>
      <c r="S23" s="202">
        <v>3.85</v>
      </c>
      <c r="T23" s="202">
        <v>0</v>
      </c>
      <c r="U23" s="202">
        <v>254.23</v>
      </c>
      <c r="V23" s="202">
        <v>3.25</v>
      </c>
      <c r="W23" s="202">
        <v>10.82</v>
      </c>
      <c r="X23" s="202">
        <v>36.229999999999997</v>
      </c>
      <c r="Y23" s="202">
        <v>0</v>
      </c>
      <c r="Z23">
        <v>0</v>
      </c>
      <c r="AA23" s="202">
        <v>8</v>
      </c>
      <c r="AB23" s="202">
        <v>0</v>
      </c>
      <c r="AC23" s="202">
        <v>0</v>
      </c>
      <c r="AD23" s="202">
        <v>0</v>
      </c>
      <c r="AE23" s="202">
        <v>24</v>
      </c>
      <c r="AF23" s="202">
        <v>0</v>
      </c>
      <c r="AG23" s="202">
        <v>0</v>
      </c>
      <c r="AH23" s="202">
        <v>0</v>
      </c>
      <c r="AI23" s="202">
        <v>48.37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33.659999999999997</v>
      </c>
      <c r="AQ23" s="202">
        <v>14.58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87.52</v>
      </c>
      <c r="L24" s="202">
        <v>36</v>
      </c>
      <c r="M24" s="202">
        <v>0</v>
      </c>
      <c r="N24" s="202">
        <v>29.01</v>
      </c>
      <c r="O24" s="202">
        <v>48.7</v>
      </c>
      <c r="P24" s="202">
        <v>48.26</v>
      </c>
      <c r="Q24" s="202">
        <v>2.93</v>
      </c>
      <c r="R24" s="202">
        <v>5.77</v>
      </c>
      <c r="S24" s="202">
        <v>3.85</v>
      </c>
      <c r="T24" s="202">
        <v>0</v>
      </c>
      <c r="U24" s="202">
        <v>267.83</v>
      </c>
      <c r="V24" s="202">
        <v>3.25</v>
      </c>
      <c r="W24" s="202">
        <v>10.82</v>
      </c>
      <c r="X24" s="202">
        <v>36.229999999999997</v>
      </c>
      <c r="Y24" s="202">
        <v>0</v>
      </c>
      <c r="Z24">
        <v>0</v>
      </c>
      <c r="AA24" s="202">
        <v>8</v>
      </c>
      <c r="AB24" s="202">
        <v>0</v>
      </c>
      <c r="AC24" s="202">
        <v>0</v>
      </c>
      <c r="AD24" s="202">
        <v>0</v>
      </c>
      <c r="AE24" s="202">
        <v>24</v>
      </c>
      <c r="AF24" s="202">
        <v>0</v>
      </c>
      <c r="AG24" s="202">
        <v>0</v>
      </c>
      <c r="AH24" s="202">
        <v>0</v>
      </c>
      <c r="AI24" s="202">
        <v>48.37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33.659999999999997</v>
      </c>
      <c r="AQ24" s="202">
        <v>14.58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87.52</v>
      </c>
      <c r="L25" s="202">
        <v>36</v>
      </c>
      <c r="M25" s="202">
        <v>0</v>
      </c>
      <c r="N25" s="202">
        <v>29.01</v>
      </c>
      <c r="O25" s="202">
        <v>48.7</v>
      </c>
      <c r="P25" s="202">
        <v>48.26</v>
      </c>
      <c r="Q25" s="202">
        <v>2.93</v>
      </c>
      <c r="R25" s="202">
        <v>5.77</v>
      </c>
      <c r="S25" s="202">
        <v>3.85</v>
      </c>
      <c r="T25" s="202">
        <v>0</v>
      </c>
      <c r="U25" s="202">
        <v>274.67</v>
      </c>
      <c r="V25" s="202">
        <v>3.25</v>
      </c>
      <c r="W25" s="202">
        <v>10.82</v>
      </c>
      <c r="X25" s="202">
        <v>36.229999999999997</v>
      </c>
      <c r="Y25" s="202">
        <v>0</v>
      </c>
      <c r="Z25">
        <v>0</v>
      </c>
      <c r="AA25" s="202">
        <v>8</v>
      </c>
      <c r="AB25" s="202">
        <v>0</v>
      </c>
      <c r="AC25" s="202">
        <v>0</v>
      </c>
      <c r="AD25" s="202">
        <v>0</v>
      </c>
      <c r="AE25" s="202">
        <v>24</v>
      </c>
      <c r="AF25" s="202">
        <v>0</v>
      </c>
      <c r="AG25" s="202">
        <v>0</v>
      </c>
      <c r="AH25" s="202">
        <v>0</v>
      </c>
      <c r="AI25" s="202">
        <v>48.37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33.659999999999997</v>
      </c>
      <c r="AQ25" s="202">
        <v>14.58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87.52</v>
      </c>
      <c r="L26" s="202">
        <v>36</v>
      </c>
      <c r="M26" s="202">
        <v>0</v>
      </c>
      <c r="N26" s="202">
        <v>29.01</v>
      </c>
      <c r="O26" s="202">
        <v>48.7</v>
      </c>
      <c r="P26" s="202">
        <v>48.26</v>
      </c>
      <c r="Q26" s="202">
        <v>2.93</v>
      </c>
      <c r="R26" s="202">
        <v>5.77</v>
      </c>
      <c r="S26" s="202">
        <v>3.85</v>
      </c>
      <c r="T26" s="202">
        <v>0</v>
      </c>
      <c r="U26" s="202">
        <v>275</v>
      </c>
      <c r="V26" s="202">
        <v>3.25</v>
      </c>
      <c r="W26" s="202">
        <v>10.82</v>
      </c>
      <c r="X26" s="202">
        <v>36.229999999999997</v>
      </c>
      <c r="Y26" s="202">
        <v>0</v>
      </c>
      <c r="Z26">
        <v>0</v>
      </c>
      <c r="AA26" s="202">
        <v>8</v>
      </c>
      <c r="AB26" s="202">
        <v>0</v>
      </c>
      <c r="AC26" s="202">
        <v>0</v>
      </c>
      <c r="AD26" s="202">
        <v>0</v>
      </c>
      <c r="AE26" s="202">
        <v>24</v>
      </c>
      <c r="AF26" s="202">
        <v>0</v>
      </c>
      <c r="AG26" s="202">
        <v>0</v>
      </c>
      <c r="AH26" s="202">
        <v>0</v>
      </c>
      <c r="AI26" s="202">
        <v>48.37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33.659999999999997</v>
      </c>
      <c r="AQ26" s="202">
        <v>14.58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87.52</v>
      </c>
      <c r="L27" s="202">
        <v>36</v>
      </c>
      <c r="M27" s="202">
        <v>0</v>
      </c>
      <c r="N27" s="202">
        <v>29.01</v>
      </c>
      <c r="O27" s="202">
        <v>48.7</v>
      </c>
      <c r="P27" s="202">
        <v>48.26</v>
      </c>
      <c r="Q27" s="202">
        <v>5.0199999999999996</v>
      </c>
      <c r="R27" s="202">
        <v>10.050000000000001</v>
      </c>
      <c r="S27" s="202">
        <v>6.45</v>
      </c>
      <c r="T27" s="202">
        <v>0</v>
      </c>
      <c r="U27" s="202">
        <v>275</v>
      </c>
      <c r="V27" s="202">
        <v>3.25</v>
      </c>
      <c r="W27" s="202">
        <v>10.75</v>
      </c>
      <c r="X27" s="202">
        <v>36.229999999999997</v>
      </c>
      <c r="Y27" s="202">
        <v>0</v>
      </c>
      <c r="Z27">
        <v>0</v>
      </c>
      <c r="AA27" s="202">
        <v>8</v>
      </c>
      <c r="AB27" s="202">
        <v>0</v>
      </c>
      <c r="AC27" s="202">
        <v>0</v>
      </c>
      <c r="AD27" s="202">
        <v>0</v>
      </c>
      <c r="AE27" s="202">
        <v>24</v>
      </c>
      <c r="AF27" s="202">
        <v>0</v>
      </c>
      <c r="AG27" s="202">
        <v>0</v>
      </c>
      <c r="AH27" s="202">
        <v>0</v>
      </c>
      <c r="AI27" s="202">
        <v>48.37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68.2</v>
      </c>
      <c r="AQ27" s="202">
        <v>22.03</v>
      </c>
      <c r="AR27" s="202">
        <v>5.37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87.8</v>
      </c>
      <c r="L28" s="202">
        <v>36</v>
      </c>
      <c r="M28" s="202">
        <v>0</v>
      </c>
      <c r="N28" s="202">
        <v>29.01</v>
      </c>
      <c r="O28" s="202">
        <v>48.7</v>
      </c>
      <c r="P28" s="202">
        <v>48.26</v>
      </c>
      <c r="Q28" s="202">
        <v>5.0199999999999996</v>
      </c>
      <c r="R28" s="202">
        <v>10.050000000000001</v>
      </c>
      <c r="S28" s="202">
        <v>6.45</v>
      </c>
      <c r="T28" s="202">
        <v>0</v>
      </c>
      <c r="U28" s="202">
        <v>275</v>
      </c>
      <c r="V28" s="202">
        <v>3.25</v>
      </c>
      <c r="W28" s="202">
        <v>10.82</v>
      </c>
      <c r="X28" s="202">
        <v>36.229999999999997</v>
      </c>
      <c r="Y28" s="202">
        <v>0</v>
      </c>
      <c r="Z28">
        <v>0</v>
      </c>
      <c r="AA28" s="202">
        <v>8</v>
      </c>
      <c r="AB28" s="202">
        <v>0</v>
      </c>
      <c r="AC28" s="202">
        <v>0</v>
      </c>
      <c r="AD28" s="202">
        <v>0</v>
      </c>
      <c r="AE28" s="202">
        <v>24</v>
      </c>
      <c r="AF28" s="202">
        <v>0</v>
      </c>
      <c r="AG28" s="202">
        <v>0</v>
      </c>
      <c r="AH28" s="202">
        <v>0</v>
      </c>
      <c r="AI28" s="202">
        <v>48.37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68.2</v>
      </c>
      <c r="AQ28" s="202">
        <v>22.03</v>
      </c>
      <c r="AR28" s="202">
        <v>9.16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87.8</v>
      </c>
      <c r="L29" s="202">
        <v>36</v>
      </c>
      <c r="M29" s="202">
        <v>0</v>
      </c>
      <c r="N29" s="202">
        <v>29.01</v>
      </c>
      <c r="O29" s="202">
        <v>48.7</v>
      </c>
      <c r="P29" s="202">
        <v>48.26</v>
      </c>
      <c r="Q29" s="202">
        <v>5.0199999999999996</v>
      </c>
      <c r="R29" s="202">
        <v>10.050000000000001</v>
      </c>
      <c r="S29" s="202">
        <v>6.45</v>
      </c>
      <c r="T29" s="202">
        <v>0</v>
      </c>
      <c r="U29" s="202">
        <v>275</v>
      </c>
      <c r="V29" s="202">
        <v>3.25</v>
      </c>
      <c r="W29" s="202">
        <v>10.82</v>
      </c>
      <c r="X29" s="202">
        <v>36.229999999999997</v>
      </c>
      <c r="Y29" s="202">
        <v>0</v>
      </c>
      <c r="Z29">
        <v>0</v>
      </c>
      <c r="AA29" s="202">
        <v>8</v>
      </c>
      <c r="AB29" s="202">
        <v>0</v>
      </c>
      <c r="AC29" s="202">
        <v>0</v>
      </c>
      <c r="AD29" s="202">
        <v>0</v>
      </c>
      <c r="AE29" s="202">
        <v>24</v>
      </c>
      <c r="AF29" s="202">
        <v>0</v>
      </c>
      <c r="AG29" s="202">
        <v>0</v>
      </c>
      <c r="AH29" s="202">
        <v>0</v>
      </c>
      <c r="AI29" s="202">
        <v>48.37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68.2</v>
      </c>
      <c r="AQ29" s="202">
        <v>22.03</v>
      </c>
      <c r="AR29" s="202">
        <v>14.62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87.8</v>
      </c>
      <c r="L30" s="202">
        <v>36</v>
      </c>
      <c r="M30" s="202">
        <v>0</v>
      </c>
      <c r="N30" s="202">
        <v>29.01</v>
      </c>
      <c r="O30" s="202">
        <v>48.7</v>
      </c>
      <c r="P30" s="202">
        <v>48.26</v>
      </c>
      <c r="Q30" s="202">
        <v>5.0199999999999996</v>
      </c>
      <c r="R30" s="202">
        <v>10.050000000000001</v>
      </c>
      <c r="S30" s="202">
        <v>6.45</v>
      </c>
      <c r="T30" s="202">
        <v>0</v>
      </c>
      <c r="U30" s="202">
        <v>275</v>
      </c>
      <c r="V30" s="202">
        <v>3.25</v>
      </c>
      <c r="W30" s="202">
        <v>10.82</v>
      </c>
      <c r="X30" s="202">
        <v>36.229999999999997</v>
      </c>
      <c r="Y30" s="202">
        <v>0</v>
      </c>
      <c r="Z30">
        <v>0</v>
      </c>
      <c r="AA30" s="202">
        <v>8</v>
      </c>
      <c r="AB30" s="202">
        <v>0</v>
      </c>
      <c r="AC30" s="202">
        <v>0</v>
      </c>
      <c r="AD30" s="202">
        <v>0</v>
      </c>
      <c r="AE30" s="202">
        <v>24</v>
      </c>
      <c r="AF30" s="202">
        <v>0</v>
      </c>
      <c r="AG30" s="202">
        <v>0</v>
      </c>
      <c r="AH30" s="202">
        <v>0</v>
      </c>
      <c r="AI30" s="202">
        <v>48.37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68.2</v>
      </c>
      <c r="AQ30" s="202">
        <v>22.03</v>
      </c>
      <c r="AR30" s="202">
        <v>22.94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87.8</v>
      </c>
      <c r="L31" s="202">
        <v>36</v>
      </c>
      <c r="M31" s="202">
        <v>0</v>
      </c>
      <c r="N31" s="202">
        <v>29.01</v>
      </c>
      <c r="O31" s="202">
        <v>48.7</v>
      </c>
      <c r="P31" s="202">
        <v>48.26</v>
      </c>
      <c r="Q31" s="202">
        <v>2.93</v>
      </c>
      <c r="R31" s="202">
        <v>5.56</v>
      </c>
      <c r="S31" s="202">
        <v>3.85</v>
      </c>
      <c r="T31" s="202">
        <v>0</v>
      </c>
      <c r="U31" s="202">
        <v>275</v>
      </c>
      <c r="V31" s="202">
        <v>3.25</v>
      </c>
      <c r="W31" s="202">
        <v>10.82</v>
      </c>
      <c r="X31" s="202">
        <v>36.229999999999997</v>
      </c>
      <c r="Y31" s="202">
        <v>0</v>
      </c>
      <c r="Z31">
        <v>0</v>
      </c>
      <c r="AA31" s="202">
        <v>8</v>
      </c>
      <c r="AB31" s="202">
        <v>0</v>
      </c>
      <c r="AC31" s="202">
        <v>0</v>
      </c>
      <c r="AD31" s="202">
        <v>0</v>
      </c>
      <c r="AE31" s="202">
        <v>24</v>
      </c>
      <c r="AF31" s="202">
        <v>0</v>
      </c>
      <c r="AG31" s="202">
        <v>0</v>
      </c>
      <c r="AH31" s="202">
        <v>0</v>
      </c>
      <c r="AI31" s="202">
        <v>48.37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68.2</v>
      </c>
      <c r="AQ31" s="202">
        <v>14.58</v>
      </c>
      <c r="AR31" s="202">
        <v>23.85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87.8</v>
      </c>
      <c r="L32" s="202">
        <v>36</v>
      </c>
      <c r="M32" s="202">
        <v>0</v>
      </c>
      <c r="N32" s="202">
        <v>29.01</v>
      </c>
      <c r="O32" s="202">
        <v>48.7</v>
      </c>
      <c r="P32" s="202">
        <v>48.26</v>
      </c>
      <c r="Q32" s="202">
        <v>2.93</v>
      </c>
      <c r="R32" s="202">
        <v>5.77</v>
      </c>
      <c r="S32" s="202">
        <v>3.85</v>
      </c>
      <c r="T32" s="202">
        <v>0</v>
      </c>
      <c r="U32" s="202">
        <v>275</v>
      </c>
      <c r="V32" s="202">
        <v>3.25</v>
      </c>
      <c r="W32" s="202">
        <v>10.82</v>
      </c>
      <c r="X32" s="202">
        <v>36.229999999999997</v>
      </c>
      <c r="Y32" s="202">
        <v>0</v>
      </c>
      <c r="Z32">
        <v>0</v>
      </c>
      <c r="AA32" s="202">
        <v>8</v>
      </c>
      <c r="AB32" s="202">
        <v>0</v>
      </c>
      <c r="AC32" s="202">
        <v>0</v>
      </c>
      <c r="AD32" s="202">
        <v>0</v>
      </c>
      <c r="AE32" s="202">
        <v>24</v>
      </c>
      <c r="AF32" s="202">
        <v>0</v>
      </c>
      <c r="AG32" s="202">
        <v>0</v>
      </c>
      <c r="AH32" s="202">
        <v>0</v>
      </c>
      <c r="AI32" s="202">
        <v>48.37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68.2</v>
      </c>
      <c r="AQ32" s="202">
        <v>14.58</v>
      </c>
      <c r="AR32" s="202">
        <v>25.38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87.8</v>
      </c>
      <c r="L33" s="202">
        <v>36</v>
      </c>
      <c r="M33" s="202">
        <v>0</v>
      </c>
      <c r="N33" s="202">
        <v>29.01</v>
      </c>
      <c r="O33" s="202">
        <v>48.7</v>
      </c>
      <c r="P33" s="202">
        <v>48.26</v>
      </c>
      <c r="Q33" s="202">
        <v>2.93</v>
      </c>
      <c r="R33" s="202">
        <v>5.77</v>
      </c>
      <c r="S33" s="202">
        <v>3.85</v>
      </c>
      <c r="T33" s="202">
        <v>0</v>
      </c>
      <c r="U33" s="202">
        <v>275</v>
      </c>
      <c r="V33" s="202">
        <v>1.86</v>
      </c>
      <c r="W33" s="202">
        <v>10.82</v>
      </c>
      <c r="X33" s="202">
        <v>36.229999999999997</v>
      </c>
      <c r="Y33" s="202">
        <v>0</v>
      </c>
      <c r="Z33">
        <v>0</v>
      </c>
      <c r="AA33" s="202">
        <v>8</v>
      </c>
      <c r="AB33" s="202">
        <v>0</v>
      </c>
      <c r="AC33" s="202">
        <v>0</v>
      </c>
      <c r="AD33" s="202">
        <v>0</v>
      </c>
      <c r="AE33" s="202">
        <v>24</v>
      </c>
      <c r="AF33" s="202">
        <v>0</v>
      </c>
      <c r="AG33" s="202">
        <v>0</v>
      </c>
      <c r="AH33" s="202">
        <v>0</v>
      </c>
      <c r="AI33" s="202">
        <v>48.37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33.659999999999997</v>
      </c>
      <c r="AQ33" s="202">
        <v>14.58</v>
      </c>
      <c r="AR33" s="202">
        <v>26.3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87.8</v>
      </c>
      <c r="L34" s="202">
        <v>36</v>
      </c>
      <c r="M34" s="202">
        <v>0</v>
      </c>
      <c r="N34" s="202">
        <v>29.01</v>
      </c>
      <c r="O34" s="202">
        <v>48.7</v>
      </c>
      <c r="P34" s="202">
        <v>48.26</v>
      </c>
      <c r="Q34" s="202">
        <v>2.93</v>
      </c>
      <c r="R34" s="202">
        <v>5.77</v>
      </c>
      <c r="S34" s="202">
        <v>3.85</v>
      </c>
      <c r="T34" s="202">
        <v>0</v>
      </c>
      <c r="U34" s="202">
        <v>275</v>
      </c>
      <c r="V34" s="202">
        <v>1.86</v>
      </c>
      <c r="W34" s="202">
        <v>10.82</v>
      </c>
      <c r="X34" s="202">
        <v>36.229999999999997</v>
      </c>
      <c r="Y34" s="202">
        <v>0</v>
      </c>
      <c r="Z34">
        <v>0</v>
      </c>
      <c r="AA34" s="202">
        <v>8</v>
      </c>
      <c r="AB34" s="202">
        <v>0</v>
      </c>
      <c r="AC34" s="202">
        <v>0</v>
      </c>
      <c r="AD34" s="202">
        <v>0</v>
      </c>
      <c r="AE34" s="202">
        <v>24</v>
      </c>
      <c r="AF34" s="202">
        <v>0</v>
      </c>
      <c r="AG34" s="202">
        <v>0</v>
      </c>
      <c r="AH34" s="202">
        <v>0</v>
      </c>
      <c r="AI34" s="202">
        <v>48.37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33.659999999999997</v>
      </c>
      <c r="AQ34" s="202">
        <v>14.58</v>
      </c>
      <c r="AR34" s="202">
        <v>26.3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87.8</v>
      </c>
      <c r="L35" s="202">
        <v>36</v>
      </c>
      <c r="M35" s="202">
        <v>0</v>
      </c>
      <c r="N35" s="202">
        <v>29.01</v>
      </c>
      <c r="O35" s="202">
        <v>48.7</v>
      </c>
      <c r="P35" s="202">
        <v>48.26</v>
      </c>
      <c r="Q35" s="202">
        <v>2.93</v>
      </c>
      <c r="R35" s="202">
        <v>5.77</v>
      </c>
      <c r="S35" s="202">
        <v>3.85</v>
      </c>
      <c r="T35" s="202">
        <v>0</v>
      </c>
      <c r="U35" s="202">
        <v>275</v>
      </c>
      <c r="V35" s="202">
        <v>1.86</v>
      </c>
      <c r="W35" s="202">
        <v>10.82</v>
      </c>
      <c r="X35" s="202">
        <v>37.67</v>
      </c>
      <c r="Y35" s="202">
        <v>0</v>
      </c>
      <c r="Z35">
        <v>0</v>
      </c>
      <c r="AA35" s="202">
        <v>8</v>
      </c>
      <c r="AB35" s="202">
        <v>0</v>
      </c>
      <c r="AC35" s="202">
        <v>0</v>
      </c>
      <c r="AD35" s="202">
        <v>0</v>
      </c>
      <c r="AE35" s="202">
        <v>24</v>
      </c>
      <c r="AF35" s="202">
        <v>0</v>
      </c>
      <c r="AG35" s="202">
        <v>0</v>
      </c>
      <c r="AH35" s="202">
        <v>0</v>
      </c>
      <c r="AI35" s="202">
        <v>48.37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33.659999999999997</v>
      </c>
      <c r="AQ35" s="202">
        <v>14.58</v>
      </c>
      <c r="AR35" s="202">
        <v>26.3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87.8</v>
      </c>
      <c r="L36" s="202">
        <v>36</v>
      </c>
      <c r="M36" s="202">
        <v>0</v>
      </c>
      <c r="N36" s="202">
        <v>29.01</v>
      </c>
      <c r="O36" s="202">
        <v>48.7</v>
      </c>
      <c r="P36" s="202">
        <v>48.26</v>
      </c>
      <c r="Q36" s="202">
        <v>2.93</v>
      </c>
      <c r="R36" s="202">
        <v>5.77</v>
      </c>
      <c r="S36" s="202">
        <v>3.85</v>
      </c>
      <c r="T36" s="202">
        <v>0</v>
      </c>
      <c r="U36" s="202">
        <v>275</v>
      </c>
      <c r="V36" s="202">
        <v>1.86</v>
      </c>
      <c r="W36" s="202">
        <v>10.82</v>
      </c>
      <c r="X36" s="202">
        <v>36.229999999999997</v>
      </c>
      <c r="Y36" s="202">
        <v>0</v>
      </c>
      <c r="Z36">
        <v>0</v>
      </c>
      <c r="AA36" s="202">
        <v>8</v>
      </c>
      <c r="AB36" s="202">
        <v>0</v>
      </c>
      <c r="AC36" s="202">
        <v>0</v>
      </c>
      <c r="AD36" s="202">
        <v>0</v>
      </c>
      <c r="AE36" s="202">
        <v>24</v>
      </c>
      <c r="AF36" s="202">
        <v>0</v>
      </c>
      <c r="AG36" s="202">
        <v>0</v>
      </c>
      <c r="AH36" s="202">
        <v>0</v>
      </c>
      <c r="AI36" s="202">
        <v>48.37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33.659999999999997</v>
      </c>
      <c r="AQ36" s="202">
        <v>14.58</v>
      </c>
      <c r="AR36" s="202">
        <v>26.3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87.8</v>
      </c>
      <c r="L37" s="202">
        <v>36</v>
      </c>
      <c r="M37" s="202">
        <v>0</v>
      </c>
      <c r="N37" s="202">
        <v>29.01</v>
      </c>
      <c r="O37" s="202">
        <v>48.7</v>
      </c>
      <c r="P37" s="202">
        <v>48.26</v>
      </c>
      <c r="Q37" s="202">
        <v>3</v>
      </c>
      <c r="R37" s="202">
        <v>5.93</v>
      </c>
      <c r="S37" s="202">
        <v>3.86</v>
      </c>
      <c r="T37" s="202">
        <v>0</v>
      </c>
      <c r="U37" s="202">
        <v>275</v>
      </c>
      <c r="V37" s="202">
        <v>1.86</v>
      </c>
      <c r="W37" s="202">
        <v>7.36</v>
      </c>
      <c r="X37" s="202">
        <v>19.37</v>
      </c>
      <c r="Y37" s="202">
        <v>0</v>
      </c>
      <c r="Z37">
        <v>0</v>
      </c>
      <c r="AA37" s="202">
        <v>8</v>
      </c>
      <c r="AB37" s="202">
        <v>0</v>
      </c>
      <c r="AC37" s="202">
        <v>0</v>
      </c>
      <c r="AD37" s="202">
        <v>0</v>
      </c>
      <c r="AE37" s="202">
        <v>24.49</v>
      </c>
      <c r="AF37" s="202">
        <v>0</v>
      </c>
      <c r="AG37" s="202">
        <v>0</v>
      </c>
      <c r="AH37" s="202">
        <v>0</v>
      </c>
      <c r="AI37" s="202">
        <v>48.37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33.659999999999997</v>
      </c>
      <c r="AQ37" s="202">
        <v>14.58</v>
      </c>
      <c r="AR37" s="202">
        <v>26.3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87.8</v>
      </c>
      <c r="L38" s="202">
        <v>36</v>
      </c>
      <c r="M38" s="202">
        <v>0</v>
      </c>
      <c r="N38" s="202">
        <v>29.01</v>
      </c>
      <c r="O38" s="202">
        <v>48.7</v>
      </c>
      <c r="P38" s="202">
        <v>48.26</v>
      </c>
      <c r="Q38" s="202">
        <v>3</v>
      </c>
      <c r="R38" s="202">
        <v>5.93</v>
      </c>
      <c r="S38" s="202">
        <v>3.86</v>
      </c>
      <c r="T38" s="202">
        <v>0</v>
      </c>
      <c r="U38" s="202">
        <v>275</v>
      </c>
      <c r="V38" s="202">
        <v>1.86</v>
      </c>
      <c r="W38" s="202">
        <v>6.74</v>
      </c>
      <c r="X38" s="202">
        <v>19.37</v>
      </c>
      <c r="Y38" s="202">
        <v>0</v>
      </c>
      <c r="Z38">
        <v>0</v>
      </c>
      <c r="AA38" s="202">
        <v>8</v>
      </c>
      <c r="AB38" s="202">
        <v>0</v>
      </c>
      <c r="AC38" s="202">
        <v>0</v>
      </c>
      <c r="AD38" s="202">
        <v>0</v>
      </c>
      <c r="AE38" s="202">
        <v>24.49</v>
      </c>
      <c r="AF38" s="202">
        <v>0</v>
      </c>
      <c r="AG38" s="202">
        <v>0</v>
      </c>
      <c r="AH38" s="202">
        <v>0</v>
      </c>
      <c r="AI38" s="202">
        <v>48.37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33.659999999999997</v>
      </c>
      <c r="AQ38" s="202">
        <v>14.58</v>
      </c>
      <c r="AR38" s="202">
        <v>26.3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87.8</v>
      </c>
      <c r="L39" s="202">
        <v>36</v>
      </c>
      <c r="M39" s="202">
        <v>0</v>
      </c>
      <c r="N39" s="202">
        <v>29.01</v>
      </c>
      <c r="O39" s="202">
        <v>48.7</v>
      </c>
      <c r="P39" s="202">
        <v>48.26</v>
      </c>
      <c r="Q39" s="202">
        <v>3</v>
      </c>
      <c r="R39" s="202">
        <v>5.93</v>
      </c>
      <c r="S39" s="202">
        <v>3.86</v>
      </c>
      <c r="T39" s="202">
        <v>0</v>
      </c>
      <c r="U39" s="202">
        <v>275</v>
      </c>
      <c r="V39" s="202">
        <v>1.86</v>
      </c>
      <c r="W39" s="202">
        <v>6.47</v>
      </c>
      <c r="X39" s="202">
        <v>18.600000000000001</v>
      </c>
      <c r="Y39" s="202">
        <v>0</v>
      </c>
      <c r="Z39">
        <v>0</v>
      </c>
      <c r="AA39" s="202">
        <v>8</v>
      </c>
      <c r="AB39" s="202">
        <v>0</v>
      </c>
      <c r="AC39" s="202">
        <v>0</v>
      </c>
      <c r="AD39" s="202">
        <v>0</v>
      </c>
      <c r="AE39" s="202">
        <v>24.49</v>
      </c>
      <c r="AF39" s="202">
        <v>0</v>
      </c>
      <c r="AG39" s="202">
        <v>0</v>
      </c>
      <c r="AH39" s="202">
        <v>0</v>
      </c>
      <c r="AI39" s="202">
        <v>48.37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33.659999999999997</v>
      </c>
      <c r="AQ39" s="202">
        <v>14.58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87.8</v>
      </c>
      <c r="L40" s="202">
        <v>36</v>
      </c>
      <c r="M40" s="202">
        <v>0</v>
      </c>
      <c r="N40" s="202">
        <v>29.01</v>
      </c>
      <c r="O40" s="202">
        <v>48.7</v>
      </c>
      <c r="P40" s="202">
        <v>48.26</v>
      </c>
      <c r="Q40" s="202">
        <v>3</v>
      </c>
      <c r="R40" s="202">
        <v>5.93</v>
      </c>
      <c r="S40" s="202">
        <v>3.86</v>
      </c>
      <c r="T40" s="202">
        <v>0</v>
      </c>
      <c r="U40" s="202">
        <v>275</v>
      </c>
      <c r="V40" s="202">
        <v>1.86</v>
      </c>
      <c r="W40" s="202">
        <v>6.73</v>
      </c>
      <c r="X40" s="202">
        <v>19.23</v>
      </c>
      <c r="Y40" s="202">
        <v>0</v>
      </c>
      <c r="Z40">
        <v>0</v>
      </c>
      <c r="AA40" s="202">
        <v>8</v>
      </c>
      <c r="AB40" s="202">
        <v>0</v>
      </c>
      <c r="AC40" s="202">
        <v>0</v>
      </c>
      <c r="AD40" s="202">
        <v>0</v>
      </c>
      <c r="AE40" s="202">
        <v>24.49</v>
      </c>
      <c r="AF40" s="202">
        <v>0</v>
      </c>
      <c r="AG40" s="202">
        <v>0</v>
      </c>
      <c r="AH40" s="202">
        <v>0</v>
      </c>
      <c r="AI40" s="202">
        <v>48.37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33.659999999999997</v>
      </c>
      <c r="AQ40" s="202">
        <v>14.58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87.8</v>
      </c>
      <c r="L41" s="202">
        <v>36</v>
      </c>
      <c r="M41" s="202">
        <v>0</v>
      </c>
      <c r="N41" s="202">
        <v>29.01</v>
      </c>
      <c r="O41" s="202">
        <v>48.7</v>
      </c>
      <c r="P41" s="202">
        <v>48.26</v>
      </c>
      <c r="Q41" s="202">
        <v>3</v>
      </c>
      <c r="R41" s="202">
        <v>5.93</v>
      </c>
      <c r="S41" s="202">
        <v>3.86</v>
      </c>
      <c r="T41" s="202">
        <v>0</v>
      </c>
      <c r="U41" s="202">
        <v>275</v>
      </c>
      <c r="V41" s="202">
        <v>1.86</v>
      </c>
      <c r="W41" s="202">
        <v>6.73</v>
      </c>
      <c r="X41" s="202">
        <v>19.23</v>
      </c>
      <c r="Y41" s="202">
        <v>0</v>
      </c>
      <c r="Z41">
        <v>0</v>
      </c>
      <c r="AA41" s="202">
        <v>8</v>
      </c>
      <c r="AB41" s="202">
        <v>0</v>
      </c>
      <c r="AC41" s="202">
        <v>0</v>
      </c>
      <c r="AD41" s="202">
        <v>0</v>
      </c>
      <c r="AE41" s="202">
        <v>24.49</v>
      </c>
      <c r="AF41" s="202">
        <v>0</v>
      </c>
      <c r="AG41" s="202">
        <v>0</v>
      </c>
      <c r="AH41" s="202">
        <v>0</v>
      </c>
      <c r="AI41" s="202">
        <v>48.37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33.659999999999997</v>
      </c>
      <c r="AQ41" s="202">
        <v>14.58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87.8</v>
      </c>
      <c r="L42" s="202">
        <v>36</v>
      </c>
      <c r="M42" s="202">
        <v>0</v>
      </c>
      <c r="N42" s="202">
        <v>29.01</v>
      </c>
      <c r="O42" s="202">
        <v>48.7</v>
      </c>
      <c r="P42" s="202">
        <v>48.26</v>
      </c>
      <c r="Q42" s="202">
        <v>3</v>
      </c>
      <c r="R42" s="202">
        <v>5.93</v>
      </c>
      <c r="S42" s="202">
        <v>3.86</v>
      </c>
      <c r="T42" s="202">
        <v>0</v>
      </c>
      <c r="U42" s="202">
        <v>275</v>
      </c>
      <c r="V42" s="202">
        <v>1.86</v>
      </c>
      <c r="W42" s="202">
        <v>6.73</v>
      </c>
      <c r="X42" s="202">
        <v>19.23</v>
      </c>
      <c r="Y42" s="202">
        <v>0</v>
      </c>
      <c r="Z42">
        <v>0</v>
      </c>
      <c r="AA42" s="202">
        <v>8</v>
      </c>
      <c r="AB42" s="202">
        <v>0</v>
      </c>
      <c r="AC42" s="202">
        <v>0</v>
      </c>
      <c r="AD42" s="202">
        <v>0</v>
      </c>
      <c r="AE42" s="202">
        <v>24.49</v>
      </c>
      <c r="AF42" s="202">
        <v>0</v>
      </c>
      <c r="AG42" s="202">
        <v>0</v>
      </c>
      <c r="AH42" s="202">
        <v>0</v>
      </c>
      <c r="AI42" s="202">
        <v>48.37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33.659999999999997</v>
      </c>
      <c r="AQ42" s="202">
        <v>14.58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87.8</v>
      </c>
      <c r="L43" s="202">
        <v>36</v>
      </c>
      <c r="M43" s="202">
        <v>0</v>
      </c>
      <c r="N43" s="202">
        <v>29.01</v>
      </c>
      <c r="O43" s="202">
        <v>48.7</v>
      </c>
      <c r="P43" s="202">
        <v>48.26</v>
      </c>
      <c r="Q43" s="202">
        <v>3</v>
      </c>
      <c r="R43" s="202">
        <v>5.93</v>
      </c>
      <c r="S43" s="202">
        <v>3.86</v>
      </c>
      <c r="T43" s="202">
        <v>0</v>
      </c>
      <c r="U43" s="202">
        <v>275</v>
      </c>
      <c r="V43" s="202">
        <v>1.86</v>
      </c>
      <c r="W43" s="202">
        <v>6.73</v>
      </c>
      <c r="X43" s="202">
        <v>19.23</v>
      </c>
      <c r="Y43" s="202">
        <v>0</v>
      </c>
      <c r="Z43">
        <v>0</v>
      </c>
      <c r="AA43" s="202">
        <v>8</v>
      </c>
      <c r="AB43" s="202">
        <v>0</v>
      </c>
      <c r="AC43" s="202">
        <v>0</v>
      </c>
      <c r="AD43" s="202">
        <v>0</v>
      </c>
      <c r="AE43" s="202">
        <v>24.49</v>
      </c>
      <c r="AF43" s="202">
        <v>0</v>
      </c>
      <c r="AG43" s="202">
        <v>0</v>
      </c>
      <c r="AH43" s="202">
        <v>0</v>
      </c>
      <c r="AI43" s="202">
        <v>48.37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33.659999999999997</v>
      </c>
      <c r="AQ43" s="202">
        <v>14.58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87.8</v>
      </c>
      <c r="L44" s="202">
        <v>36</v>
      </c>
      <c r="M44" s="202">
        <v>0</v>
      </c>
      <c r="N44" s="202">
        <v>29.01</v>
      </c>
      <c r="O44" s="202">
        <v>48.7</v>
      </c>
      <c r="P44" s="202">
        <v>48.26</v>
      </c>
      <c r="Q44" s="202">
        <v>3</v>
      </c>
      <c r="R44" s="202">
        <v>5.93</v>
      </c>
      <c r="S44" s="202">
        <v>3.86</v>
      </c>
      <c r="T44" s="202">
        <v>0</v>
      </c>
      <c r="U44" s="202">
        <v>275</v>
      </c>
      <c r="V44" s="202">
        <v>1.86</v>
      </c>
      <c r="W44" s="202">
        <v>6.73</v>
      </c>
      <c r="X44" s="202">
        <v>19.23</v>
      </c>
      <c r="Y44" s="202">
        <v>0</v>
      </c>
      <c r="Z44">
        <v>0</v>
      </c>
      <c r="AA44" s="202">
        <v>8</v>
      </c>
      <c r="AB44" s="202">
        <v>0</v>
      </c>
      <c r="AC44" s="202">
        <v>0</v>
      </c>
      <c r="AD44" s="202">
        <v>0</v>
      </c>
      <c r="AE44" s="202">
        <v>24.49</v>
      </c>
      <c r="AF44" s="202">
        <v>0</v>
      </c>
      <c r="AG44" s="202">
        <v>0</v>
      </c>
      <c r="AH44" s="202">
        <v>0</v>
      </c>
      <c r="AI44" s="202">
        <v>48.37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33.659999999999997</v>
      </c>
      <c r="AQ44" s="202">
        <v>14.58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87.8</v>
      </c>
      <c r="L45" s="202">
        <v>36</v>
      </c>
      <c r="M45" s="202">
        <v>0</v>
      </c>
      <c r="N45" s="202">
        <v>29.01</v>
      </c>
      <c r="O45" s="202">
        <v>48.7</v>
      </c>
      <c r="P45" s="202">
        <v>48.26</v>
      </c>
      <c r="Q45" s="202">
        <v>3</v>
      </c>
      <c r="R45" s="202">
        <v>5.93</v>
      </c>
      <c r="S45" s="202">
        <v>3.86</v>
      </c>
      <c r="T45" s="202">
        <v>0</v>
      </c>
      <c r="U45" s="202">
        <v>275</v>
      </c>
      <c r="V45" s="202">
        <v>1.86</v>
      </c>
      <c r="W45" s="202">
        <v>6.73</v>
      </c>
      <c r="X45" s="202">
        <v>19.23</v>
      </c>
      <c r="Y45" s="202">
        <v>0</v>
      </c>
      <c r="Z45">
        <v>0</v>
      </c>
      <c r="AA45" s="202">
        <v>8</v>
      </c>
      <c r="AB45" s="202">
        <v>0</v>
      </c>
      <c r="AC45" s="202">
        <v>0</v>
      </c>
      <c r="AD45" s="202">
        <v>0</v>
      </c>
      <c r="AE45" s="202">
        <v>24.49</v>
      </c>
      <c r="AF45" s="202">
        <v>0</v>
      </c>
      <c r="AG45" s="202">
        <v>0</v>
      </c>
      <c r="AH45" s="202">
        <v>0</v>
      </c>
      <c r="AI45" s="202">
        <v>48.37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33.659999999999997</v>
      </c>
      <c r="AQ45" s="202">
        <v>14.58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87.8</v>
      </c>
      <c r="L46" s="202">
        <v>36</v>
      </c>
      <c r="M46" s="202">
        <v>0</v>
      </c>
      <c r="N46" s="202">
        <v>29.01</v>
      </c>
      <c r="O46" s="202">
        <v>48.7</v>
      </c>
      <c r="P46" s="202">
        <v>48.26</v>
      </c>
      <c r="Q46" s="202">
        <v>3</v>
      </c>
      <c r="R46" s="202">
        <v>5.93</v>
      </c>
      <c r="S46" s="202">
        <v>3.86</v>
      </c>
      <c r="T46" s="202">
        <v>0</v>
      </c>
      <c r="U46" s="202">
        <v>275</v>
      </c>
      <c r="V46" s="202">
        <v>1.86</v>
      </c>
      <c r="W46" s="202">
        <v>6.73</v>
      </c>
      <c r="X46" s="202">
        <v>19.23</v>
      </c>
      <c r="Y46" s="202">
        <v>0</v>
      </c>
      <c r="Z46">
        <v>0</v>
      </c>
      <c r="AA46" s="202">
        <v>8</v>
      </c>
      <c r="AB46" s="202">
        <v>0</v>
      </c>
      <c r="AC46" s="202">
        <v>0</v>
      </c>
      <c r="AD46" s="202">
        <v>0</v>
      </c>
      <c r="AE46" s="202">
        <v>24.49</v>
      </c>
      <c r="AF46" s="202">
        <v>0</v>
      </c>
      <c r="AG46" s="202">
        <v>0</v>
      </c>
      <c r="AH46" s="202">
        <v>0</v>
      </c>
      <c r="AI46" s="202">
        <v>48.37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33.659999999999997</v>
      </c>
      <c r="AQ46" s="202">
        <v>14.58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87.8</v>
      </c>
      <c r="L47" s="202">
        <v>36</v>
      </c>
      <c r="M47" s="202">
        <v>0</v>
      </c>
      <c r="N47" s="202">
        <v>29.01</v>
      </c>
      <c r="O47" s="202">
        <v>48.7</v>
      </c>
      <c r="P47" s="202">
        <v>50.73</v>
      </c>
      <c r="Q47" s="202">
        <v>3</v>
      </c>
      <c r="R47" s="202">
        <v>5.93</v>
      </c>
      <c r="S47" s="202">
        <v>3.86</v>
      </c>
      <c r="T47" s="202">
        <v>0</v>
      </c>
      <c r="U47" s="202">
        <v>275</v>
      </c>
      <c r="V47" s="202">
        <v>1.85</v>
      </c>
      <c r="W47" s="202">
        <v>6.73</v>
      </c>
      <c r="X47" s="202">
        <v>19.23</v>
      </c>
      <c r="Y47" s="202">
        <v>0</v>
      </c>
      <c r="Z47">
        <v>0</v>
      </c>
      <c r="AA47" s="202">
        <v>8</v>
      </c>
      <c r="AB47" s="202">
        <v>0</v>
      </c>
      <c r="AC47" s="202">
        <v>0</v>
      </c>
      <c r="AD47" s="202">
        <v>0</v>
      </c>
      <c r="AE47" s="202">
        <v>24.49</v>
      </c>
      <c r="AF47" s="202">
        <v>0</v>
      </c>
      <c r="AG47" s="202">
        <v>0</v>
      </c>
      <c r="AH47" s="202">
        <v>0</v>
      </c>
      <c r="AI47" s="202">
        <v>48.37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33.659999999999997</v>
      </c>
      <c r="AQ47" s="202">
        <v>14.58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87.8</v>
      </c>
      <c r="L48" s="202">
        <v>36</v>
      </c>
      <c r="M48" s="202">
        <v>0</v>
      </c>
      <c r="N48" s="202">
        <v>29.01</v>
      </c>
      <c r="O48" s="202">
        <v>48.7</v>
      </c>
      <c r="P48" s="202">
        <v>54.14</v>
      </c>
      <c r="Q48" s="202">
        <v>3</v>
      </c>
      <c r="R48" s="202">
        <v>5.93</v>
      </c>
      <c r="S48" s="202">
        <v>3.86</v>
      </c>
      <c r="T48" s="202">
        <v>0</v>
      </c>
      <c r="U48" s="202">
        <v>275</v>
      </c>
      <c r="V48" s="202">
        <v>1.85</v>
      </c>
      <c r="W48" s="202">
        <v>6.73</v>
      </c>
      <c r="X48" s="202">
        <v>19.23</v>
      </c>
      <c r="Y48" s="202">
        <v>0</v>
      </c>
      <c r="Z48">
        <v>0</v>
      </c>
      <c r="AA48" s="202">
        <v>8</v>
      </c>
      <c r="AB48" s="202">
        <v>0</v>
      </c>
      <c r="AC48" s="202">
        <v>0</v>
      </c>
      <c r="AD48" s="202">
        <v>0</v>
      </c>
      <c r="AE48" s="202">
        <v>24.49</v>
      </c>
      <c r="AF48" s="202">
        <v>0</v>
      </c>
      <c r="AG48" s="202">
        <v>0</v>
      </c>
      <c r="AH48" s="202">
        <v>0</v>
      </c>
      <c r="AI48" s="202">
        <v>48.37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33.659999999999997</v>
      </c>
      <c r="AQ48" s="202">
        <v>14.58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87.8</v>
      </c>
      <c r="L49" s="202">
        <v>36</v>
      </c>
      <c r="M49" s="202">
        <v>0</v>
      </c>
      <c r="N49" s="202">
        <v>29.01</v>
      </c>
      <c r="O49" s="202">
        <v>48.7</v>
      </c>
      <c r="P49" s="202">
        <v>54.66</v>
      </c>
      <c r="Q49" s="202">
        <v>3</v>
      </c>
      <c r="R49" s="202">
        <v>5.93</v>
      </c>
      <c r="S49" s="202">
        <v>3.86</v>
      </c>
      <c r="T49" s="202">
        <v>0</v>
      </c>
      <c r="U49" s="202">
        <v>275</v>
      </c>
      <c r="V49" s="202">
        <v>1.85</v>
      </c>
      <c r="W49" s="202">
        <v>6.73</v>
      </c>
      <c r="X49" s="202">
        <v>19.23</v>
      </c>
      <c r="Y49" s="202">
        <v>0</v>
      </c>
      <c r="Z49">
        <v>0</v>
      </c>
      <c r="AA49" s="202">
        <v>8</v>
      </c>
      <c r="AB49" s="202">
        <v>0</v>
      </c>
      <c r="AC49" s="202">
        <v>0</v>
      </c>
      <c r="AD49" s="202">
        <v>0</v>
      </c>
      <c r="AE49" s="202">
        <v>24.49</v>
      </c>
      <c r="AF49" s="202">
        <v>0</v>
      </c>
      <c r="AG49" s="202">
        <v>0</v>
      </c>
      <c r="AH49" s="202">
        <v>0</v>
      </c>
      <c r="AI49" s="202">
        <v>48.37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33.659999999999997</v>
      </c>
      <c r="AQ49" s="202">
        <v>14.58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87.8</v>
      </c>
      <c r="L50" s="202">
        <v>36</v>
      </c>
      <c r="M50" s="202">
        <v>0</v>
      </c>
      <c r="N50" s="202">
        <v>29.01</v>
      </c>
      <c r="O50" s="202">
        <v>48.7</v>
      </c>
      <c r="P50" s="202">
        <v>54.66</v>
      </c>
      <c r="Q50" s="202">
        <v>3</v>
      </c>
      <c r="R50" s="202">
        <v>5.93</v>
      </c>
      <c r="S50" s="202">
        <v>3.86</v>
      </c>
      <c r="T50" s="202">
        <v>0</v>
      </c>
      <c r="U50" s="202">
        <v>275</v>
      </c>
      <c r="V50" s="202">
        <v>1.85</v>
      </c>
      <c r="W50" s="202">
        <v>6.73</v>
      </c>
      <c r="X50" s="202">
        <v>19.23</v>
      </c>
      <c r="Y50" s="202">
        <v>0</v>
      </c>
      <c r="Z50">
        <v>0</v>
      </c>
      <c r="AA50" s="202">
        <v>8</v>
      </c>
      <c r="AB50" s="202">
        <v>0</v>
      </c>
      <c r="AC50" s="202">
        <v>0</v>
      </c>
      <c r="AD50" s="202">
        <v>0</v>
      </c>
      <c r="AE50" s="202">
        <v>24.49</v>
      </c>
      <c r="AF50" s="202">
        <v>0</v>
      </c>
      <c r="AG50" s="202">
        <v>0</v>
      </c>
      <c r="AH50" s="202">
        <v>0</v>
      </c>
      <c r="AI50" s="202">
        <v>48.37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33.659999999999997</v>
      </c>
      <c r="AQ50" s="202">
        <v>14.58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87.8</v>
      </c>
      <c r="L51" s="202">
        <v>36</v>
      </c>
      <c r="M51" s="202">
        <v>0</v>
      </c>
      <c r="N51" s="202">
        <v>29.01</v>
      </c>
      <c r="O51" s="202">
        <v>48.7</v>
      </c>
      <c r="P51" s="202">
        <v>54.66</v>
      </c>
      <c r="Q51" s="202">
        <v>3</v>
      </c>
      <c r="R51" s="202">
        <v>5.93</v>
      </c>
      <c r="S51" s="202">
        <v>3.86</v>
      </c>
      <c r="T51" s="202">
        <v>0</v>
      </c>
      <c r="U51" s="202">
        <v>275</v>
      </c>
      <c r="V51" s="202">
        <v>1.85</v>
      </c>
      <c r="W51" s="202">
        <v>6.73</v>
      </c>
      <c r="X51" s="202">
        <v>19.23</v>
      </c>
      <c r="Y51" s="202">
        <v>0</v>
      </c>
      <c r="Z51">
        <v>0</v>
      </c>
      <c r="AA51" s="202">
        <v>8</v>
      </c>
      <c r="AB51" s="202">
        <v>0</v>
      </c>
      <c r="AC51" s="202">
        <v>0</v>
      </c>
      <c r="AD51" s="202">
        <v>0</v>
      </c>
      <c r="AE51" s="202">
        <v>24.49</v>
      </c>
      <c r="AF51" s="202">
        <v>0</v>
      </c>
      <c r="AG51" s="202">
        <v>0</v>
      </c>
      <c r="AH51" s="202">
        <v>0</v>
      </c>
      <c r="AI51" s="202">
        <v>48.37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33.659999999999997</v>
      </c>
      <c r="AQ51" s="202">
        <v>14.58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87.8</v>
      </c>
      <c r="L52" s="202">
        <v>36</v>
      </c>
      <c r="M52" s="202">
        <v>0</v>
      </c>
      <c r="N52" s="202">
        <v>29.01</v>
      </c>
      <c r="O52" s="202">
        <v>48.7</v>
      </c>
      <c r="P52" s="202">
        <v>54.66</v>
      </c>
      <c r="Q52" s="202">
        <v>3</v>
      </c>
      <c r="R52" s="202">
        <v>5.93</v>
      </c>
      <c r="S52" s="202">
        <v>3.86</v>
      </c>
      <c r="T52" s="202">
        <v>0</v>
      </c>
      <c r="U52" s="202">
        <v>275</v>
      </c>
      <c r="V52" s="202">
        <v>1.85</v>
      </c>
      <c r="W52" s="202">
        <v>6.73</v>
      </c>
      <c r="X52" s="202">
        <v>19.23</v>
      </c>
      <c r="Y52" s="202">
        <v>0</v>
      </c>
      <c r="Z52">
        <v>0</v>
      </c>
      <c r="AA52" s="202">
        <v>8</v>
      </c>
      <c r="AB52" s="202">
        <v>0</v>
      </c>
      <c r="AC52" s="202">
        <v>0</v>
      </c>
      <c r="AD52" s="202">
        <v>0</v>
      </c>
      <c r="AE52" s="202">
        <v>24.49</v>
      </c>
      <c r="AF52" s="202">
        <v>0</v>
      </c>
      <c r="AG52" s="202">
        <v>0</v>
      </c>
      <c r="AH52" s="202">
        <v>0</v>
      </c>
      <c r="AI52" s="202">
        <v>48.37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33.659999999999997</v>
      </c>
      <c r="AQ52" s="202">
        <v>14.58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87.8</v>
      </c>
      <c r="L53" s="202">
        <v>36</v>
      </c>
      <c r="M53" s="202">
        <v>0</v>
      </c>
      <c r="N53" s="202">
        <v>29.01</v>
      </c>
      <c r="O53" s="202">
        <v>48.7</v>
      </c>
      <c r="P53" s="202">
        <v>54.66</v>
      </c>
      <c r="Q53" s="202">
        <v>3</v>
      </c>
      <c r="R53" s="202">
        <v>5.93</v>
      </c>
      <c r="S53" s="202">
        <v>3.86</v>
      </c>
      <c r="T53" s="202">
        <v>0</v>
      </c>
      <c r="U53" s="202">
        <v>275</v>
      </c>
      <c r="V53" s="202">
        <v>1.85</v>
      </c>
      <c r="W53" s="202">
        <v>6.73</v>
      </c>
      <c r="X53" s="202">
        <v>19.23</v>
      </c>
      <c r="Y53" s="202">
        <v>0</v>
      </c>
      <c r="Z53">
        <v>0</v>
      </c>
      <c r="AA53" s="202">
        <v>8</v>
      </c>
      <c r="AB53" s="202">
        <v>0</v>
      </c>
      <c r="AC53" s="202">
        <v>0</v>
      </c>
      <c r="AD53" s="202">
        <v>0</v>
      </c>
      <c r="AE53" s="202">
        <v>24.49</v>
      </c>
      <c r="AF53" s="202">
        <v>0</v>
      </c>
      <c r="AG53" s="202">
        <v>0</v>
      </c>
      <c r="AH53" s="202">
        <v>0</v>
      </c>
      <c r="AI53" s="202">
        <v>48.37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33.659999999999997</v>
      </c>
      <c r="AQ53" s="202">
        <v>14.58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87.8</v>
      </c>
      <c r="L54" s="202">
        <v>36</v>
      </c>
      <c r="M54" s="202">
        <v>0</v>
      </c>
      <c r="N54" s="202">
        <v>29.01</v>
      </c>
      <c r="O54" s="202">
        <v>48.7</v>
      </c>
      <c r="P54" s="202">
        <v>54.66</v>
      </c>
      <c r="Q54" s="202">
        <v>3</v>
      </c>
      <c r="R54" s="202">
        <v>5.93</v>
      </c>
      <c r="S54" s="202">
        <v>3.86</v>
      </c>
      <c r="T54" s="202">
        <v>0</v>
      </c>
      <c r="U54" s="202">
        <v>275</v>
      </c>
      <c r="V54" s="202">
        <v>1.85</v>
      </c>
      <c r="W54" s="202">
        <v>6.73</v>
      </c>
      <c r="X54" s="202">
        <v>19.23</v>
      </c>
      <c r="Y54" s="202">
        <v>0</v>
      </c>
      <c r="Z54">
        <v>0</v>
      </c>
      <c r="AA54" s="202">
        <v>8</v>
      </c>
      <c r="AB54" s="202">
        <v>0</v>
      </c>
      <c r="AC54" s="202">
        <v>0</v>
      </c>
      <c r="AD54" s="202">
        <v>0</v>
      </c>
      <c r="AE54" s="202">
        <v>24.49</v>
      </c>
      <c r="AF54" s="202">
        <v>0</v>
      </c>
      <c r="AG54" s="202">
        <v>0</v>
      </c>
      <c r="AH54" s="202">
        <v>0</v>
      </c>
      <c r="AI54" s="202">
        <v>48.37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33.659999999999997</v>
      </c>
      <c r="AQ54" s="202">
        <v>14.58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87.8</v>
      </c>
      <c r="L55" s="202">
        <v>36</v>
      </c>
      <c r="M55" s="202">
        <v>0</v>
      </c>
      <c r="N55" s="202">
        <v>29.01</v>
      </c>
      <c r="O55" s="202">
        <v>48.7</v>
      </c>
      <c r="P55" s="202">
        <v>54.66</v>
      </c>
      <c r="Q55" s="202">
        <v>3</v>
      </c>
      <c r="R55" s="202">
        <v>5.93</v>
      </c>
      <c r="S55" s="202">
        <v>3.86</v>
      </c>
      <c r="T55" s="202">
        <v>0</v>
      </c>
      <c r="U55" s="202">
        <v>262.54000000000002</v>
      </c>
      <c r="V55" s="202">
        <v>1.85</v>
      </c>
      <c r="W55" s="202">
        <v>6.73</v>
      </c>
      <c r="X55" s="202">
        <v>19.23</v>
      </c>
      <c r="Y55" s="202">
        <v>0</v>
      </c>
      <c r="Z55">
        <v>0</v>
      </c>
      <c r="AA55" s="202">
        <v>8</v>
      </c>
      <c r="AB55" s="202">
        <v>5.55</v>
      </c>
      <c r="AC55" s="202">
        <v>0</v>
      </c>
      <c r="AD55" s="202">
        <v>0</v>
      </c>
      <c r="AE55" s="202">
        <v>24.49</v>
      </c>
      <c r="AF55" s="202">
        <v>0</v>
      </c>
      <c r="AG55" s="202">
        <v>0</v>
      </c>
      <c r="AH55" s="202">
        <v>0</v>
      </c>
      <c r="AI55" s="202">
        <v>48.37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33.659999999999997</v>
      </c>
      <c r="AQ55" s="202">
        <v>14.58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87.8</v>
      </c>
      <c r="L56" s="202">
        <v>36</v>
      </c>
      <c r="M56" s="202">
        <v>0</v>
      </c>
      <c r="N56" s="202">
        <v>29.01</v>
      </c>
      <c r="O56" s="202">
        <v>48.7</v>
      </c>
      <c r="P56" s="202">
        <v>54.66</v>
      </c>
      <c r="Q56" s="202">
        <v>3</v>
      </c>
      <c r="R56" s="202">
        <v>5.93</v>
      </c>
      <c r="S56" s="202">
        <v>3.86</v>
      </c>
      <c r="T56" s="202">
        <v>0</v>
      </c>
      <c r="U56" s="202">
        <v>262.54000000000002</v>
      </c>
      <c r="V56" s="202">
        <v>1.85</v>
      </c>
      <c r="W56" s="202">
        <v>6.73</v>
      </c>
      <c r="X56" s="202">
        <v>19.23</v>
      </c>
      <c r="Y56" s="202">
        <v>0</v>
      </c>
      <c r="Z56">
        <v>0</v>
      </c>
      <c r="AA56" s="202">
        <v>8</v>
      </c>
      <c r="AB56" s="202">
        <v>5.55</v>
      </c>
      <c r="AC56" s="202">
        <v>0</v>
      </c>
      <c r="AD56" s="202">
        <v>0</v>
      </c>
      <c r="AE56" s="202">
        <v>24.49</v>
      </c>
      <c r="AF56" s="202">
        <v>0</v>
      </c>
      <c r="AG56" s="202">
        <v>0</v>
      </c>
      <c r="AH56" s="202">
        <v>0</v>
      </c>
      <c r="AI56" s="202">
        <v>48.37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33.659999999999997</v>
      </c>
      <c r="AQ56" s="202">
        <v>14.58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87.8</v>
      </c>
      <c r="L57" s="202">
        <v>36</v>
      </c>
      <c r="M57" s="202">
        <v>0</v>
      </c>
      <c r="N57" s="202">
        <v>29.01</v>
      </c>
      <c r="O57" s="202">
        <v>48.7</v>
      </c>
      <c r="P57" s="202">
        <v>54.66</v>
      </c>
      <c r="Q57" s="202">
        <v>3</v>
      </c>
      <c r="R57" s="202">
        <v>5.93</v>
      </c>
      <c r="S57" s="202">
        <v>3.86</v>
      </c>
      <c r="T57" s="202">
        <v>0</v>
      </c>
      <c r="U57" s="202">
        <v>262.54000000000002</v>
      </c>
      <c r="V57" s="202">
        <v>1.85</v>
      </c>
      <c r="W57" s="202">
        <v>6.73</v>
      </c>
      <c r="X57" s="202">
        <v>19.23</v>
      </c>
      <c r="Y57" s="202">
        <v>0</v>
      </c>
      <c r="Z57">
        <v>0</v>
      </c>
      <c r="AA57" s="202">
        <v>8</v>
      </c>
      <c r="AB57" s="202">
        <v>5.55</v>
      </c>
      <c r="AC57" s="202">
        <v>0</v>
      </c>
      <c r="AD57" s="202">
        <v>0</v>
      </c>
      <c r="AE57" s="202">
        <v>24.49</v>
      </c>
      <c r="AF57" s="202">
        <v>0</v>
      </c>
      <c r="AG57" s="202">
        <v>0</v>
      </c>
      <c r="AH57" s="202">
        <v>0</v>
      </c>
      <c r="AI57" s="202">
        <v>48.37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33.659999999999997</v>
      </c>
      <c r="AQ57" s="202">
        <v>14.58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87.8</v>
      </c>
      <c r="L58" s="202">
        <v>36</v>
      </c>
      <c r="M58" s="202">
        <v>0</v>
      </c>
      <c r="N58" s="202">
        <v>29.01</v>
      </c>
      <c r="O58" s="202">
        <v>48.7</v>
      </c>
      <c r="P58" s="202">
        <v>54.66</v>
      </c>
      <c r="Q58" s="202">
        <v>3</v>
      </c>
      <c r="R58" s="202">
        <v>5.93</v>
      </c>
      <c r="S58" s="202">
        <v>3.86</v>
      </c>
      <c r="T58" s="202">
        <v>0</v>
      </c>
      <c r="U58" s="202">
        <v>262.54000000000002</v>
      </c>
      <c r="V58" s="202">
        <v>1.85</v>
      </c>
      <c r="W58" s="202">
        <v>6.73</v>
      </c>
      <c r="X58" s="202">
        <v>19.23</v>
      </c>
      <c r="Y58" s="202">
        <v>0</v>
      </c>
      <c r="Z58">
        <v>0</v>
      </c>
      <c r="AA58" s="202">
        <v>8</v>
      </c>
      <c r="AB58" s="202">
        <v>5.55</v>
      </c>
      <c r="AC58" s="202">
        <v>0</v>
      </c>
      <c r="AD58" s="202">
        <v>0</v>
      </c>
      <c r="AE58" s="202">
        <v>24.49</v>
      </c>
      <c r="AF58" s="202">
        <v>0</v>
      </c>
      <c r="AG58" s="202">
        <v>0</v>
      </c>
      <c r="AH58" s="202">
        <v>0</v>
      </c>
      <c r="AI58" s="202">
        <v>48.37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33.659999999999997</v>
      </c>
      <c r="AQ58" s="202">
        <v>14.58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87.8</v>
      </c>
      <c r="L59" s="202">
        <v>36</v>
      </c>
      <c r="M59" s="202">
        <v>0</v>
      </c>
      <c r="N59" s="202">
        <v>29.01</v>
      </c>
      <c r="O59" s="202">
        <v>48.7</v>
      </c>
      <c r="P59" s="202">
        <v>48.26</v>
      </c>
      <c r="Q59" s="202">
        <v>3</v>
      </c>
      <c r="R59" s="202">
        <v>5.77</v>
      </c>
      <c r="S59" s="202">
        <v>3.86</v>
      </c>
      <c r="T59" s="202">
        <v>0</v>
      </c>
      <c r="U59" s="202">
        <v>262.54000000000002</v>
      </c>
      <c r="V59" s="202">
        <v>2.88</v>
      </c>
      <c r="W59" s="202">
        <v>10.82</v>
      </c>
      <c r="X59" s="202">
        <v>36.229999999999997</v>
      </c>
      <c r="Y59" s="202">
        <v>0</v>
      </c>
      <c r="Z59">
        <v>0</v>
      </c>
      <c r="AA59" s="202">
        <v>8</v>
      </c>
      <c r="AB59" s="202">
        <v>5.55</v>
      </c>
      <c r="AC59" s="202">
        <v>0</v>
      </c>
      <c r="AD59" s="202">
        <v>0</v>
      </c>
      <c r="AE59" s="202">
        <v>24.49</v>
      </c>
      <c r="AF59" s="202">
        <v>0</v>
      </c>
      <c r="AG59" s="202">
        <v>0</v>
      </c>
      <c r="AH59" s="202">
        <v>0</v>
      </c>
      <c r="AI59" s="202">
        <v>48.37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33.659999999999997</v>
      </c>
      <c r="AQ59" s="202">
        <v>11.56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87.51</v>
      </c>
      <c r="L60" s="202">
        <v>36</v>
      </c>
      <c r="M60" s="202">
        <v>0</v>
      </c>
      <c r="N60" s="202">
        <v>29.01</v>
      </c>
      <c r="O60" s="202">
        <v>48.7</v>
      </c>
      <c r="P60" s="202">
        <v>42.9</v>
      </c>
      <c r="Q60" s="202">
        <v>2.78</v>
      </c>
      <c r="R60" s="202">
        <v>5.55</v>
      </c>
      <c r="S60" s="202">
        <v>3.7</v>
      </c>
      <c r="T60" s="202">
        <v>0</v>
      </c>
      <c r="U60" s="202">
        <v>262.54000000000002</v>
      </c>
      <c r="V60" s="202">
        <v>2.88</v>
      </c>
      <c r="W60" s="202">
        <v>10.82</v>
      </c>
      <c r="X60" s="202">
        <v>36.229999999999997</v>
      </c>
      <c r="Y60" s="202">
        <v>0</v>
      </c>
      <c r="Z60">
        <v>0</v>
      </c>
      <c r="AA60" s="202">
        <v>8</v>
      </c>
      <c r="AB60" s="202">
        <v>5.55</v>
      </c>
      <c r="AC60" s="202">
        <v>0</v>
      </c>
      <c r="AD60" s="202">
        <v>0</v>
      </c>
      <c r="AE60" s="202">
        <v>24.49</v>
      </c>
      <c r="AF60" s="202">
        <v>0</v>
      </c>
      <c r="AG60" s="202">
        <v>0</v>
      </c>
      <c r="AH60" s="202">
        <v>0</v>
      </c>
      <c r="AI60" s="202">
        <v>48.37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33.659999999999997</v>
      </c>
      <c r="AQ60" s="202">
        <v>11.56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87.52</v>
      </c>
      <c r="L61" s="202">
        <v>36</v>
      </c>
      <c r="M61" s="202">
        <v>0</v>
      </c>
      <c r="N61" s="202">
        <v>29.01</v>
      </c>
      <c r="O61" s="202">
        <v>48.7</v>
      </c>
      <c r="P61" s="202">
        <v>42.9</v>
      </c>
      <c r="Q61" s="202">
        <v>2.78</v>
      </c>
      <c r="R61" s="202">
        <v>5.55</v>
      </c>
      <c r="S61" s="202">
        <v>3.7</v>
      </c>
      <c r="T61" s="202">
        <v>0</v>
      </c>
      <c r="U61" s="202">
        <v>262.54000000000002</v>
      </c>
      <c r="V61" s="202">
        <v>2.88</v>
      </c>
      <c r="W61" s="202">
        <v>10.82</v>
      </c>
      <c r="X61" s="202">
        <v>36.229999999999997</v>
      </c>
      <c r="Y61" s="202">
        <v>0</v>
      </c>
      <c r="Z61">
        <v>0</v>
      </c>
      <c r="AA61" s="202">
        <v>8</v>
      </c>
      <c r="AB61" s="202">
        <v>0</v>
      </c>
      <c r="AC61" s="202">
        <v>0</v>
      </c>
      <c r="AD61" s="202">
        <v>0</v>
      </c>
      <c r="AE61" s="202">
        <v>24.49</v>
      </c>
      <c r="AF61" s="202">
        <v>0</v>
      </c>
      <c r="AG61" s="202">
        <v>0</v>
      </c>
      <c r="AH61" s="202">
        <v>0</v>
      </c>
      <c r="AI61" s="202">
        <v>48.37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33.659999999999997</v>
      </c>
      <c r="AQ61" s="202">
        <v>11.56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87.51</v>
      </c>
      <c r="L62" s="202">
        <v>36</v>
      </c>
      <c r="M62" s="202">
        <v>0</v>
      </c>
      <c r="N62" s="202">
        <v>29.01</v>
      </c>
      <c r="O62" s="202">
        <v>48.7</v>
      </c>
      <c r="P62" s="202">
        <v>42.9</v>
      </c>
      <c r="Q62" s="202">
        <v>2.78</v>
      </c>
      <c r="R62" s="202">
        <v>5.55</v>
      </c>
      <c r="S62" s="202">
        <v>3.7</v>
      </c>
      <c r="T62" s="202">
        <v>0</v>
      </c>
      <c r="U62" s="202">
        <v>262.54000000000002</v>
      </c>
      <c r="V62" s="202">
        <v>2.89</v>
      </c>
      <c r="W62" s="202">
        <v>10.82</v>
      </c>
      <c r="X62" s="202">
        <v>36.229999999999997</v>
      </c>
      <c r="Y62" s="202">
        <v>0</v>
      </c>
      <c r="Z62">
        <v>0</v>
      </c>
      <c r="AA62" s="202">
        <v>8</v>
      </c>
      <c r="AB62" s="202">
        <v>0</v>
      </c>
      <c r="AC62" s="202">
        <v>0</v>
      </c>
      <c r="AD62" s="202">
        <v>0</v>
      </c>
      <c r="AE62" s="202">
        <v>24.49</v>
      </c>
      <c r="AF62" s="202">
        <v>0</v>
      </c>
      <c r="AG62" s="202">
        <v>0</v>
      </c>
      <c r="AH62" s="202">
        <v>0</v>
      </c>
      <c r="AI62" s="202">
        <v>48.37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32.520000000000003</v>
      </c>
      <c r="AQ62" s="202">
        <v>11.54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87.51</v>
      </c>
      <c r="L63" s="202">
        <v>36</v>
      </c>
      <c r="M63" s="202">
        <v>0</v>
      </c>
      <c r="N63" s="202">
        <v>29.01</v>
      </c>
      <c r="O63" s="202">
        <v>48.7</v>
      </c>
      <c r="P63" s="202">
        <v>42.9</v>
      </c>
      <c r="Q63" s="202">
        <v>2.2799999999999998</v>
      </c>
      <c r="R63" s="202">
        <v>5.49</v>
      </c>
      <c r="S63" s="202">
        <v>3.7</v>
      </c>
      <c r="T63" s="202">
        <v>0</v>
      </c>
      <c r="U63" s="202">
        <v>262.54000000000002</v>
      </c>
      <c r="V63" s="202">
        <v>2.89</v>
      </c>
      <c r="W63" s="202">
        <v>10.82</v>
      </c>
      <c r="X63" s="202">
        <v>36.229999999999997</v>
      </c>
      <c r="Y63" s="202">
        <v>0</v>
      </c>
      <c r="Z63">
        <v>0</v>
      </c>
      <c r="AA63" s="202">
        <v>8</v>
      </c>
      <c r="AB63" s="202">
        <v>0</v>
      </c>
      <c r="AC63" s="202">
        <v>0</v>
      </c>
      <c r="AD63" s="202">
        <v>0</v>
      </c>
      <c r="AE63" s="202">
        <v>24.49</v>
      </c>
      <c r="AF63" s="202">
        <v>0</v>
      </c>
      <c r="AG63" s="202">
        <v>0</v>
      </c>
      <c r="AH63" s="202">
        <v>0</v>
      </c>
      <c r="AI63" s="202">
        <v>48.37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33.659999999999997</v>
      </c>
      <c r="AQ63" s="202">
        <v>11.54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87.52</v>
      </c>
      <c r="L64" s="202">
        <v>36</v>
      </c>
      <c r="M64" s="202">
        <v>0</v>
      </c>
      <c r="N64" s="202">
        <v>29.01</v>
      </c>
      <c r="O64" s="202">
        <v>48.7</v>
      </c>
      <c r="P64" s="202">
        <v>42.9</v>
      </c>
      <c r="Q64" s="202">
        <v>2.7</v>
      </c>
      <c r="R64" s="202">
        <v>5.55</v>
      </c>
      <c r="S64" s="202">
        <v>3.7</v>
      </c>
      <c r="T64" s="202">
        <v>0</v>
      </c>
      <c r="U64" s="202">
        <v>262.54000000000002</v>
      </c>
      <c r="V64" s="202">
        <v>2.89</v>
      </c>
      <c r="W64" s="202">
        <v>10.82</v>
      </c>
      <c r="X64" s="202">
        <v>36.229999999999997</v>
      </c>
      <c r="Y64" s="202">
        <v>0</v>
      </c>
      <c r="Z64">
        <v>0</v>
      </c>
      <c r="AA64" s="202">
        <v>8</v>
      </c>
      <c r="AB64" s="202">
        <v>0</v>
      </c>
      <c r="AC64" s="202">
        <v>0</v>
      </c>
      <c r="AD64" s="202">
        <v>0</v>
      </c>
      <c r="AE64" s="202">
        <v>24.49</v>
      </c>
      <c r="AF64" s="202">
        <v>0</v>
      </c>
      <c r="AG64" s="202">
        <v>0</v>
      </c>
      <c r="AH64" s="202">
        <v>0</v>
      </c>
      <c r="AI64" s="202">
        <v>48.37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33.659999999999997</v>
      </c>
      <c r="AQ64" s="202">
        <v>11.54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87.51</v>
      </c>
      <c r="L65" s="202">
        <v>36</v>
      </c>
      <c r="M65" s="202">
        <v>0</v>
      </c>
      <c r="N65" s="202">
        <v>29.01</v>
      </c>
      <c r="O65" s="202">
        <v>48.7</v>
      </c>
      <c r="P65" s="202">
        <v>42.9</v>
      </c>
      <c r="Q65" s="202">
        <v>2.78</v>
      </c>
      <c r="R65" s="202">
        <v>5.55</v>
      </c>
      <c r="S65" s="202">
        <v>3.7</v>
      </c>
      <c r="T65" s="202">
        <v>0</v>
      </c>
      <c r="U65" s="202">
        <v>262.54000000000002</v>
      </c>
      <c r="V65" s="202">
        <v>3.49</v>
      </c>
      <c r="W65" s="202">
        <v>10.82</v>
      </c>
      <c r="X65" s="202">
        <v>36.229999999999997</v>
      </c>
      <c r="Y65" s="202">
        <v>0</v>
      </c>
      <c r="Z65">
        <v>0</v>
      </c>
      <c r="AA65" s="202">
        <v>8</v>
      </c>
      <c r="AB65" s="202">
        <v>0</v>
      </c>
      <c r="AC65" s="202">
        <v>0</v>
      </c>
      <c r="AD65" s="202">
        <v>0</v>
      </c>
      <c r="AE65" s="202">
        <v>24.49</v>
      </c>
      <c r="AF65" s="202">
        <v>0</v>
      </c>
      <c r="AG65" s="202">
        <v>0</v>
      </c>
      <c r="AH65" s="202">
        <v>0</v>
      </c>
      <c r="AI65" s="202">
        <v>48.37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33.659999999999997</v>
      </c>
      <c r="AQ65" s="202">
        <v>11.56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87.51</v>
      </c>
      <c r="L66" s="202">
        <v>36</v>
      </c>
      <c r="M66" s="202">
        <v>0</v>
      </c>
      <c r="N66" s="202">
        <v>29.01</v>
      </c>
      <c r="O66" s="202">
        <v>48.7</v>
      </c>
      <c r="P66" s="202">
        <v>42.9</v>
      </c>
      <c r="Q66" s="202">
        <v>2.78</v>
      </c>
      <c r="R66" s="202">
        <v>5.55</v>
      </c>
      <c r="S66" s="202">
        <v>3.7</v>
      </c>
      <c r="T66" s="202">
        <v>0</v>
      </c>
      <c r="U66" s="202">
        <v>262.54000000000002</v>
      </c>
      <c r="V66" s="202">
        <v>3.49</v>
      </c>
      <c r="W66" s="202">
        <v>10.82</v>
      </c>
      <c r="X66" s="202">
        <v>36.229999999999997</v>
      </c>
      <c r="Y66" s="202">
        <v>0</v>
      </c>
      <c r="Z66">
        <v>0</v>
      </c>
      <c r="AA66" s="202">
        <v>8</v>
      </c>
      <c r="AB66" s="202">
        <v>0</v>
      </c>
      <c r="AC66" s="202">
        <v>0</v>
      </c>
      <c r="AD66" s="202">
        <v>0</v>
      </c>
      <c r="AE66" s="202">
        <v>24.49</v>
      </c>
      <c r="AF66" s="202">
        <v>0</v>
      </c>
      <c r="AG66" s="202">
        <v>0</v>
      </c>
      <c r="AH66" s="202">
        <v>0</v>
      </c>
      <c r="AI66" s="202">
        <v>48.37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33.659999999999997</v>
      </c>
      <c r="AQ66" s="202">
        <v>11.56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87.52</v>
      </c>
      <c r="L67" s="202">
        <v>36</v>
      </c>
      <c r="M67" s="202">
        <v>0</v>
      </c>
      <c r="N67" s="202">
        <v>29.01</v>
      </c>
      <c r="O67" s="202">
        <v>48.7</v>
      </c>
      <c r="P67" s="202">
        <v>42.9</v>
      </c>
      <c r="Q67" s="202">
        <v>2.78</v>
      </c>
      <c r="R67" s="202">
        <v>5.55</v>
      </c>
      <c r="S67" s="202">
        <v>3.7</v>
      </c>
      <c r="T67" s="202">
        <v>0</v>
      </c>
      <c r="U67" s="202">
        <v>262.54000000000002</v>
      </c>
      <c r="V67" s="202">
        <v>3.49</v>
      </c>
      <c r="W67" s="202">
        <v>10.82</v>
      </c>
      <c r="X67" s="202">
        <v>36.229999999999997</v>
      </c>
      <c r="Y67" s="202">
        <v>0</v>
      </c>
      <c r="Z67">
        <v>0</v>
      </c>
      <c r="AA67" s="202">
        <v>8</v>
      </c>
      <c r="AB67" s="202">
        <v>0</v>
      </c>
      <c r="AC67" s="202">
        <v>0</v>
      </c>
      <c r="AD67" s="202">
        <v>0</v>
      </c>
      <c r="AE67" s="202">
        <v>24.49</v>
      </c>
      <c r="AF67" s="202">
        <v>0</v>
      </c>
      <c r="AG67" s="202">
        <v>0</v>
      </c>
      <c r="AH67" s="202">
        <v>0</v>
      </c>
      <c r="AI67" s="202">
        <v>48.37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33.659999999999997</v>
      </c>
      <c r="AQ67" s="202">
        <v>11.56</v>
      </c>
      <c r="AR67" s="202">
        <v>26.3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87.51</v>
      </c>
      <c r="L68" s="202">
        <v>36</v>
      </c>
      <c r="M68" s="202">
        <v>0</v>
      </c>
      <c r="N68" s="202">
        <v>29.01</v>
      </c>
      <c r="O68" s="202">
        <v>48.7</v>
      </c>
      <c r="P68" s="202">
        <v>42.9</v>
      </c>
      <c r="Q68" s="202">
        <v>2.78</v>
      </c>
      <c r="R68" s="202">
        <v>5.55</v>
      </c>
      <c r="S68" s="202">
        <v>3.7</v>
      </c>
      <c r="T68" s="202">
        <v>0</v>
      </c>
      <c r="U68" s="202">
        <v>262.54000000000002</v>
      </c>
      <c r="V68" s="202">
        <v>3.49</v>
      </c>
      <c r="W68" s="202">
        <v>10.82</v>
      </c>
      <c r="X68" s="202">
        <v>36.229999999999997</v>
      </c>
      <c r="Y68" s="202">
        <v>0</v>
      </c>
      <c r="Z68">
        <v>0</v>
      </c>
      <c r="AA68" s="202">
        <v>8</v>
      </c>
      <c r="AB68" s="202">
        <v>0</v>
      </c>
      <c r="AC68" s="202">
        <v>0</v>
      </c>
      <c r="AD68" s="202">
        <v>0</v>
      </c>
      <c r="AE68" s="202">
        <v>24.49</v>
      </c>
      <c r="AF68" s="202">
        <v>0</v>
      </c>
      <c r="AG68" s="202">
        <v>0</v>
      </c>
      <c r="AH68" s="202">
        <v>0</v>
      </c>
      <c r="AI68" s="202">
        <v>48.37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33.659999999999997</v>
      </c>
      <c r="AQ68" s="202">
        <v>11.56</v>
      </c>
      <c r="AR68" s="202">
        <v>26.3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87.52</v>
      </c>
      <c r="L69" s="202">
        <v>34.619999999999997</v>
      </c>
      <c r="M69" s="202">
        <v>0</v>
      </c>
      <c r="N69" s="202">
        <v>29.01</v>
      </c>
      <c r="O69" s="202">
        <v>48.7</v>
      </c>
      <c r="P69" s="202">
        <v>42.9</v>
      </c>
      <c r="Q69" s="202">
        <v>2.78</v>
      </c>
      <c r="R69" s="202">
        <v>5.55</v>
      </c>
      <c r="S69" s="202">
        <v>3.7</v>
      </c>
      <c r="T69" s="202">
        <v>0</v>
      </c>
      <c r="U69" s="202">
        <v>262.54000000000002</v>
      </c>
      <c r="V69" s="202">
        <v>3.49</v>
      </c>
      <c r="W69" s="202">
        <v>10.82</v>
      </c>
      <c r="X69" s="202">
        <v>36.229999999999997</v>
      </c>
      <c r="Y69" s="202">
        <v>0</v>
      </c>
      <c r="Z69">
        <v>0</v>
      </c>
      <c r="AA69" s="202">
        <v>8</v>
      </c>
      <c r="AB69" s="202">
        <v>0</v>
      </c>
      <c r="AC69" s="202">
        <v>0</v>
      </c>
      <c r="AD69" s="202">
        <v>0</v>
      </c>
      <c r="AE69" s="202">
        <v>24.49</v>
      </c>
      <c r="AF69" s="202">
        <v>0</v>
      </c>
      <c r="AG69" s="202">
        <v>0</v>
      </c>
      <c r="AH69" s="202">
        <v>0</v>
      </c>
      <c r="AI69" s="202">
        <v>48.37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33.659999999999997</v>
      </c>
      <c r="AQ69" s="202">
        <v>11.54</v>
      </c>
      <c r="AR69" s="202">
        <v>26.3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87.51</v>
      </c>
      <c r="L70" s="202">
        <v>34.619999999999997</v>
      </c>
      <c r="M70" s="202">
        <v>0</v>
      </c>
      <c r="N70" s="202">
        <v>29.01</v>
      </c>
      <c r="O70" s="202">
        <v>48.7</v>
      </c>
      <c r="P70" s="202">
        <v>42.9</v>
      </c>
      <c r="Q70" s="202">
        <v>2.78</v>
      </c>
      <c r="R70" s="202">
        <v>5.55</v>
      </c>
      <c r="S70" s="202">
        <v>3.7</v>
      </c>
      <c r="T70" s="202">
        <v>0</v>
      </c>
      <c r="U70" s="202">
        <v>262.54000000000002</v>
      </c>
      <c r="V70" s="202">
        <v>3.49</v>
      </c>
      <c r="W70" s="202">
        <v>10.82</v>
      </c>
      <c r="X70" s="202">
        <v>36.229999999999997</v>
      </c>
      <c r="Y70" s="202">
        <v>0</v>
      </c>
      <c r="Z70">
        <v>0</v>
      </c>
      <c r="AA70" s="202">
        <v>8</v>
      </c>
      <c r="AB70" s="202">
        <v>0</v>
      </c>
      <c r="AC70" s="202">
        <v>0</v>
      </c>
      <c r="AD70" s="202">
        <v>0</v>
      </c>
      <c r="AE70" s="202">
        <v>24.49</v>
      </c>
      <c r="AF70" s="202">
        <v>0</v>
      </c>
      <c r="AG70" s="202">
        <v>0</v>
      </c>
      <c r="AH70" s="202">
        <v>0</v>
      </c>
      <c r="AI70" s="202">
        <v>48.37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33.659999999999997</v>
      </c>
      <c r="AQ70" s="202">
        <v>11.54</v>
      </c>
      <c r="AR70" s="202">
        <v>23.91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87.51</v>
      </c>
      <c r="L71" s="202">
        <v>34.619999999999997</v>
      </c>
      <c r="M71" s="202">
        <v>0</v>
      </c>
      <c r="N71" s="202">
        <v>29.01</v>
      </c>
      <c r="O71" s="202">
        <v>48.7</v>
      </c>
      <c r="P71" s="202">
        <v>42.9</v>
      </c>
      <c r="Q71" s="202">
        <v>2.78</v>
      </c>
      <c r="R71" s="202">
        <v>5.55</v>
      </c>
      <c r="S71" s="202">
        <v>3.7</v>
      </c>
      <c r="T71" s="202">
        <v>0</v>
      </c>
      <c r="U71" s="202">
        <v>262.54000000000002</v>
      </c>
      <c r="V71" s="202">
        <v>3.49</v>
      </c>
      <c r="W71" s="202">
        <v>10.82</v>
      </c>
      <c r="X71" s="202">
        <v>36.229999999999997</v>
      </c>
      <c r="Y71" s="202">
        <v>0</v>
      </c>
      <c r="Z71">
        <v>0</v>
      </c>
      <c r="AA71" s="202">
        <v>8</v>
      </c>
      <c r="AB71" s="202">
        <v>0</v>
      </c>
      <c r="AC71" s="202">
        <v>0</v>
      </c>
      <c r="AD71" s="202">
        <v>0</v>
      </c>
      <c r="AE71" s="202">
        <v>24.49</v>
      </c>
      <c r="AF71" s="202">
        <v>0</v>
      </c>
      <c r="AG71" s="202">
        <v>0</v>
      </c>
      <c r="AH71" s="202">
        <v>0</v>
      </c>
      <c r="AI71" s="202">
        <v>48.37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33.659999999999997</v>
      </c>
      <c r="AQ71" s="202">
        <v>11.54</v>
      </c>
      <c r="AR71" s="202">
        <v>21.45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87.51</v>
      </c>
      <c r="L72" s="202">
        <v>34.619999999999997</v>
      </c>
      <c r="M72" s="202">
        <v>0</v>
      </c>
      <c r="N72" s="202">
        <v>29.01</v>
      </c>
      <c r="O72" s="202">
        <v>48.7</v>
      </c>
      <c r="P72" s="202">
        <v>42.9</v>
      </c>
      <c r="Q72" s="202">
        <v>2.78</v>
      </c>
      <c r="R72" s="202">
        <v>5.55</v>
      </c>
      <c r="S72" s="202">
        <v>3.7</v>
      </c>
      <c r="T72" s="202">
        <v>0</v>
      </c>
      <c r="U72" s="202">
        <v>262.54000000000002</v>
      </c>
      <c r="V72" s="202">
        <v>3.49</v>
      </c>
      <c r="W72" s="202">
        <v>10.82</v>
      </c>
      <c r="X72" s="202">
        <v>36.229999999999997</v>
      </c>
      <c r="Y72" s="202">
        <v>0</v>
      </c>
      <c r="Z72">
        <v>0</v>
      </c>
      <c r="AA72" s="202">
        <v>8</v>
      </c>
      <c r="AB72" s="202">
        <v>0</v>
      </c>
      <c r="AC72" s="202">
        <v>0</v>
      </c>
      <c r="AD72" s="202">
        <v>0</v>
      </c>
      <c r="AE72" s="202">
        <v>24.49</v>
      </c>
      <c r="AF72" s="202">
        <v>0</v>
      </c>
      <c r="AG72" s="202">
        <v>0</v>
      </c>
      <c r="AH72" s="202">
        <v>0</v>
      </c>
      <c r="AI72" s="202">
        <v>48.37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33.659999999999997</v>
      </c>
      <c r="AQ72" s="202">
        <v>11.54</v>
      </c>
      <c r="AR72" s="202">
        <v>15.88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87.51</v>
      </c>
      <c r="L73" s="202">
        <v>34.619999999999997</v>
      </c>
      <c r="M73" s="202">
        <v>0</v>
      </c>
      <c r="N73" s="202">
        <v>29.01</v>
      </c>
      <c r="O73" s="202">
        <v>48.7</v>
      </c>
      <c r="P73" s="202">
        <v>42.9</v>
      </c>
      <c r="Q73" s="202">
        <v>5</v>
      </c>
      <c r="R73" s="202">
        <v>10.36</v>
      </c>
      <c r="S73" s="202">
        <v>6.45</v>
      </c>
      <c r="T73" s="202">
        <v>0</v>
      </c>
      <c r="U73" s="202">
        <v>262.54000000000002</v>
      </c>
      <c r="V73" s="202">
        <v>3.49</v>
      </c>
      <c r="W73" s="202">
        <v>10.82</v>
      </c>
      <c r="X73" s="202">
        <v>36.229999999999997</v>
      </c>
      <c r="Y73" s="202">
        <v>0</v>
      </c>
      <c r="Z73">
        <v>0</v>
      </c>
      <c r="AA73" s="202">
        <v>8</v>
      </c>
      <c r="AB73" s="202">
        <v>0</v>
      </c>
      <c r="AC73" s="202">
        <v>0</v>
      </c>
      <c r="AD73" s="202">
        <v>0</v>
      </c>
      <c r="AE73" s="202">
        <v>24.49</v>
      </c>
      <c r="AF73" s="202">
        <v>0</v>
      </c>
      <c r="AG73" s="202">
        <v>0</v>
      </c>
      <c r="AH73" s="202">
        <v>0</v>
      </c>
      <c r="AI73" s="202">
        <v>48.37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33.659999999999997</v>
      </c>
      <c r="AQ73" s="202">
        <v>11.54</v>
      </c>
      <c r="AR73" s="202">
        <v>11.76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87.51</v>
      </c>
      <c r="L74" s="202">
        <v>34.619999999999997</v>
      </c>
      <c r="M74" s="202">
        <v>0</v>
      </c>
      <c r="N74" s="202">
        <v>29.01</v>
      </c>
      <c r="O74" s="202">
        <v>48.7</v>
      </c>
      <c r="P74" s="202">
        <v>42.9</v>
      </c>
      <c r="Q74" s="202">
        <v>5.0199999999999996</v>
      </c>
      <c r="R74" s="202">
        <v>10.36</v>
      </c>
      <c r="S74" s="202">
        <v>6.45</v>
      </c>
      <c r="T74" s="202">
        <v>0</v>
      </c>
      <c r="U74" s="202">
        <v>262.54000000000002</v>
      </c>
      <c r="V74" s="202">
        <v>3.49</v>
      </c>
      <c r="W74" s="202">
        <v>10.82</v>
      </c>
      <c r="X74" s="202">
        <v>36.229999999999997</v>
      </c>
      <c r="Y74" s="202">
        <v>0</v>
      </c>
      <c r="Z74">
        <v>0</v>
      </c>
      <c r="AA74" s="202">
        <v>8</v>
      </c>
      <c r="AB74" s="202">
        <v>0</v>
      </c>
      <c r="AC74" s="202">
        <v>0</v>
      </c>
      <c r="AD74" s="202">
        <v>0</v>
      </c>
      <c r="AE74" s="202">
        <v>24.49</v>
      </c>
      <c r="AF74" s="202">
        <v>0</v>
      </c>
      <c r="AG74" s="202">
        <v>0</v>
      </c>
      <c r="AH74" s="202">
        <v>0</v>
      </c>
      <c r="AI74" s="202">
        <v>48.43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33.659999999999997</v>
      </c>
      <c r="AQ74" s="202">
        <v>11.54</v>
      </c>
      <c r="AR74" s="202">
        <v>8.52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87.51</v>
      </c>
      <c r="L75" s="202">
        <v>33.369999999999997</v>
      </c>
      <c r="M75" s="202">
        <v>0</v>
      </c>
      <c r="N75" s="202">
        <v>29.01</v>
      </c>
      <c r="O75" s="202">
        <v>48.7</v>
      </c>
      <c r="P75" s="202">
        <v>42.9</v>
      </c>
      <c r="Q75" s="202">
        <v>5.0199999999999996</v>
      </c>
      <c r="R75" s="202">
        <v>10.220000000000001</v>
      </c>
      <c r="S75" s="202">
        <v>6.45</v>
      </c>
      <c r="T75" s="202">
        <v>0</v>
      </c>
      <c r="U75" s="202">
        <v>262.54000000000002</v>
      </c>
      <c r="V75" s="202">
        <v>3.49</v>
      </c>
      <c r="W75" s="202">
        <v>10.82</v>
      </c>
      <c r="X75" s="202">
        <v>36.229999999999997</v>
      </c>
      <c r="Y75" s="202">
        <v>0</v>
      </c>
      <c r="Z75">
        <v>0</v>
      </c>
      <c r="AA75" s="202">
        <v>8</v>
      </c>
      <c r="AB75" s="202">
        <v>0</v>
      </c>
      <c r="AC75" s="202">
        <v>0</v>
      </c>
      <c r="AD75" s="202">
        <v>0</v>
      </c>
      <c r="AE75" s="202">
        <v>24.49</v>
      </c>
      <c r="AF75" s="202">
        <v>0</v>
      </c>
      <c r="AG75" s="202">
        <v>0</v>
      </c>
      <c r="AH75" s="202">
        <v>0</v>
      </c>
      <c r="AI75" s="202">
        <v>45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68.2</v>
      </c>
      <c r="AQ75" s="202">
        <v>22.03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87.51</v>
      </c>
      <c r="L76" s="202">
        <v>34.619999999999997</v>
      </c>
      <c r="M76" s="202">
        <v>0</v>
      </c>
      <c r="N76" s="202">
        <v>29.01</v>
      </c>
      <c r="O76" s="202">
        <v>48.7</v>
      </c>
      <c r="P76" s="202">
        <v>42.9</v>
      </c>
      <c r="Q76" s="202">
        <v>4.92</v>
      </c>
      <c r="R76" s="202">
        <v>10.050000000000001</v>
      </c>
      <c r="S76" s="202">
        <v>6.31</v>
      </c>
      <c r="T76" s="202">
        <v>0</v>
      </c>
      <c r="U76" s="202">
        <v>262.54000000000002</v>
      </c>
      <c r="V76" s="202">
        <v>3.49</v>
      </c>
      <c r="W76" s="202">
        <v>10.82</v>
      </c>
      <c r="X76" s="202">
        <v>36.229999999999997</v>
      </c>
      <c r="Y76" s="202">
        <v>0</v>
      </c>
      <c r="Z76">
        <v>0</v>
      </c>
      <c r="AA76" s="202">
        <v>8</v>
      </c>
      <c r="AB76" s="202">
        <v>0</v>
      </c>
      <c r="AC76" s="202">
        <v>0</v>
      </c>
      <c r="AD76" s="202">
        <v>0</v>
      </c>
      <c r="AE76" s="202">
        <v>24.49</v>
      </c>
      <c r="AF76" s="202">
        <v>0</v>
      </c>
      <c r="AG76" s="202">
        <v>0</v>
      </c>
      <c r="AH76" s="202">
        <v>0</v>
      </c>
      <c r="AI76" s="202">
        <v>45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68.2</v>
      </c>
      <c r="AQ76" s="202">
        <v>22.03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154.66</v>
      </c>
      <c r="L77" s="202">
        <v>61.27</v>
      </c>
      <c r="M77" s="202">
        <v>0</v>
      </c>
      <c r="N77" s="202">
        <v>29.01</v>
      </c>
      <c r="O77" s="202">
        <v>48.7</v>
      </c>
      <c r="P77" s="202">
        <v>42.9</v>
      </c>
      <c r="Q77" s="202">
        <v>4.92</v>
      </c>
      <c r="R77" s="202">
        <v>10.050000000000001</v>
      </c>
      <c r="S77" s="202">
        <v>6.31</v>
      </c>
      <c r="T77" s="202">
        <v>0</v>
      </c>
      <c r="U77" s="202">
        <v>262.54000000000002</v>
      </c>
      <c r="V77" s="202">
        <v>3.49</v>
      </c>
      <c r="W77" s="202">
        <v>10.82</v>
      </c>
      <c r="X77" s="202">
        <v>36.229999999999997</v>
      </c>
      <c r="Y77" s="202">
        <v>0</v>
      </c>
      <c r="Z77">
        <v>0</v>
      </c>
      <c r="AA77" s="202">
        <v>8</v>
      </c>
      <c r="AB77" s="202">
        <v>0</v>
      </c>
      <c r="AC77" s="202">
        <v>0</v>
      </c>
      <c r="AD77" s="202">
        <v>0</v>
      </c>
      <c r="AE77" s="202">
        <v>24.49</v>
      </c>
      <c r="AF77" s="202">
        <v>0</v>
      </c>
      <c r="AG77" s="202">
        <v>0</v>
      </c>
      <c r="AH77" s="202">
        <v>0</v>
      </c>
      <c r="AI77" s="202">
        <v>45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68.2</v>
      </c>
      <c r="AQ77" s="202">
        <v>22.03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157.13999999999999</v>
      </c>
      <c r="L78" s="202">
        <v>61.27</v>
      </c>
      <c r="M78" s="202">
        <v>0</v>
      </c>
      <c r="N78" s="202">
        <v>29.01</v>
      </c>
      <c r="O78" s="202">
        <v>48.7</v>
      </c>
      <c r="P78" s="202">
        <v>42.9</v>
      </c>
      <c r="Q78" s="202">
        <v>4.92</v>
      </c>
      <c r="R78" s="202">
        <v>10.050000000000001</v>
      </c>
      <c r="S78" s="202">
        <v>6.31</v>
      </c>
      <c r="T78" s="202">
        <v>0</v>
      </c>
      <c r="U78" s="202">
        <v>262.54000000000002</v>
      </c>
      <c r="V78" s="202">
        <v>3.49</v>
      </c>
      <c r="W78" s="202">
        <v>10.82</v>
      </c>
      <c r="X78" s="202">
        <v>36.229999999999997</v>
      </c>
      <c r="Y78" s="202">
        <v>0</v>
      </c>
      <c r="Z78">
        <v>0</v>
      </c>
      <c r="AA78" s="202">
        <v>8</v>
      </c>
      <c r="AB78" s="202">
        <v>0</v>
      </c>
      <c r="AC78" s="202">
        <v>0</v>
      </c>
      <c r="AD78" s="202">
        <v>0</v>
      </c>
      <c r="AE78" s="202">
        <v>24.49</v>
      </c>
      <c r="AF78" s="202">
        <v>0</v>
      </c>
      <c r="AG78" s="202">
        <v>0</v>
      </c>
      <c r="AH78" s="202">
        <v>0</v>
      </c>
      <c r="AI78" s="202">
        <v>45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68.2</v>
      </c>
      <c r="AQ78" s="202">
        <v>22.03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157.13999999999999</v>
      </c>
      <c r="L79" s="202">
        <v>61.09</v>
      </c>
      <c r="M79" s="202">
        <v>0</v>
      </c>
      <c r="N79" s="202">
        <v>29.01</v>
      </c>
      <c r="O79" s="202">
        <v>48.7</v>
      </c>
      <c r="P79" s="202">
        <v>42.9</v>
      </c>
      <c r="Q79" s="202">
        <v>4.92</v>
      </c>
      <c r="R79" s="202">
        <v>10.050000000000001</v>
      </c>
      <c r="S79" s="202">
        <v>6.31</v>
      </c>
      <c r="T79" s="202">
        <v>0</v>
      </c>
      <c r="U79" s="202">
        <v>262.54000000000002</v>
      </c>
      <c r="V79" s="202">
        <v>3.49</v>
      </c>
      <c r="W79" s="202">
        <v>10.82</v>
      </c>
      <c r="X79" s="202">
        <v>36.229999999999997</v>
      </c>
      <c r="Y79" s="202">
        <v>0</v>
      </c>
      <c r="Z79">
        <v>0</v>
      </c>
      <c r="AA79" s="202">
        <v>8</v>
      </c>
      <c r="AB79" s="202">
        <v>0</v>
      </c>
      <c r="AC79" s="202">
        <v>0</v>
      </c>
      <c r="AD79" s="202">
        <v>0</v>
      </c>
      <c r="AE79" s="202">
        <v>24.49</v>
      </c>
      <c r="AF79" s="202">
        <v>0</v>
      </c>
      <c r="AG79" s="202">
        <v>0</v>
      </c>
      <c r="AH79" s="202">
        <v>0</v>
      </c>
      <c r="AI79" s="202">
        <v>54.9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68.2</v>
      </c>
      <c r="AQ79" s="202">
        <v>22.03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157.13999999999999</v>
      </c>
      <c r="L80" s="202">
        <v>61.27</v>
      </c>
      <c r="M80" s="202">
        <v>0</v>
      </c>
      <c r="N80" s="202">
        <v>29.01</v>
      </c>
      <c r="O80" s="202">
        <v>48.7</v>
      </c>
      <c r="P80" s="202">
        <v>42.9</v>
      </c>
      <c r="Q80" s="202">
        <v>4.92</v>
      </c>
      <c r="R80" s="202">
        <v>10.050000000000001</v>
      </c>
      <c r="S80" s="202">
        <v>6.31</v>
      </c>
      <c r="T80" s="202">
        <v>0</v>
      </c>
      <c r="U80" s="202">
        <v>262.54000000000002</v>
      </c>
      <c r="V80" s="202">
        <v>3.49</v>
      </c>
      <c r="W80" s="202">
        <v>10.82</v>
      </c>
      <c r="X80" s="202">
        <v>36.229999999999997</v>
      </c>
      <c r="Y80" s="202">
        <v>0</v>
      </c>
      <c r="Z80">
        <v>0</v>
      </c>
      <c r="AA80" s="202">
        <v>8</v>
      </c>
      <c r="AB80" s="202">
        <v>0</v>
      </c>
      <c r="AC80" s="202">
        <v>0</v>
      </c>
      <c r="AD80" s="202">
        <v>0</v>
      </c>
      <c r="AE80" s="202">
        <v>24.17</v>
      </c>
      <c r="AF80" s="202">
        <v>0</v>
      </c>
      <c r="AG80" s="202">
        <v>0</v>
      </c>
      <c r="AH80" s="202">
        <v>0</v>
      </c>
      <c r="AI80" s="202">
        <v>54.9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68.2</v>
      </c>
      <c r="AQ80" s="202">
        <v>22.03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157.13999999999999</v>
      </c>
      <c r="L81" s="202">
        <v>61.27</v>
      </c>
      <c r="M81" s="202">
        <v>0</v>
      </c>
      <c r="N81" s="202">
        <v>29.01</v>
      </c>
      <c r="O81" s="202">
        <v>48.7</v>
      </c>
      <c r="P81" s="202">
        <v>42.9</v>
      </c>
      <c r="Q81" s="202">
        <v>4.92</v>
      </c>
      <c r="R81" s="202">
        <v>10.050000000000001</v>
      </c>
      <c r="S81" s="202">
        <v>6.31</v>
      </c>
      <c r="T81" s="202">
        <v>0</v>
      </c>
      <c r="U81" s="202">
        <v>262.54000000000002</v>
      </c>
      <c r="V81" s="202">
        <v>3.49</v>
      </c>
      <c r="W81" s="202">
        <v>10.82</v>
      </c>
      <c r="X81" s="202">
        <v>36.229999999999997</v>
      </c>
      <c r="Y81" s="202">
        <v>0</v>
      </c>
      <c r="Z81">
        <v>0</v>
      </c>
      <c r="AA81" s="202">
        <v>8</v>
      </c>
      <c r="AB81" s="202">
        <v>0</v>
      </c>
      <c r="AC81" s="202">
        <v>0</v>
      </c>
      <c r="AD81" s="202">
        <v>0</v>
      </c>
      <c r="AE81" s="202">
        <v>24.17</v>
      </c>
      <c r="AF81" s="202">
        <v>0</v>
      </c>
      <c r="AG81" s="202">
        <v>0</v>
      </c>
      <c r="AH81" s="202">
        <v>0</v>
      </c>
      <c r="AI81" s="202">
        <v>54.9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68.2</v>
      </c>
      <c r="AQ81" s="202">
        <v>22.03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157.13999999999999</v>
      </c>
      <c r="L82" s="202">
        <v>61.27</v>
      </c>
      <c r="M82" s="202">
        <v>0</v>
      </c>
      <c r="N82" s="202">
        <v>29.01</v>
      </c>
      <c r="O82" s="202">
        <v>48.7</v>
      </c>
      <c r="P82" s="202">
        <v>42.9</v>
      </c>
      <c r="Q82" s="202">
        <v>4.92</v>
      </c>
      <c r="R82" s="202">
        <v>10.050000000000001</v>
      </c>
      <c r="S82" s="202">
        <v>6.31</v>
      </c>
      <c r="T82" s="202">
        <v>0</v>
      </c>
      <c r="U82" s="202">
        <v>262.54000000000002</v>
      </c>
      <c r="V82" s="202">
        <v>3.49</v>
      </c>
      <c r="W82" s="202">
        <v>10.82</v>
      </c>
      <c r="X82" s="202">
        <v>36.229999999999997</v>
      </c>
      <c r="Y82" s="202">
        <v>0</v>
      </c>
      <c r="Z82">
        <v>0</v>
      </c>
      <c r="AA82" s="202">
        <v>8</v>
      </c>
      <c r="AB82" s="202">
        <v>0</v>
      </c>
      <c r="AC82" s="202">
        <v>0</v>
      </c>
      <c r="AD82" s="202">
        <v>0</v>
      </c>
      <c r="AE82" s="202">
        <v>24.17</v>
      </c>
      <c r="AF82" s="202">
        <v>0</v>
      </c>
      <c r="AG82" s="202">
        <v>0</v>
      </c>
      <c r="AH82" s="202">
        <v>0</v>
      </c>
      <c r="AI82" s="202">
        <v>54.9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68.2</v>
      </c>
      <c r="AQ82" s="202">
        <v>22.03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157.13999999999999</v>
      </c>
      <c r="L83" s="202">
        <v>61.27</v>
      </c>
      <c r="M83" s="202">
        <v>0</v>
      </c>
      <c r="N83" s="202">
        <v>29.01</v>
      </c>
      <c r="O83" s="202">
        <v>48.7</v>
      </c>
      <c r="P83" s="202">
        <v>42.9</v>
      </c>
      <c r="Q83" s="202">
        <v>4.92</v>
      </c>
      <c r="R83" s="202">
        <v>10.050000000000001</v>
      </c>
      <c r="S83" s="202">
        <v>6.31</v>
      </c>
      <c r="T83" s="202">
        <v>0</v>
      </c>
      <c r="U83" s="202">
        <v>262.54000000000002</v>
      </c>
      <c r="V83" s="202">
        <v>3.49</v>
      </c>
      <c r="W83" s="202">
        <v>10.82</v>
      </c>
      <c r="X83" s="202">
        <v>36.229999999999997</v>
      </c>
      <c r="Y83" s="202">
        <v>0</v>
      </c>
      <c r="Z83">
        <v>0</v>
      </c>
      <c r="AA83" s="202">
        <v>8</v>
      </c>
      <c r="AB83" s="202">
        <v>0</v>
      </c>
      <c r="AC83" s="202">
        <v>0</v>
      </c>
      <c r="AD83" s="202">
        <v>0</v>
      </c>
      <c r="AE83" s="202">
        <v>24.17</v>
      </c>
      <c r="AF83" s="202">
        <v>0</v>
      </c>
      <c r="AG83" s="202">
        <v>0</v>
      </c>
      <c r="AH83" s="202">
        <v>0</v>
      </c>
      <c r="AI83" s="202">
        <v>54.9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68.2</v>
      </c>
      <c r="AQ83" s="202">
        <v>22.03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157.13999999999999</v>
      </c>
      <c r="L84" s="202">
        <v>61.27</v>
      </c>
      <c r="M84" s="202">
        <v>0</v>
      </c>
      <c r="N84" s="202">
        <v>29.01</v>
      </c>
      <c r="O84" s="202">
        <v>48.7</v>
      </c>
      <c r="P84" s="202">
        <v>42.9</v>
      </c>
      <c r="Q84" s="202">
        <v>4.92</v>
      </c>
      <c r="R84" s="202">
        <v>10.050000000000001</v>
      </c>
      <c r="S84" s="202">
        <v>6.31</v>
      </c>
      <c r="T84" s="202">
        <v>0</v>
      </c>
      <c r="U84" s="202">
        <v>262.54000000000002</v>
      </c>
      <c r="V84" s="202">
        <v>3.49</v>
      </c>
      <c r="W84" s="202">
        <v>10.82</v>
      </c>
      <c r="X84" s="202">
        <v>36.229999999999997</v>
      </c>
      <c r="Y84" s="202">
        <v>0</v>
      </c>
      <c r="Z84">
        <v>0</v>
      </c>
      <c r="AA84" s="202">
        <v>8</v>
      </c>
      <c r="AB84" s="202">
        <v>0</v>
      </c>
      <c r="AC84" s="202">
        <v>0</v>
      </c>
      <c r="AD84" s="202">
        <v>0</v>
      </c>
      <c r="AE84" s="202">
        <v>24.17</v>
      </c>
      <c r="AF84" s="202">
        <v>0</v>
      </c>
      <c r="AG84" s="202">
        <v>0</v>
      </c>
      <c r="AH84" s="202">
        <v>0</v>
      </c>
      <c r="AI84" s="202">
        <v>54.9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68.2</v>
      </c>
      <c r="AQ84" s="202">
        <v>22.03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157.13999999999999</v>
      </c>
      <c r="L85" s="202">
        <v>61.27</v>
      </c>
      <c r="M85" s="202">
        <v>0</v>
      </c>
      <c r="N85" s="202">
        <v>29.01</v>
      </c>
      <c r="O85" s="202">
        <v>48.7</v>
      </c>
      <c r="P85" s="202">
        <v>42.9</v>
      </c>
      <c r="Q85" s="202">
        <v>4.92</v>
      </c>
      <c r="R85" s="202">
        <v>9.4</v>
      </c>
      <c r="S85" s="202">
        <v>6.31</v>
      </c>
      <c r="T85" s="202">
        <v>0</v>
      </c>
      <c r="U85" s="202">
        <v>262.54000000000002</v>
      </c>
      <c r="V85" s="202">
        <v>3.49</v>
      </c>
      <c r="W85" s="202">
        <v>10.82</v>
      </c>
      <c r="X85" s="202">
        <v>36.229999999999997</v>
      </c>
      <c r="Y85" s="202">
        <v>0</v>
      </c>
      <c r="Z85">
        <v>0</v>
      </c>
      <c r="AA85" s="202">
        <v>8</v>
      </c>
      <c r="AB85" s="202">
        <v>0</v>
      </c>
      <c r="AC85" s="202">
        <v>0</v>
      </c>
      <c r="AD85" s="202">
        <v>0</v>
      </c>
      <c r="AE85" s="202">
        <v>24.17</v>
      </c>
      <c r="AF85" s="202">
        <v>0</v>
      </c>
      <c r="AG85" s="202">
        <v>0</v>
      </c>
      <c r="AH85" s="202">
        <v>0</v>
      </c>
      <c r="AI85" s="202">
        <v>54.9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68.2</v>
      </c>
      <c r="AQ85" s="202">
        <v>22.03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157.13999999999999</v>
      </c>
      <c r="L86" s="202">
        <v>61.27</v>
      </c>
      <c r="M86" s="202">
        <v>0</v>
      </c>
      <c r="N86" s="202">
        <v>29.01</v>
      </c>
      <c r="O86" s="202">
        <v>48.7</v>
      </c>
      <c r="P86" s="202">
        <v>42.9</v>
      </c>
      <c r="Q86" s="202">
        <v>4.92</v>
      </c>
      <c r="R86" s="202">
        <v>9.4</v>
      </c>
      <c r="S86" s="202">
        <v>6.31</v>
      </c>
      <c r="T86" s="202">
        <v>0</v>
      </c>
      <c r="U86" s="202">
        <v>262.54000000000002</v>
      </c>
      <c r="V86" s="202">
        <v>3.49</v>
      </c>
      <c r="W86" s="202">
        <v>10.82</v>
      </c>
      <c r="X86" s="202">
        <v>36.229999999999997</v>
      </c>
      <c r="Y86" s="202">
        <v>0</v>
      </c>
      <c r="Z86">
        <v>0</v>
      </c>
      <c r="AA86" s="202">
        <v>8</v>
      </c>
      <c r="AB86" s="202">
        <v>0</v>
      </c>
      <c r="AC86" s="202">
        <v>0</v>
      </c>
      <c r="AD86" s="202">
        <v>0</v>
      </c>
      <c r="AE86" s="202">
        <v>24.17</v>
      </c>
      <c r="AF86" s="202">
        <v>0</v>
      </c>
      <c r="AG86" s="202">
        <v>0</v>
      </c>
      <c r="AH86" s="202">
        <v>0</v>
      </c>
      <c r="AI86" s="202">
        <v>54.9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68.2</v>
      </c>
      <c r="AQ86" s="202">
        <v>22.03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157.13999999999999</v>
      </c>
      <c r="L87" s="202">
        <v>61.27</v>
      </c>
      <c r="M87" s="202">
        <v>0</v>
      </c>
      <c r="N87" s="202">
        <v>29.01</v>
      </c>
      <c r="O87" s="202">
        <v>48.7</v>
      </c>
      <c r="P87" s="202">
        <v>42.9</v>
      </c>
      <c r="Q87" s="202">
        <v>4.92</v>
      </c>
      <c r="R87" s="202">
        <v>9.4</v>
      </c>
      <c r="S87" s="202">
        <v>6.31</v>
      </c>
      <c r="T87" s="202">
        <v>0</v>
      </c>
      <c r="U87" s="202">
        <v>262.54000000000002</v>
      </c>
      <c r="V87" s="202">
        <v>3.49</v>
      </c>
      <c r="W87" s="202">
        <v>10.82</v>
      </c>
      <c r="X87" s="202">
        <v>36.229999999999997</v>
      </c>
      <c r="Y87" s="202">
        <v>0</v>
      </c>
      <c r="Z87">
        <v>0</v>
      </c>
      <c r="AA87" s="202">
        <v>8</v>
      </c>
      <c r="AB87" s="202">
        <v>0</v>
      </c>
      <c r="AC87" s="202">
        <v>0</v>
      </c>
      <c r="AD87" s="202">
        <v>0</v>
      </c>
      <c r="AE87" s="202">
        <v>24.17</v>
      </c>
      <c r="AF87" s="202">
        <v>0</v>
      </c>
      <c r="AG87" s="202">
        <v>0</v>
      </c>
      <c r="AH87" s="202">
        <v>0</v>
      </c>
      <c r="AI87" s="202">
        <v>54.9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68.2</v>
      </c>
      <c r="AQ87" s="202">
        <v>22.03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157.13999999999999</v>
      </c>
      <c r="L88" s="202">
        <v>61.27</v>
      </c>
      <c r="M88" s="202">
        <v>0</v>
      </c>
      <c r="N88" s="202">
        <v>29.01</v>
      </c>
      <c r="O88" s="202">
        <v>48.7</v>
      </c>
      <c r="P88" s="202">
        <v>42.9</v>
      </c>
      <c r="Q88" s="202">
        <v>4.92</v>
      </c>
      <c r="R88" s="202">
        <v>9.4</v>
      </c>
      <c r="S88" s="202">
        <v>6.31</v>
      </c>
      <c r="T88" s="202">
        <v>0</v>
      </c>
      <c r="U88" s="202">
        <v>262.54000000000002</v>
      </c>
      <c r="V88" s="202">
        <v>3.49</v>
      </c>
      <c r="W88" s="202">
        <v>10.82</v>
      </c>
      <c r="X88" s="202">
        <v>36.229999999999997</v>
      </c>
      <c r="Y88" s="202">
        <v>0</v>
      </c>
      <c r="Z88">
        <v>0</v>
      </c>
      <c r="AA88" s="202">
        <v>8</v>
      </c>
      <c r="AB88" s="202">
        <v>0</v>
      </c>
      <c r="AC88" s="202">
        <v>0</v>
      </c>
      <c r="AD88" s="202">
        <v>0</v>
      </c>
      <c r="AE88" s="202">
        <v>24.17</v>
      </c>
      <c r="AF88" s="202">
        <v>0</v>
      </c>
      <c r="AG88" s="202">
        <v>0</v>
      </c>
      <c r="AH88" s="202">
        <v>0</v>
      </c>
      <c r="AI88" s="202">
        <v>54.9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68.2</v>
      </c>
      <c r="AQ88" s="202">
        <v>22.03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157.13999999999999</v>
      </c>
      <c r="L89" s="202">
        <v>61.27</v>
      </c>
      <c r="M89" s="202">
        <v>0</v>
      </c>
      <c r="N89" s="202">
        <v>29.01</v>
      </c>
      <c r="O89" s="202">
        <v>48.7</v>
      </c>
      <c r="P89" s="202">
        <v>42.9</v>
      </c>
      <c r="Q89" s="202">
        <v>4.92</v>
      </c>
      <c r="R89" s="202">
        <v>9.4</v>
      </c>
      <c r="S89" s="202">
        <v>6.31</v>
      </c>
      <c r="T89" s="202">
        <v>0</v>
      </c>
      <c r="U89" s="202">
        <v>262.54000000000002</v>
      </c>
      <c r="V89" s="202">
        <v>3.49</v>
      </c>
      <c r="W89" s="202">
        <v>10.82</v>
      </c>
      <c r="X89" s="202">
        <v>36.229999999999997</v>
      </c>
      <c r="Y89" s="202">
        <v>0</v>
      </c>
      <c r="Z89">
        <v>0</v>
      </c>
      <c r="AA89" s="202">
        <v>8</v>
      </c>
      <c r="AB89" s="202">
        <v>0</v>
      </c>
      <c r="AC89" s="202">
        <v>0</v>
      </c>
      <c r="AD89" s="202">
        <v>0</v>
      </c>
      <c r="AE89" s="202">
        <v>24.17</v>
      </c>
      <c r="AF89" s="202">
        <v>0</v>
      </c>
      <c r="AG89" s="202">
        <v>0</v>
      </c>
      <c r="AH89" s="202">
        <v>0</v>
      </c>
      <c r="AI89" s="202">
        <v>54.9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68.2</v>
      </c>
      <c r="AQ89" s="202">
        <v>22.03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157.13999999999999</v>
      </c>
      <c r="L90" s="202">
        <v>61.27</v>
      </c>
      <c r="M90" s="202">
        <v>0</v>
      </c>
      <c r="N90" s="202">
        <v>29.01</v>
      </c>
      <c r="O90" s="202">
        <v>48.7</v>
      </c>
      <c r="P90" s="202">
        <v>42.9</v>
      </c>
      <c r="Q90" s="202">
        <v>4.92</v>
      </c>
      <c r="R90" s="202">
        <v>9.4</v>
      </c>
      <c r="S90" s="202">
        <v>6.31</v>
      </c>
      <c r="T90" s="202">
        <v>0</v>
      </c>
      <c r="U90" s="202">
        <v>262.54000000000002</v>
      </c>
      <c r="V90" s="202">
        <v>3.49</v>
      </c>
      <c r="W90" s="202">
        <v>10.82</v>
      </c>
      <c r="X90" s="202">
        <v>36.229999999999997</v>
      </c>
      <c r="Y90" s="202">
        <v>0</v>
      </c>
      <c r="Z90">
        <v>0</v>
      </c>
      <c r="AA90" s="202">
        <v>8</v>
      </c>
      <c r="AB90" s="202">
        <v>0</v>
      </c>
      <c r="AC90" s="202">
        <v>0</v>
      </c>
      <c r="AD90" s="202">
        <v>0</v>
      </c>
      <c r="AE90" s="202">
        <v>24.17</v>
      </c>
      <c r="AF90" s="202">
        <v>0</v>
      </c>
      <c r="AG90" s="202">
        <v>0</v>
      </c>
      <c r="AH90" s="202">
        <v>0</v>
      </c>
      <c r="AI90" s="202">
        <v>54.9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68.2</v>
      </c>
      <c r="AQ90" s="202">
        <v>22.03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157.13999999999999</v>
      </c>
      <c r="L91" s="202">
        <v>61.27</v>
      </c>
      <c r="M91" s="202">
        <v>0</v>
      </c>
      <c r="N91" s="202">
        <v>29.01</v>
      </c>
      <c r="O91" s="202">
        <v>48.7</v>
      </c>
      <c r="P91" s="202">
        <v>42.9</v>
      </c>
      <c r="Q91" s="202">
        <v>4.92</v>
      </c>
      <c r="R91" s="202">
        <v>9.4</v>
      </c>
      <c r="S91" s="202">
        <v>6.31</v>
      </c>
      <c r="T91" s="202">
        <v>0</v>
      </c>
      <c r="U91" s="202">
        <v>262.54000000000002</v>
      </c>
      <c r="V91" s="202">
        <v>3.49</v>
      </c>
      <c r="W91" s="202">
        <v>10.82</v>
      </c>
      <c r="X91" s="202">
        <v>36.229999999999997</v>
      </c>
      <c r="Y91" s="202">
        <v>0</v>
      </c>
      <c r="Z91">
        <v>0</v>
      </c>
      <c r="AA91" s="202">
        <v>8</v>
      </c>
      <c r="AB91" s="202">
        <v>0</v>
      </c>
      <c r="AC91" s="202">
        <v>0</v>
      </c>
      <c r="AD91" s="202">
        <v>0</v>
      </c>
      <c r="AE91" s="202">
        <v>24.17</v>
      </c>
      <c r="AF91" s="202">
        <v>0</v>
      </c>
      <c r="AG91" s="202">
        <v>0</v>
      </c>
      <c r="AH91" s="202">
        <v>0</v>
      </c>
      <c r="AI91" s="202">
        <v>54.9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68.2</v>
      </c>
      <c r="AQ91" s="202">
        <v>22.03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157.13999999999999</v>
      </c>
      <c r="L92" s="202">
        <v>61.27</v>
      </c>
      <c r="M92" s="202">
        <v>0</v>
      </c>
      <c r="N92" s="202">
        <v>29.01</v>
      </c>
      <c r="O92" s="202">
        <v>48.7</v>
      </c>
      <c r="P92" s="202">
        <v>42.9</v>
      </c>
      <c r="Q92" s="202">
        <v>4.92</v>
      </c>
      <c r="R92" s="202">
        <v>9.4</v>
      </c>
      <c r="S92" s="202">
        <v>6.31</v>
      </c>
      <c r="T92" s="202">
        <v>0</v>
      </c>
      <c r="U92" s="202">
        <v>262.54000000000002</v>
      </c>
      <c r="V92" s="202">
        <v>3.49</v>
      </c>
      <c r="W92" s="202">
        <v>10.82</v>
      </c>
      <c r="X92" s="202">
        <v>36.229999999999997</v>
      </c>
      <c r="Y92" s="202">
        <v>0</v>
      </c>
      <c r="Z92">
        <v>0</v>
      </c>
      <c r="AA92" s="202">
        <v>8</v>
      </c>
      <c r="AB92" s="202">
        <v>0</v>
      </c>
      <c r="AC92" s="202">
        <v>0</v>
      </c>
      <c r="AD92" s="202">
        <v>0</v>
      </c>
      <c r="AE92" s="202">
        <v>24.17</v>
      </c>
      <c r="AF92" s="202">
        <v>0</v>
      </c>
      <c r="AG92" s="202">
        <v>0</v>
      </c>
      <c r="AH92" s="202">
        <v>0</v>
      </c>
      <c r="AI92" s="202">
        <v>54.9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68.2</v>
      </c>
      <c r="AQ92" s="202">
        <v>22.03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157.13999999999999</v>
      </c>
      <c r="L93" s="202">
        <v>61.27</v>
      </c>
      <c r="M93" s="202">
        <v>0</v>
      </c>
      <c r="N93" s="202">
        <v>29.01</v>
      </c>
      <c r="O93" s="202">
        <v>48.7</v>
      </c>
      <c r="P93" s="202">
        <v>42.9</v>
      </c>
      <c r="Q93" s="202">
        <v>4.92</v>
      </c>
      <c r="R93" s="202">
        <v>9.4</v>
      </c>
      <c r="S93" s="202">
        <v>6.31</v>
      </c>
      <c r="T93" s="202">
        <v>0</v>
      </c>
      <c r="U93" s="202">
        <v>262.54000000000002</v>
      </c>
      <c r="V93" s="202">
        <v>3.49</v>
      </c>
      <c r="W93" s="202">
        <v>10.82</v>
      </c>
      <c r="X93" s="202">
        <v>36.229999999999997</v>
      </c>
      <c r="Y93" s="202">
        <v>0</v>
      </c>
      <c r="Z93">
        <v>0</v>
      </c>
      <c r="AA93" s="202">
        <v>8</v>
      </c>
      <c r="AB93" s="202">
        <v>0</v>
      </c>
      <c r="AC93" s="202">
        <v>0</v>
      </c>
      <c r="AD93" s="202">
        <v>0</v>
      </c>
      <c r="AE93" s="202">
        <v>24.17</v>
      </c>
      <c r="AF93" s="202">
        <v>0</v>
      </c>
      <c r="AG93" s="202">
        <v>0</v>
      </c>
      <c r="AH93" s="202">
        <v>0</v>
      </c>
      <c r="AI93" s="202">
        <v>54.9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68.2</v>
      </c>
      <c r="AQ93" s="202">
        <v>22.03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157.13999999999999</v>
      </c>
      <c r="L94" s="202">
        <v>61.27</v>
      </c>
      <c r="M94" s="202">
        <v>0</v>
      </c>
      <c r="N94" s="202">
        <v>29.01</v>
      </c>
      <c r="O94" s="202">
        <v>48.7</v>
      </c>
      <c r="P94" s="202">
        <v>42.9</v>
      </c>
      <c r="Q94" s="202">
        <v>4.92</v>
      </c>
      <c r="R94" s="202">
        <v>9.4</v>
      </c>
      <c r="S94" s="202">
        <v>6.31</v>
      </c>
      <c r="T94" s="202">
        <v>0</v>
      </c>
      <c r="U94" s="202">
        <v>262.54000000000002</v>
      </c>
      <c r="V94" s="202">
        <v>3.49</v>
      </c>
      <c r="W94" s="202">
        <v>10.82</v>
      </c>
      <c r="X94" s="202">
        <v>36.229999999999997</v>
      </c>
      <c r="Y94" s="202">
        <v>0</v>
      </c>
      <c r="Z94">
        <v>0</v>
      </c>
      <c r="AA94" s="202">
        <v>8</v>
      </c>
      <c r="AB94" s="202">
        <v>0</v>
      </c>
      <c r="AC94" s="202">
        <v>0</v>
      </c>
      <c r="AD94" s="202">
        <v>0</v>
      </c>
      <c r="AE94" s="202">
        <v>24.17</v>
      </c>
      <c r="AF94" s="202">
        <v>0</v>
      </c>
      <c r="AG94" s="202">
        <v>0</v>
      </c>
      <c r="AH94" s="202">
        <v>0</v>
      </c>
      <c r="AI94" s="202">
        <v>54.9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68.2</v>
      </c>
      <c r="AQ94" s="202">
        <v>22.03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157.13999999999999</v>
      </c>
      <c r="L95" s="202">
        <v>61.27</v>
      </c>
      <c r="M95" s="202">
        <v>0</v>
      </c>
      <c r="N95" s="202">
        <v>29.01</v>
      </c>
      <c r="O95" s="202">
        <v>48.7</v>
      </c>
      <c r="P95" s="202">
        <v>42.9</v>
      </c>
      <c r="Q95" s="202">
        <v>4.87</v>
      </c>
      <c r="R95" s="202">
        <v>9.4</v>
      </c>
      <c r="S95" s="202">
        <v>6.31</v>
      </c>
      <c r="T95" s="202">
        <v>0</v>
      </c>
      <c r="U95" s="202">
        <v>262.54000000000002</v>
      </c>
      <c r="V95" s="202">
        <v>3.49</v>
      </c>
      <c r="W95" s="202">
        <v>10.82</v>
      </c>
      <c r="X95" s="202">
        <v>36.229999999999997</v>
      </c>
      <c r="Y95" s="202">
        <v>0</v>
      </c>
      <c r="Z95">
        <v>0</v>
      </c>
      <c r="AA95" s="202">
        <v>8</v>
      </c>
      <c r="AB95" s="202">
        <v>0</v>
      </c>
      <c r="AC95" s="202">
        <v>0</v>
      </c>
      <c r="AD95" s="202">
        <v>0</v>
      </c>
      <c r="AE95" s="202">
        <v>24.17</v>
      </c>
      <c r="AF95" s="202">
        <v>0</v>
      </c>
      <c r="AG95" s="202">
        <v>0</v>
      </c>
      <c r="AH95" s="202">
        <v>0</v>
      </c>
      <c r="AI95" s="202">
        <v>54.9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68.2</v>
      </c>
      <c r="AQ95" s="202">
        <v>22.03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157.13999999999999</v>
      </c>
      <c r="L96" s="202">
        <v>61.27</v>
      </c>
      <c r="M96" s="202">
        <v>0</v>
      </c>
      <c r="N96" s="202">
        <v>29.01</v>
      </c>
      <c r="O96" s="202">
        <v>48.7</v>
      </c>
      <c r="P96" s="202">
        <v>42.9</v>
      </c>
      <c r="Q96" s="202">
        <v>4.87</v>
      </c>
      <c r="R96" s="202">
        <v>9.4</v>
      </c>
      <c r="S96" s="202">
        <v>6.31</v>
      </c>
      <c r="T96" s="202">
        <v>0</v>
      </c>
      <c r="U96" s="202">
        <v>262.54000000000002</v>
      </c>
      <c r="V96" s="202">
        <v>3.49</v>
      </c>
      <c r="W96" s="202">
        <v>10.82</v>
      </c>
      <c r="X96" s="202">
        <v>36.229999999999997</v>
      </c>
      <c r="Y96" s="202">
        <v>0</v>
      </c>
      <c r="Z96">
        <v>0</v>
      </c>
      <c r="AA96" s="202">
        <v>8</v>
      </c>
      <c r="AB96" s="202">
        <v>0</v>
      </c>
      <c r="AC96" s="202">
        <v>0</v>
      </c>
      <c r="AD96" s="202">
        <v>0</v>
      </c>
      <c r="AE96" s="202">
        <v>24.17</v>
      </c>
      <c r="AF96" s="202">
        <v>0</v>
      </c>
      <c r="AG96" s="202">
        <v>0</v>
      </c>
      <c r="AH96" s="202">
        <v>0</v>
      </c>
      <c r="AI96" s="202">
        <v>54.9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68.2</v>
      </c>
      <c r="AQ96" s="202">
        <v>22.03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157.13999999999999</v>
      </c>
      <c r="L97" s="202">
        <v>61.27</v>
      </c>
      <c r="M97" s="202">
        <v>0</v>
      </c>
      <c r="N97" s="202">
        <v>29.01</v>
      </c>
      <c r="O97" s="202">
        <v>48.7</v>
      </c>
      <c r="P97" s="202">
        <v>42.9</v>
      </c>
      <c r="Q97" s="202">
        <v>4.87</v>
      </c>
      <c r="R97" s="202">
        <v>9.4</v>
      </c>
      <c r="S97" s="202">
        <v>6.31</v>
      </c>
      <c r="T97" s="202">
        <v>0</v>
      </c>
      <c r="U97" s="202">
        <v>262.54000000000002</v>
      </c>
      <c r="V97" s="202">
        <v>3.49</v>
      </c>
      <c r="W97" s="202">
        <v>10.82</v>
      </c>
      <c r="X97" s="202">
        <v>36.229999999999997</v>
      </c>
      <c r="Y97" s="202">
        <v>0</v>
      </c>
      <c r="Z97">
        <v>0</v>
      </c>
      <c r="AA97" s="202">
        <v>8</v>
      </c>
      <c r="AB97" s="202">
        <v>0</v>
      </c>
      <c r="AC97" s="202">
        <v>0</v>
      </c>
      <c r="AD97" s="202">
        <v>0</v>
      </c>
      <c r="AE97" s="202">
        <v>24.17</v>
      </c>
      <c r="AF97" s="202">
        <v>0</v>
      </c>
      <c r="AG97" s="202">
        <v>0</v>
      </c>
      <c r="AH97" s="202">
        <v>0</v>
      </c>
      <c r="AI97" s="202">
        <v>54.9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68.2</v>
      </c>
      <c r="AQ97" s="202">
        <v>22.03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157.13999999999999</v>
      </c>
      <c r="L98" s="202">
        <v>61.27</v>
      </c>
      <c r="M98" s="202">
        <v>0</v>
      </c>
      <c r="N98" s="202">
        <v>29.01</v>
      </c>
      <c r="O98" s="202">
        <v>48.7</v>
      </c>
      <c r="P98" s="202">
        <v>42.9</v>
      </c>
      <c r="Q98" s="202">
        <v>4.87</v>
      </c>
      <c r="R98" s="202">
        <v>9.4</v>
      </c>
      <c r="S98" s="202">
        <v>6.31</v>
      </c>
      <c r="T98" s="202">
        <v>0</v>
      </c>
      <c r="U98" s="202">
        <v>262.54000000000002</v>
      </c>
      <c r="V98" s="202">
        <v>3.49</v>
      </c>
      <c r="W98" s="202">
        <v>10.82</v>
      </c>
      <c r="X98" s="202">
        <v>36.229999999999997</v>
      </c>
      <c r="Y98" s="202">
        <v>0</v>
      </c>
      <c r="Z98">
        <v>0</v>
      </c>
      <c r="AA98" s="202">
        <v>8</v>
      </c>
      <c r="AB98" s="202">
        <v>0</v>
      </c>
      <c r="AC98" s="202">
        <v>0</v>
      </c>
      <c r="AD98" s="202">
        <v>0</v>
      </c>
      <c r="AE98" s="202">
        <v>24.17</v>
      </c>
      <c r="AF98" s="202">
        <v>0</v>
      </c>
      <c r="AG98" s="202">
        <v>0</v>
      </c>
      <c r="AH98" s="202">
        <v>0</v>
      </c>
      <c r="AI98" s="202">
        <v>54.9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68.2</v>
      </c>
      <c r="AQ98" s="202">
        <v>22.03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2.5914125000000015</v>
      </c>
      <c r="L99">
        <f t="shared" si="0"/>
        <v>1.0404974999999999</v>
      </c>
      <c r="M99">
        <f t="shared" si="0"/>
        <v>0</v>
      </c>
      <c r="N99">
        <f t="shared" si="0"/>
        <v>0.6962400000000013</v>
      </c>
      <c r="O99">
        <f t="shared" si="0"/>
        <v>1.1687999999999978</v>
      </c>
      <c r="P99">
        <f t="shared" si="0"/>
        <v>1.1321074999999994</v>
      </c>
      <c r="Q99">
        <f t="shared" si="0"/>
        <v>8.9157500000000084E-2</v>
      </c>
      <c r="R99">
        <f t="shared" si="0"/>
        <v>0.17715499999999998</v>
      </c>
      <c r="S99">
        <f t="shared" si="0"/>
        <v>0.11571750000000003</v>
      </c>
      <c r="T99">
        <f t="shared" si="0"/>
        <v>0</v>
      </c>
      <c r="U99">
        <f t="shared" si="0"/>
        <v>6.3684675000000102</v>
      </c>
      <c r="V99">
        <f t="shared" si="0"/>
        <v>7.005750000000005E-2</v>
      </c>
      <c r="W99">
        <f t="shared" si="0"/>
        <v>0.23726250000000057</v>
      </c>
      <c r="X99">
        <f t="shared" si="0"/>
        <v>0.77629250000000027</v>
      </c>
      <c r="Y99">
        <f t="shared" si="0"/>
        <v>0</v>
      </c>
      <c r="Z99">
        <f t="shared" si="0"/>
        <v>0</v>
      </c>
      <c r="AA99">
        <f t="shared" si="0"/>
        <v>0.192</v>
      </c>
      <c r="AB99">
        <f t="shared" si="0"/>
        <v>8.3249999999999991E-3</v>
      </c>
      <c r="AC99">
        <f t="shared" si="0"/>
        <v>0</v>
      </c>
      <c r="AD99">
        <f t="shared" si="0"/>
        <v>0</v>
      </c>
      <c r="AE99">
        <f t="shared" si="0"/>
        <v>0.58207500000000034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1.1977199999999977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1.1582849999999982</v>
      </c>
      <c r="AQ99">
        <f t="shared" si="0"/>
        <v>0.40870499999999993</v>
      </c>
      <c r="AR99">
        <f t="shared" si="0"/>
        <v>0.28898499999999983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8.93</v>
      </c>
      <c r="L3" s="202">
        <v>311.83999999999997</v>
      </c>
      <c r="M3" s="202">
        <v>24.2</v>
      </c>
      <c r="N3" s="202">
        <v>35.04</v>
      </c>
      <c r="O3" s="202">
        <v>0</v>
      </c>
      <c r="P3" s="202">
        <v>33.200000000000003</v>
      </c>
      <c r="Q3" s="202">
        <v>5.95</v>
      </c>
      <c r="R3" s="202">
        <v>12.14</v>
      </c>
      <c r="S3" s="202">
        <v>7.62</v>
      </c>
      <c r="T3" s="202">
        <v>0</v>
      </c>
      <c r="U3" s="202">
        <v>60.99</v>
      </c>
      <c r="V3" s="202">
        <v>4.22</v>
      </c>
      <c r="W3" s="202">
        <v>13.07</v>
      </c>
      <c r="X3" s="202">
        <v>43.76</v>
      </c>
      <c r="Y3" s="202">
        <v>0</v>
      </c>
      <c r="Z3">
        <v>0</v>
      </c>
      <c r="AA3" s="202">
        <v>10</v>
      </c>
      <c r="AB3" s="202">
        <v>0</v>
      </c>
      <c r="AC3" s="202">
        <v>0</v>
      </c>
      <c r="AD3" s="202">
        <v>0</v>
      </c>
      <c r="AE3" s="202">
        <v>29</v>
      </c>
      <c r="AF3" s="202">
        <v>0</v>
      </c>
      <c r="AG3" s="202">
        <v>0</v>
      </c>
      <c r="AH3" s="202">
        <v>0</v>
      </c>
      <c r="AI3" s="202">
        <v>50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74.959999999999994</v>
      </c>
      <c r="AQ3" s="202">
        <v>26.61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8.93</v>
      </c>
      <c r="L4" s="202">
        <v>311.83999999999997</v>
      </c>
      <c r="M4" s="202">
        <v>24.2</v>
      </c>
      <c r="N4" s="202">
        <v>35.04</v>
      </c>
      <c r="O4" s="202">
        <v>0</v>
      </c>
      <c r="P4" s="202">
        <v>33.200000000000003</v>
      </c>
      <c r="Q4" s="202">
        <v>5.95</v>
      </c>
      <c r="R4" s="202">
        <v>12.14</v>
      </c>
      <c r="S4" s="202">
        <v>7.62</v>
      </c>
      <c r="T4" s="202">
        <v>0</v>
      </c>
      <c r="U4" s="202">
        <v>60.99</v>
      </c>
      <c r="V4" s="202">
        <v>4.22</v>
      </c>
      <c r="W4" s="202">
        <v>13.07</v>
      </c>
      <c r="X4" s="202">
        <v>43.76</v>
      </c>
      <c r="Y4" s="202">
        <v>0</v>
      </c>
      <c r="Z4">
        <v>0</v>
      </c>
      <c r="AA4" s="202">
        <v>10.23</v>
      </c>
      <c r="AB4" s="202">
        <v>0</v>
      </c>
      <c r="AC4" s="202">
        <v>0</v>
      </c>
      <c r="AD4" s="202">
        <v>0</v>
      </c>
      <c r="AE4" s="202">
        <v>29</v>
      </c>
      <c r="AF4" s="202">
        <v>0</v>
      </c>
      <c r="AG4" s="202">
        <v>0</v>
      </c>
      <c r="AH4" s="202">
        <v>0</v>
      </c>
      <c r="AI4" s="202">
        <v>50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74.959999999999994</v>
      </c>
      <c r="AQ4" s="202">
        <v>26.61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8.93</v>
      </c>
      <c r="L5" s="202">
        <v>311.83999999999997</v>
      </c>
      <c r="M5" s="202">
        <v>24.2</v>
      </c>
      <c r="N5" s="202">
        <v>35.04</v>
      </c>
      <c r="O5" s="202">
        <v>0</v>
      </c>
      <c r="P5" s="202">
        <v>33.200000000000003</v>
      </c>
      <c r="Q5" s="202">
        <v>5.95</v>
      </c>
      <c r="R5" s="202">
        <v>12.14</v>
      </c>
      <c r="S5" s="202">
        <v>7.62</v>
      </c>
      <c r="T5" s="202">
        <v>0</v>
      </c>
      <c r="U5" s="202">
        <v>60.99</v>
      </c>
      <c r="V5" s="202">
        <v>4.22</v>
      </c>
      <c r="W5" s="202">
        <v>13.07</v>
      </c>
      <c r="X5" s="202">
        <v>43.76</v>
      </c>
      <c r="Y5" s="202">
        <v>0</v>
      </c>
      <c r="Z5">
        <v>0</v>
      </c>
      <c r="AA5" s="202">
        <v>10.23</v>
      </c>
      <c r="AB5" s="202">
        <v>0</v>
      </c>
      <c r="AC5" s="202">
        <v>0</v>
      </c>
      <c r="AD5" s="202">
        <v>0</v>
      </c>
      <c r="AE5" s="202">
        <v>29</v>
      </c>
      <c r="AF5" s="202">
        <v>0</v>
      </c>
      <c r="AG5" s="202">
        <v>0</v>
      </c>
      <c r="AH5" s="202">
        <v>0</v>
      </c>
      <c r="AI5" s="202">
        <v>50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74.959999999999994</v>
      </c>
      <c r="AQ5" s="202">
        <v>26.61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8.93</v>
      </c>
      <c r="L6" s="202">
        <v>311.83999999999997</v>
      </c>
      <c r="M6" s="202">
        <v>24.2</v>
      </c>
      <c r="N6" s="202">
        <v>35.04</v>
      </c>
      <c r="O6" s="202">
        <v>0</v>
      </c>
      <c r="P6" s="202">
        <v>33.200000000000003</v>
      </c>
      <c r="Q6" s="202">
        <v>5.95</v>
      </c>
      <c r="R6" s="202">
        <v>12.14</v>
      </c>
      <c r="S6" s="202">
        <v>7.62</v>
      </c>
      <c r="T6" s="202">
        <v>0</v>
      </c>
      <c r="U6" s="202">
        <v>60.99</v>
      </c>
      <c r="V6" s="202">
        <v>4.22</v>
      </c>
      <c r="W6" s="202">
        <v>13.07</v>
      </c>
      <c r="X6" s="202">
        <v>43.76</v>
      </c>
      <c r="Y6" s="202">
        <v>0</v>
      </c>
      <c r="Z6">
        <v>0</v>
      </c>
      <c r="AA6" s="202">
        <v>10.23</v>
      </c>
      <c r="AB6" s="202">
        <v>0</v>
      </c>
      <c r="AC6" s="202">
        <v>0</v>
      </c>
      <c r="AD6" s="202">
        <v>0</v>
      </c>
      <c r="AE6" s="202">
        <v>29</v>
      </c>
      <c r="AF6" s="202">
        <v>0</v>
      </c>
      <c r="AG6" s="202">
        <v>0</v>
      </c>
      <c r="AH6" s="202">
        <v>0</v>
      </c>
      <c r="AI6" s="202">
        <v>50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74.959999999999994</v>
      </c>
      <c r="AQ6" s="202">
        <v>26.61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8.93</v>
      </c>
      <c r="L7" s="202">
        <v>311.83999999999997</v>
      </c>
      <c r="M7" s="202">
        <v>24.2</v>
      </c>
      <c r="N7" s="202">
        <v>35.04</v>
      </c>
      <c r="O7" s="202">
        <v>0</v>
      </c>
      <c r="P7" s="202">
        <v>33.200000000000003</v>
      </c>
      <c r="Q7" s="202">
        <v>5.95</v>
      </c>
      <c r="R7" s="202">
        <v>12.14</v>
      </c>
      <c r="S7" s="202">
        <v>7.62</v>
      </c>
      <c r="T7" s="202">
        <v>0</v>
      </c>
      <c r="U7" s="202">
        <v>60.99</v>
      </c>
      <c r="V7" s="202">
        <v>4.22</v>
      </c>
      <c r="W7" s="202">
        <v>13.07</v>
      </c>
      <c r="X7" s="202">
        <v>43.76</v>
      </c>
      <c r="Y7" s="202">
        <v>0</v>
      </c>
      <c r="Z7">
        <v>0</v>
      </c>
      <c r="AA7" s="202">
        <v>10.23</v>
      </c>
      <c r="AB7" s="202">
        <v>0</v>
      </c>
      <c r="AC7" s="202">
        <v>0</v>
      </c>
      <c r="AD7" s="202">
        <v>0</v>
      </c>
      <c r="AE7" s="202">
        <v>29</v>
      </c>
      <c r="AF7" s="202">
        <v>0</v>
      </c>
      <c r="AG7" s="202">
        <v>0</v>
      </c>
      <c r="AH7" s="202">
        <v>0</v>
      </c>
      <c r="AI7" s="202">
        <v>52.16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74.959999999999994</v>
      </c>
      <c r="AQ7" s="202">
        <v>26.61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8.93</v>
      </c>
      <c r="L8" s="202">
        <v>311.83999999999997</v>
      </c>
      <c r="M8" s="202">
        <v>24.2</v>
      </c>
      <c r="N8" s="202">
        <v>35.04</v>
      </c>
      <c r="O8" s="202">
        <v>0</v>
      </c>
      <c r="P8" s="202">
        <v>33.200000000000003</v>
      </c>
      <c r="Q8" s="202">
        <v>5.95</v>
      </c>
      <c r="R8" s="202">
        <v>12.14</v>
      </c>
      <c r="S8" s="202">
        <v>7.62</v>
      </c>
      <c r="T8" s="202">
        <v>0</v>
      </c>
      <c r="U8" s="202">
        <v>60.99</v>
      </c>
      <c r="V8" s="202">
        <v>4.22</v>
      </c>
      <c r="W8" s="202">
        <v>13.07</v>
      </c>
      <c r="X8" s="202">
        <v>43.76</v>
      </c>
      <c r="Y8" s="202">
        <v>0</v>
      </c>
      <c r="Z8">
        <v>0</v>
      </c>
      <c r="AA8" s="202">
        <v>10.23</v>
      </c>
      <c r="AB8" s="202">
        <v>0</v>
      </c>
      <c r="AC8" s="202">
        <v>0</v>
      </c>
      <c r="AD8" s="202">
        <v>0</v>
      </c>
      <c r="AE8" s="202">
        <v>29</v>
      </c>
      <c r="AF8" s="202">
        <v>0</v>
      </c>
      <c r="AG8" s="202">
        <v>0</v>
      </c>
      <c r="AH8" s="202">
        <v>0</v>
      </c>
      <c r="AI8" s="202">
        <v>52.16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74.959999999999994</v>
      </c>
      <c r="AQ8" s="202">
        <v>26.61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5.43</v>
      </c>
      <c r="L9" s="202">
        <v>259.31</v>
      </c>
      <c r="M9" s="202">
        <v>24.2</v>
      </c>
      <c r="N9" s="202">
        <v>35.04</v>
      </c>
      <c r="O9" s="202">
        <v>0</v>
      </c>
      <c r="P9" s="202">
        <v>29.87</v>
      </c>
      <c r="Q9" s="202">
        <v>3.27</v>
      </c>
      <c r="R9" s="202">
        <v>6.94</v>
      </c>
      <c r="S9" s="202">
        <v>4.3499999999999996</v>
      </c>
      <c r="T9" s="202">
        <v>0</v>
      </c>
      <c r="U9" s="202">
        <v>58.09</v>
      </c>
      <c r="V9" s="202">
        <v>2.3199999999999998</v>
      </c>
      <c r="W9" s="202">
        <v>13.07</v>
      </c>
      <c r="X9" s="202">
        <v>43.76</v>
      </c>
      <c r="Y9" s="202">
        <v>0</v>
      </c>
      <c r="Z9">
        <v>0</v>
      </c>
      <c r="AA9" s="202">
        <v>10.23</v>
      </c>
      <c r="AB9" s="202">
        <v>0</v>
      </c>
      <c r="AC9" s="202">
        <v>0</v>
      </c>
      <c r="AD9" s="202">
        <v>0</v>
      </c>
      <c r="AE9" s="202">
        <v>29</v>
      </c>
      <c r="AF9" s="202">
        <v>0</v>
      </c>
      <c r="AG9" s="202">
        <v>0</v>
      </c>
      <c r="AH9" s="202">
        <v>0</v>
      </c>
      <c r="AI9" s="202">
        <v>58.45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74.959999999999994</v>
      </c>
      <c r="AQ9" s="202">
        <v>25.9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4.93</v>
      </c>
      <c r="L10" s="202">
        <v>192.84</v>
      </c>
      <c r="M10" s="202">
        <v>24.2</v>
      </c>
      <c r="N10" s="202">
        <v>35.04</v>
      </c>
      <c r="O10" s="202">
        <v>0</v>
      </c>
      <c r="P10" s="202">
        <v>29.87</v>
      </c>
      <c r="Q10" s="202">
        <v>3.27</v>
      </c>
      <c r="R10" s="202">
        <v>6.67</v>
      </c>
      <c r="S10" s="202">
        <v>4.18</v>
      </c>
      <c r="T10" s="202">
        <v>0</v>
      </c>
      <c r="U10" s="202">
        <v>55.1</v>
      </c>
      <c r="V10" s="202">
        <v>2.3199999999999998</v>
      </c>
      <c r="W10" s="202">
        <v>13.07</v>
      </c>
      <c r="X10" s="202">
        <v>43.76</v>
      </c>
      <c r="Y10" s="202">
        <v>0</v>
      </c>
      <c r="Z10">
        <v>0</v>
      </c>
      <c r="AA10" s="202">
        <v>10.23</v>
      </c>
      <c r="AB10" s="202">
        <v>0</v>
      </c>
      <c r="AC10" s="202">
        <v>0</v>
      </c>
      <c r="AD10" s="202">
        <v>0</v>
      </c>
      <c r="AE10" s="202">
        <v>29</v>
      </c>
      <c r="AF10" s="202">
        <v>0</v>
      </c>
      <c r="AG10" s="202">
        <v>0</v>
      </c>
      <c r="AH10" s="202">
        <v>0</v>
      </c>
      <c r="AI10" s="202">
        <v>58.45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74.959999999999994</v>
      </c>
      <c r="AQ10" s="202">
        <v>25.9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4.93</v>
      </c>
      <c r="L11" s="202">
        <v>173.1</v>
      </c>
      <c r="M11" s="202">
        <v>24.2</v>
      </c>
      <c r="N11" s="202">
        <v>35.04</v>
      </c>
      <c r="O11" s="202">
        <v>0</v>
      </c>
      <c r="P11" s="202">
        <v>29.87</v>
      </c>
      <c r="Q11" s="202">
        <v>3.52</v>
      </c>
      <c r="R11" s="202">
        <v>6.67</v>
      </c>
      <c r="S11" s="202">
        <v>4.34</v>
      </c>
      <c r="T11" s="202">
        <v>0</v>
      </c>
      <c r="U11" s="202">
        <v>54.36</v>
      </c>
      <c r="V11" s="202">
        <v>2.3199999999999998</v>
      </c>
      <c r="W11" s="202">
        <v>13.07</v>
      </c>
      <c r="X11" s="202">
        <v>43.76</v>
      </c>
      <c r="Y11" s="202">
        <v>0</v>
      </c>
      <c r="Z11">
        <v>0</v>
      </c>
      <c r="AA11" s="202">
        <v>10.23</v>
      </c>
      <c r="AB11" s="202">
        <v>0</v>
      </c>
      <c r="AC11" s="202">
        <v>0</v>
      </c>
      <c r="AD11" s="202">
        <v>0</v>
      </c>
      <c r="AE11" s="202">
        <v>29</v>
      </c>
      <c r="AF11" s="202">
        <v>0</v>
      </c>
      <c r="AG11" s="202">
        <v>0</v>
      </c>
      <c r="AH11" s="202">
        <v>0</v>
      </c>
      <c r="AI11" s="202">
        <v>58.45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74.959999999999994</v>
      </c>
      <c r="AQ11" s="202">
        <v>7.69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4.93</v>
      </c>
      <c r="L12" s="202">
        <v>115.4</v>
      </c>
      <c r="M12" s="202">
        <v>24.2</v>
      </c>
      <c r="N12" s="202">
        <v>35.04</v>
      </c>
      <c r="O12" s="202">
        <v>0</v>
      </c>
      <c r="P12" s="202">
        <v>29.87</v>
      </c>
      <c r="Q12" s="202">
        <v>3.52</v>
      </c>
      <c r="R12" s="202">
        <v>6.67</v>
      </c>
      <c r="S12" s="202">
        <v>4.34</v>
      </c>
      <c r="T12" s="202">
        <v>0</v>
      </c>
      <c r="U12" s="202">
        <v>54.36</v>
      </c>
      <c r="V12" s="202">
        <v>2.3199999999999998</v>
      </c>
      <c r="W12" s="202">
        <v>13.07</v>
      </c>
      <c r="X12" s="202">
        <v>43.76</v>
      </c>
      <c r="Y12" s="202">
        <v>0</v>
      </c>
      <c r="Z12">
        <v>0</v>
      </c>
      <c r="AA12" s="202">
        <v>10.23</v>
      </c>
      <c r="AB12" s="202">
        <v>0</v>
      </c>
      <c r="AC12" s="202">
        <v>0</v>
      </c>
      <c r="AD12" s="202">
        <v>0</v>
      </c>
      <c r="AE12" s="202">
        <v>29</v>
      </c>
      <c r="AF12" s="202">
        <v>0</v>
      </c>
      <c r="AG12" s="202">
        <v>0</v>
      </c>
      <c r="AH12" s="202">
        <v>0</v>
      </c>
      <c r="AI12" s="202">
        <v>58.45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74.959999999999994</v>
      </c>
      <c r="AQ12" s="202">
        <v>7.69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4.93</v>
      </c>
      <c r="L13" s="202">
        <v>70</v>
      </c>
      <c r="M13" s="202">
        <v>24.2</v>
      </c>
      <c r="N13" s="202">
        <v>35.04</v>
      </c>
      <c r="O13" s="202">
        <v>0</v>
      </c>
      <c r="P13" s="202">
        <v>29.87</v>
      </c>
      <c r="Q13" s="202">
        <v>3.54</v>
      </c>
      <c r="R13" s="202">
        <v>6.68</v>
      </c>
      <c r="S13" s="202">
        <v>4.3499999999999996</v>
      </c>
      <c r="T13" s="202">
        <v>0</v>
      </c>
      <c r="U13" s="202">
        <v>54.36</v>
      </c>
      <c r="V13" s="202">
        <v>2.3199999999999998</v>
      </c>
      <c r="W13" s="202">
        <v>13.07</v>
      </c>
      <c r="X13" s="202">
        <v>43.76</v>
      </c>
      <c r="Y13" s="202">
        <v>0</v>
      </c>
      <c r="Z13">
        <v>0</v>
      </c>
      <c r="AA13" s="202">
        <v>10.23</v>
      </c>
      <c r="AB13" s="202">
        <v>0</v>
      </c>
      <c r="AC13" s="202">
        <v>0</v>
      </c>
      <c r="AD13" s="202">
        <v>0</v>
      </c>
      <c r="AE13" s="202">
        <v>29</v>
      </c>
      <c r="AF13" s="202">
        <v>0</v>
      </c>
      <c r="AG13" s="202">
        <v>0</v>
      </c>
      <c r="AH13" s="202">
        <v>0</v>
      </c>
      <c r="AI13" s="202">
        <v>58.45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60.43</v>
      </c>
      <c r="AQ13" s="202">
        <v>17.61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4.93</v>
      </c>
      <c r="L14" s="202">
        <v>70</v>
      </c>
      <c r="M14" s="202">
        <v>24.2</v>
      </c>
      <c r="N14" s="202">
        <v>35.04</v>
      </c>
      <c r="O14" s="202">
        <v>0</v>
      </c>
      <c r="P14" s="202">
        <v>29.87</v>
      </c>
      <c r="Q14" s="202">
        <v>3.54</v>
      </c>
      <c r="R14" s="202">
        <v>6.68</v>
      </c>
      <c r="S14" s="202">
        <v>4.3499999999999996</v>
      </c>
      <c r="T14" s="202">
        <v>0</v>
      </c>
      <c r="U14" s="202">
        <v>54.36</v>
      </c>
      <c r="V14" s="202">
        <v>2.3199999999999998</v>
      </c>
      <c r="W14" s="202">
        <v>13.07</v>
      </c>
      <c r="X14" s="202">
        <v>43.76</v>
      </c>
      <c r="Y14" s="202">
        <v>0</v>
      </c>
      <c r="Z14">
        <v>0</v>
      </c>
      <c r="AA14" s="202">
        <v>10.23</v>
      </c>
      <c r="AB14" s="202">
        <v>0</v>
      </c>
      <c r="AC14" s="202">
        <v>0</v>
      </c>
      <c r="AD14" s="202">
        <v>0</v>
      </c>
      <c r="AE14" s="202">
        <v>29</v>
      </c>
      <c r="AF14" s="202">
        <v>0</v>
      </c>
      <c r="AG14" s="202">
        <v>0</v>
      </c>
      <c r="AH14" s="202">
        <v>0</v>
      </c>
      <c r="AI14" s="202">
        <v>58.45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19.23</v>
      </c>
      <c r="AQ14" s="202">
        <v>17.61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4.93</v>
      </c>
      <c r="L15" s="202">
        <v>70</v>
      </c>
      <c r="M15" s="202">
        <v>24.2</v>
      </c>
      <c r="N15" s="202">
        <v>35.04</v>
      </c>
      <c r="O15" s="202">
        <v>0</v>
      </c>
      <c r="P15" s="202">
        <v>29.87</v>
      </c>
      <c r="Q15" s="202">
        <v>3.54</v>
      </c>
      <c r="R15" s="202">
        <v>6.94</v>
      </c>
      <c r="S15" s="202">
        <v>4.3499999999999996</v>
      </c>
      <c r="T15" s="202">
        <v>0</v>
      </c>
      <c r="U15" s="202">
        <v>54.36</v>
      </c>
      <c r="V15" s="202">
        <v>2.3199999999999998</v>
      </c>
      <c r="W15" s="202">
        <v>13.07</v>
      </c>
      <c r="X15" s="202">
        <v>43.76</v>
      </c>
      <c r="Y15" s="202">
        <v>0</v>
      </c>
      <c r="Z15">
        <v>0</v>
      </c>
      <c r="AA15" s="202">
        <v>10.23</v>
      </c>
      <c r="AB15" s="202">
        <v>0</v>
      </c>
      <c r="AC15" s="202">
        <v>0</v>
      </c>
      <c r="AD15" s="202">
        <v>0</v>
      </c>
      <c r="AE15" s="202">
        <v>29</v>
      </c>
      <c r="AF15" s="202">
        <v>0</v>
      </c>
      <c r="AG15" s="202">
        <v>0</v>
      </c>
      <c r="AH15" s="202">
        <v>0</v>
      </c>
      <c r="AI15" s="202">
        <v>58.45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19.23</v>
      </c>
      <c r="AQ15" s="202">
        <v>17.61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4.93</v>
      </c>
      <c r="L16" s="202">
        <v>70</v>
      </c>
      <c r="M16" s="202">
        <v>24.2</v>
      </c>
      <c r="N16" s="202">
        <v>35.04</v>
      </c>
      <c r="O16" s="202">
        <v>0</v>
      </c>
      <c r="P16" s="202">
        <v>29.87</v>
      </c>
      <c r="Q16" s="202">
        <v>3.54</v>
      </c>
      <c r="R16" s="202">
        <v>6.94</v>
      </c>
      <c r="S16" s="202">
        <v>4.3499999999999996</v>
      </c>
      <c r="T16" s="202">
        <v>0</v>
      </c>
      <c r="U16" s="202">
        <v>54.36</v>
      </c>
      <c r="V16" s="202">
        <v>2.3199999999999998</v>
      </c>
      <c r="W16" s="202">
        <v>13.07</v>
      </c>
      <c r="X16" s="202">
        <v>43.76</v>
      </c>
      <c r="Y16" s="202">
        <v>0</v>
      </c>
      <c r="Z16">
        <v>0</v>
      </c>
      <c r="AA16" s="202">
        <v>10.23</v>
      </c>
      <c r="AB16" s="202">
        <v>0</v>
      </c>
      <c r="AC16" s="202">
        <v>0</v>
      </c>
      <c r="AD16" s="202">
        <v>0</v>
      </c>
      <c r="AE16" s="202">
        <v>29</v>
      </c>
      <c r="AF16" s="202">
        <v>0</v>
      </c>
      <c r="AG16" s="202">
        <v>0</v>
      </c>
      <c r="AH16" s="202">
        <v>0</v>
      </c>
      <c r="AI16" s="202">
        <v>58.45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19.23</v>
      </c>
      <c r="AQ16" s="202">
        <v>17.61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4.93</v>
      </c>
      <c r="L17" s="202">
        <v>70</v>
      </c>
      <c r="M17" s="202">
        <v>24.2</v>
      </c>
      <c r="N17" s="202">
        <v>35.04</v>
      </c>
      <c r="O17" s="202">
        <v>0</v>
      </c>
      <c r="P17" s="202">
        <v>29.87</v>
      </c>
      <c r="Q17" s="202">
        <v>3.54</v>
      </c>
      <c r="R17" s="202">
        <v>6.94</v>
      </c>
      <c r="S17" s="202">
        <v>4.3499999999999996</v>
      </c>
      <c r="T17" s="202">
        <v>0</v>
      </c>
      <c r="U17" s="202">
        <v>54.36</v>
      </c>
      <c r="V17" s="202">
        <v>2.3199999999999998</v>
      </c>
      <c r="W17" s="202">
        <v>13.07</v>
      </c>
      <c r="X17" s="202">
        <v>43.76</v>
      </c>
      <c r="Y17" s="202">
        <v>0</v>
      </c>
      <c r="Z17">
        <v>0</v>
      </c>
      <c r="AA17" s="202">
        <v>10.23</v>
      </c>
      <c r="AB17" s="202">
        <v>0</v>
      </c>
      <c r="AC17" s="202">
        <v>0</v>
      </c>
      <c r="AD17" s="202">
        <v>0</v>
      </c>
      <c r="AE17" s="202">
        <v>29</v>
      </c>
      <c r="AF17" s="202">
        <v>0</v>
      </c>
      <c r="AG17" s="202">
        <v>0</v>
      </c>
      <c r="AH17" s="202">
        <v>0</v>
      </c>
      <c r="AI17" s="202">
        <v>58.45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19.23</v>
      </c>
      <c r="AQ17" s="202">
        <v>17.61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4.93</v>
      </c>
      <c r="L18" s="202">
        <v>70</v>
      </c>
      <c r="M18" s="202">
        <v>24.2</v>
      </c>
      <c r="N18" s="202">
        <v>35.04</v>
      </c>
      <c r="O18" s="202">
        <v>0</v>
      </c>
      <c r="P18" s="202">
        <v>29.87</v>
      </c>
      <c r="Q18" s="202">
        <v>3.54</v>
      </c>
      <c r="R18" s="202">
        <v>6.94</v>
      </c>
      <c r="S18" s="202">
        <v>4.3499999999999996</v>
      </c>
      <c r="T18" s="202">
        <v>0</v>
      </c>
      <c r="U18" s="202">
        <v>54.36</v>
      </c>
      <c r="V18" s="202">
        <v>2.3199999999999998</v>
      </c>
      <c r="W18" s="202">
        <v>13.07</v>
      </c>
      <c r="X18" s="202">
        <v>43.76</v>
      </c>
      <c r="Y18" s="202">
        <v>0</v>
      </c>
      <c r="Z18">
        <v>0</v>
      </c>
      <c r="AA18" s="202">
        <v>10.23</v>
      </c>
      <c r="AB18" s="202">
        <v>0</v>
      </c>
      <c r="AC18" s="202">
        <v>0</v>
      </c>
      <c r="AD18" s="202">
        <v>0</v>
      </c>
      <c r="AE18" s="202">
        <v>29</v>
      </c>
      <c r="AF18" s="202">
        <v>0</v>
      </c>
      <c r="AG18" s="202">
        <v>0</v>
      </c>
      <c r="AH18" s="202">
        <v>0</v>
      </c>
      <c r="AI18" s="202">
        <v>58.45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19.23</v>
      </c>
      <c r="AQ18" s="202">
        <v>17.61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4.93</v>
      </c>
      <c r="L19" s="202">
        <v>70</v>
      </c>
      <c r="M19" s="202">
        <v>24.2</v>
      </c>
      <c r="N19" s="202">
        <v>35.04</v>
      </c>
      <c r="O19" s="202">
        <v>0</v>
      </c>
      <c r="P19" s="202">
        <v>29.87</v>
      </c>
      <c r="Q19" s="202">
        <v>3.54</v>
      </c>
      <c r="R19" s="202">
        <v>6.94</v>
      </c>
      <c r="S19" s="202">
        <v>4.3499999999999996</v>
      </c>
      <c r="T19" s="202">
        <v>0</v>
      </c>
      <c r="U19" s="202">
        <v>54.36</v>
      </c>
      <c r="V19" s="202">
        <v>2.3199999999999998</v>
      </c>
      <c r="W19" s="202">
        <v>13.07</v>
      </c>
      <c r="X19" s="202">
        <v>43.76</v>
      </c>
      <c r="Y19" s="202">
        <v>0</v>
      </c>
      <c r="Z19">
        <v>0</v>
      </c>
      <c r="AA19" s="202">
        <v>10.23</v>
      </c>
      <c r="AB19" s="202">
        <v>0</v>
      </c>
      <c r="AC19" s="202">
        <v>0</v>
      </c>
      <c r="AD19" s="202">
        <v>0</v>
      </c>
      <c r="AE19" s="202">
        <v>29</v>
      </c>
      <c r="AF19" s="202">
        <v>0</v>
      </c>
      <c r="AG19" s="202">
        <v>0</v>
      </c>
      <c r="AH19" s="202">
        <v>0</v>
      </c>
      <c r="AI19" s="202">
        <v>58.45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19.23</v>
      </c>
      <c r="AQ19" s="202">
        <v>17.61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4.93</v>
      </c>
      <c r="L20" s="202">
        <v>70</v>
      </c>
      <c r="M20" s="202">
        <v>24.2</v>
      </c>
      <c r="N20" s="202">
        <v>35.04</v>
      </c>
      <c r="O20" s="202">
        <v>0</v>
      </c>
      <c r="P20" s="202">
        <v>29.87</v>
      </c>
      <c r="Q20" s="202">
        <v>3.54</v>
      </c>
      <c r="R20" s="202">
        <v>6.94</v>
      </c>
      <c r="S20" s="202">
        <v>4.3499999999999996</v>
      </c>
      <c r="T20" s="202">
        <v>0</v>
      </c>
      <c r="U20" s="202">
        <v>54.36</v>
      </c>
      <c r="V20" s="202">
        <v>2.3199999999999998</v>
      </c>
      <c r="W20" s="202">
        <v>13.07</v>
      </c>
      <c r="X20" s="202">
        <v>43.76</v>
      </c>
      <c r="Y20" s="202">
        <v>0</v>
      </c>
      <c r="Z20">
        <v>0</v>
      </c>
      <c r="AA20" s="202">
        <v>10.23</v>
      </c>
      <c r="AB20" s="202">
        <v>0</v>
      </c>
      <c r="AC20" s="202">
        <v>0</v>
      </c>
      <c r="AD20" s="202">
        <v>0</v>
      </c>
      <c r="AE20" s="202">
        <v>29</v>
      </c>
      <c r="AF20" s="202">
        <v>0</v>
      </c>
      <c r="AG20" s="202">
        <v>0</v>
      </c>
      <c r="AH20" s="202">
        <v>0</v>
      </c>
      <c r="AI20" s="202">
        <v>58.45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19.23</v>
      </c>
      <c r="AQ20" s="202">
        <v>17.61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4.93</v>
      </c>
      <c r="L21" s="202">
        <v>70</v>
      </c>
      <c r="M21" s="202">
        <v>24.2</v>
      </c>
      <c r="N21" s="202">
        <v>35.04</v>
      </c>
      <c r="O21" s="202">
        <v>0</v>
      </c>
      <c r="P21" s="202">
        <v>29.87</v>
      </c>
      <c r="Q21" s="202">
        <v>3.54</v>
      </c>
      <c r="R21" s="202">
        <v>6.94</v>
      </c>
      <c r="S21" s="202">
        <v>4.3499999999999996</v>
      </c>
      <c r="T21" s="202">
        <v>0</v>
      </c>
      <c r="U21" s="202">
        <v>54.36</v>
      </c>
      <c r="V21" s="202">
        <v>2.3199999999999998</v>
      </c>
      <c r="W21" s="202">
        <v>13.07</v>
      </c>
      <c r="X21" s="202">
        <v>43.76</v>
      </c>
      <c r="Y21" s="202">
        <v>0</v>
      </c>
      <c r="Z21">
        <v>0</v>
      </c>
      <c r="AA21" s="202">
        <v>10.23</v>
      </c>
      <c r="AB21" s="202">
        <v>0</v>
      </c>
      <c r="AC21" s="202">
        <v>0</v>
      </c>
      <c r="AD21" s="202">
        <v>0</v>
      </c>
      <c r="AE21" s="202">
        <v>29</v>
      </c>
      <c r="AF21" s="202">
        <v>0</v>
      </c>
      <c r="AG21" s="202">
        <v>0</v>
      </c>
      <c r="AH21" s="202">
        <v>0</v>
      </c>
      <c r="AI21" s="202">
        <v>58.45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19.23</v>
      </c>
      <c r="AQ21" s="202">
        <v>17.61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4.93</v>
      </c>
      <c r="L22" s="202">
        <v>70</v>
      </c>
      <c r="M22" s="202">
        <v>24.2</v>
      </c>
      <c r="N22" s="202">
        <v>35.04</v>
      </c>
      <c r="O22" s="202">
        <v>0</v>
      </c>
      <c r="P22" s="202">
        <v>29.87</v>
      </c>
      <c r="Q22" s="202">
        <v>3.54</v>
      </c>
      <c r="R22" s="202">
        <v>6.94</v>
      </c>
      <c r="S22" s="202">
        <v>4.3499999999999996</v>
      </c>
      <c r="T22" s="202">
        <v>0</v>
      </c>
      <c r="U22" s="202">
        <v>54.36</v>
      </c>
      <c r="V22" s="202">
        <v>2.3199999999999998</v>
      </c>
      <c r="W22" s="202">
        <v>13.07</v>
      </c>
      <c r="X22" s="202">
        <v>43.76</v>
      </c>
      <c r="Y22" s="202">
        <v>0</v>
      </c>
      <c r="Z22">
        <v>0</v>
      </c>
      <c r="AA22" s="202">
        <v>10.23</v>
      </c>
      <c r="AB22" s="202">
        <v>0</v>
      </c>
      <c r="AC22" s="202">
        <v>0</v>
      </c>
      <c r="AD22" s="202">
        <v>0</v>
      </c>
      <c r="AE22" s="202">
        <v>29</v>
      </c>
      <c r="AF22" s="202">
        <v>0</v>
      </c>
      <c r="AG22" s="202">
        <v>0</v>
      </c>
      <c r="AH22" s="202">
        <v>0</v>
      </c>
      <c r="AI22" s="202">
        <v>58.45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19.23</v>
      </c>
      <c r="AQ22" s="202">
        <v>17.61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4.93</v>
      </c>
      <c r="L23" s="202">
        <v>70</v>
      </c>
      <c r="M23" s="202">
        <v>24.2</v>
      </c>
      <c r="N23" s="202">
        <v>35.04</v>
      </c>
      <c r="O23" s="202">
        <v>0</v>
      </c>
      <c r="P23" s="202">
        <v>29.87</v>
      </c>
      <c r="Q23" s="202">
        <v>3.54</v>
      </c>
      <c r="R23" s="202">
        <v>6.94</v>
      </c>
      <c r="S23" s="202">
        <v>4.3499999999999996</v>
      </c>
      <c r="T23" s="202">
        <v>0</v>
      </c>
      <c r="U23" s="202">
        <v>55.84</v>
      </c>
      <c r="V23" s="202">
        <v>2.41</v>
      </c>
      <c r="W23" s="202">
        <v>13.07</v>
      </c>
      <c r="X23" s="202">
        <v>43.76</v>
      </c>
      <c r="Y23" s="202">
        <v>0</v>
      </c>
      <c r="Z23">
        <v>0</v>
      </c>
      <c r="AA23" s="202">
        <v>10.23</v>
      </c>
      <c r="AB23" s="202">
        <v>0</v>
      </c>
      <c r="AC23" s="202">
        <v>0</v>
      </c>
      <c r="AD23" s="202">
        <v>0</v>
      </c>
      <c r="AE23" s="202">
        <v>29</v>
      </c>
      <c r="AF23" s="202">
        <v>0</v>
      </c>
      <c r="AG23" s="202">
        <v>0</v>
      </c>
      <c r="AH23" s="202">
        <v>0</v>
      </c>
      <c r="AI23" s="202">
        <v>58.45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19.23</v>
      </c>
      <c r="AQ23" s="202">
        <v>17.61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4.93</v>
      </c>
      <c r="L24" s="202">
        <v>70</v>
      </c>
      <c r="M24" s="202">
        <v>24.2</v>
      </c>
      <c r="N24" s="202">
        <v>35.04</v>
      </c>
      <c r="O24" s="202">
        <v>0</v>
      </c>
      <c r="P24" s="202">
        <v>29.87</v>
      </c>
      <c r="Q24" s="202">
        <v>3.54</v>
      </c>
      <c r="R24" s="202">
        <v>6.94</v>
      </c>
      <c r="S24" s="202">
        <v>4.3499999999999996</v>
      </c>
      <c r="T24" s="202">
        <v>0</v>
      </c>
      <c r="U24" s="202">
        <v>58.84</v>
      </c>
      <c r="V24" s="202">
        <v>2.41</v>
      </c>
      <c r="W24" s="202">
        <v>13.07</v>
      </c>
      <c r="X24" s="202">
        <v>43.76</v>
      </c>
      <c r="Y24" s="202">
        <v>0</v>
      </c>
      <c r="Z24">
        <v>0</v>
      </c>
      <c r="AA24" s="202">
        <v>10.23</v>
      </c>
      <c r="AB24" s="202">
        <v>0</v>
      </c>
      <c r="AC24" s="202">
        <v>0</v>
      </c>
      <c r="AD24" s="202">
        <v>0</v>
      </c>
      <c r="AE24" s="202">
        <v>29</v>
      </c>
      <c r="AF24" s="202">
        <v>0</v>
      </c>
      <c r="AG24" s="202">
        <v>0</v>
      </c>
      <c r="AH24" s="202">
        <v>0</v>
      </c>
      <c r="AI24" s="202">
        <v>58.45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19.23</v>
      </c>
      <c r="AQ24" s="202">
        <v>17.61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4.93</v>
      </c>
      <c r="L25" s="202">
        <v>70</v>
      </c>
      <c r="M25" s="202">
        <v>24.2</v>
      </c>
      <c r="N25" s="202">
        <v>35.04</v>
      </c>
      <c r="O25" s="202">
        <v>0</v>
      </c>
      <c r="P25" s="202">
        <v>29.87</v>
      </c>
      <c r="Q25" s="202">
        <v>3.54</v>
      </c>
      <c r="R25" s="202">
        <v>6.94</v>
      </c>
      <c r="S25" s="202">
        <v>4.3499999999999996</v>
      </c>
      <c r="T25" s="202">
        <v>0</v>
      </c>
      <c r="U25" s="202">
        <v>60.34</v>
      </c>
      <c r="V25" s="202">
        <v>2.41</v>
      </c>
      <c r="W25" s="202">
        <v>13.07</v>
      </c>
      <c r="X25" s="202">
        <v>43.76</v>
      </c>
      <c r="Y25" s="202">
        <v>0</v>
      </c>
      <c r="Z25">
        <v>0</v>
      </c>
      <c r="AA25" s="202">
        <v>10.23</v>
      </c>
      <c r="AB25" s="202">
        <v>0</v>
      </c>
      <c r="AC25" s="202">
        <v>0</v>
      </c>
      <c r="AD25" s="202">
        <v>0</v>
      </c>
      <c r="AE25" s="202">
        <v>29</v>
      </c>
      <c r="AF25" s="202">
        <v>0</v>
      </c>
      <c r="AG25" s="202">
        <v>0</v>
      </c>
      <c r="AH25" s="202">
        <v>0</v>
      </c>
      <c r="AI25" s="202">
        <v>58.45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19.23</v>
      </c>
      <c r="AQ25" s="202">
        <v>17.61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4.93</v>
      </c>
      <c r="L26" s="202">
        <v>70</v>
      </c>
      <c r="M26" s="202">
        <v>24.2</v>
      </c>
      <c r="N26" s="202">
        <v>35.04</v>
      </c>
      <c r="O26" s="202">
        <v>0</v>
      </c>
      <c r="P26" s="202">
        <v>29.87</v>
      </c>
      <c r="Q26" s="202">
        <v>3.54</v>
      </c>
      <c r="R26" s="202">
        <v>6.94</v>
      </c>
      <c r="S26" s="202">
        <v>4.3499999999999996</v>
      </c>
      <c r="T26" s="202">
        <v>0</v>
      </c>
      <c r="U26" s="202">
        <v>60.41</v>
      </c>
      <c r="V26" s="202">
        <v>2.41</v>
      </c>
      <c r="W26" s="202">
        <v>13.07</v>
      </c>
      <c r="X26" s="202">
        <v>43.76</v>
      </c>
      <c r="Y26" s="202">
        <v>0</v>
      </c>
      <c r="Z26">
        <v>0</v>
      </c>
      <c r="AA26" s="202">
        <v>10.23</v>
      </c>
      <c r="AB26" s="202">
        <v>0</v>
      </c>
      <c r="AC26" s="202">
        <v>0</v>
      </c>
      <c r="AD26" s="202">
        <v>0</v>
      </c>
      <c r="AE26" s="202">
        <v>29</v>
      </c>
      <c r="AF26" s="202">
        <v>0</v>
      </c>
      <c r="AG26" s="202">
        <v>0</v>
      </c>
      <c r="AH26" s="202">
        <v>0</v>
      </c>
      <c r="AI26" s="202">
        <v>58.45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19.23</v>
      </c>
      <c r="AQ26" s="202">
        <v>17.61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4.93</v>
      </c>
      <c r="L27" s="202">
        <v>70</v>
      </c>
      <c r="M27" s="202">
        <v>24.2</v>
      </c>
      <c r="N27" s="202">
        <v>35.04</v>
      </c>
      <c r="O27" s="202">
        <v>0</v>
      </c>
      <c r="P27" s="202">
        <v>29.87</v>
      </c>
      <c r="Q27" s="202">
        <v>3.27</v>
      </c>
      <c r="R27" s="202">
        <v>6.67</v>
      </c>
      <c r="S27" s="202">
        <v>4.18</v>
      </c>
      <c r="T27" s="202">
        <v>0</v>
      </c>
      <c r="U27" s="202">
        <v>60.41</v>
      </c>
      <c r="V27" s="202">
        <v>2.98</v>
      </c>
      <c r="W27" s="202">
        <v>12.99</v>
      </c>
      <c r="X27" s="202">
        <v>43.76</v>
      </c>
      <c r="Y27" s="202">
        <v>0</v>
      </c>
      <c r="Z27">
        <v>0</v>
      </c>
      <c r="AA27" s="202">
        <v>10.23</v>
      </c>
      <c r="AB27" s="202">
        <v>0</v>
      </c>
      <c r="AC27" s="202">
        <v>0</v>
      </c>
      <c r="AD27" s="202">
        <v>0</v>
      </c>
      <c r="AE27" s="202">
        <v>29</v>
      </c>
      <c r="AF27" s="202">
        <v>0</v>
      </c>
      <c r="AG27" s="202">
        <v>0</v>
      </c>
      <c r="AH27" s="202">
        <v>0</v>
      </c>
      <c r="AI27" s="202">
        <v>58.45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19.23</v>
      </c>
      <c r="AQ27" s="202">
        <v>14.55</v>
      </c>
      <c r="AR27" s="202">
        <v>5.14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4.95</v>
      </c>
      <c r="L28" s="202">
        <v>70</v>
      </c>
      <c r="M28" s="202">
        <v>24.2</v>
      </c>
      <c r="N28" s="202">
        <v>35.04</v>
      </c>
      <c r="O28" s="202">
        <v>0</v>
      </c>
      <c r="P28" s="202">
        <v>29.87</v>
      </c>
      <c r="Q28" s="202">
        <v>3.27</v>
      </c>
      <c r="R28" s="202">
        <v>6.67</v>
      </c>
      <c r="S28" s="202">
        <v>4.18</v>
      </c>
      <c r="T28" s="202">
        <v>0</v>
      </c>
      <c r="U28" s="202">
        <v>60.41</v>
      </c>
      <c r="V28" s="202">
        <v>2.98</v>
      </c>
      <c r="W28" s="202">
        <v>13.07</v>
      </c>
      <c r="X28" s="202">
        <v>43.76</v>
      </c>
      <c r="Y28" s="202">
        <v>0</v>
      </c>
      <c r="Z28">
        <v>0</v>
      </c>
      <c r="AA28" s="202">
        <v>10.23</v>
      </c>
      <c r="AB28" s="202">
        <v>0</v>
      </c>
      <c r="AC28" s="202">
        <v>0</v>
      </c>
      <c r="AD28" s="202">
        <v>0</v>
      </c>
      <c r="AE28" s="202">
        <v>29</v>
      </c>
      <c r="AF28" s="202">
        <v>0</v>
      </c>
      <c r="AG28" s="202">
        <v>0</v>
      </c>
      <c r="AH28" s="202">
        <v>0</v>
      </c>
      <c r="AI28" s="202">
        <v>58.45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19.23</v>
      </c>
      <c r="AQ28" s="202">
        <v>14.55</v>
      </c>
      <c r="AR28" s="202">
        <v>8.7799999999999994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4.95</v>
      </c>
      <c r="L29" s="202">
        <v>70</v>
      </c>
      <c r="M29" s="202">
        <v>24.2</v>
      </c>
      <c r="N29" s="202">
        <v>35.04</v>
      </c>
      <c r="O29" s="202">
        <v>0</v>
      </c>
      <c r="P29" s="202">
        <v>29.87</v>
      </c>
      <c r="Q29" s="202">
        <v>3.27</v>
      </c>
      <c r="R29" s="202">
        <v>6.67</v>
      </c>
      <c r="S29" s="202">
        <v>4.18</v>
      </c>
      <c r="T29" s="202">
        <v>0</v>
      </c>
      <c r="U29" s="202">
        <v>60.41</v>
      </c>
      <c r="V29" s="202">
        <v>2.98</v>
      </c>
      <c r="W29" s="202">
        <v>13.07</v>
      </c>
      <c r="X29" s="202">
        <v>43.76</v>
      </c>
      <c r="Y29" s="202">
        <v>0</v>
      </c>
      <c r="Z29">
        <v>0</v>
      </c>
      <c r="AA29" s="202">
        <v>10.23</v>
      </c>
      <c r="AB29" s="202">
        <v>0</v>
      </c>
      <c r="AC29" s="202">
        <v>0</v>
      </c>
      <c r="AD29" s="202">
        <v>0</v>
      </c>
      <c r="AE29" s="202">
        <v>29</v>
      </c>
      <c r="AF29" s="202">
        <v>0</v>
      </c>
      <c r="AG29" s="202">
        <v>0</v>
      </c>
      <c r="AH29" s="202">
        <v>0</v>
      </c>
      <c r="AI29" s="202">
        <v>58.45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19.23</v>
      </c>
      <c r="AQ29" s="202">
        <v>14.55</v>
      </c>
      <c r="AR29" s="202">
        <v>13.79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4.95</v>
      </c>
      <c r="L30" s="202">
        <v>70</v>
      </c>
      <c r="M30" s="202">
        <v>24.2</v>
      </c>
      <c r="N30" s="202">
        <v>35.04</v>
      </c>
      <c r="O30" s="202">
        <v>0</v>
      </c>
      <c r="P30" s="202">
        <v>29.87</v>
      </c>
      <c r="Q30" s="202">
        <v>3.27</v>
      </c>
      <c r="R30" s="202">
        <v>6.67</v>
      </c>
      <c r="S30" s="202">
        <v>4.18</v>
      </c>
      <c r="T30" s="202">
        <v>0</v>
      </c>
      <c r="U30" s="202">
        <v>60.41</v>
      </c>
      <c r="V30" s="202">
        <v>2.98</v>
      </c>
      <c r="W30" s="202">
        <v>13.07</v>
      </c>
      <c r="X30" s="202">
        <v>43.76</v>
      </c>
      <c r="Y30" s="202">
        <v>0</v>
      </c>
      <c r="Z30">
        <v>0</v>
      </c>
      <c r="AA30" s="202">
        <v>10.23</v>
      </c>
      <c r="AB30" s="202">
        <v>0</v>
      </c>
      <c r="AC30" s="202">
        <v>0</v>
      </c>
      <c r="AD30" s="202">
        <v>0</v>
      </c>
      <c r="AE30" s="202">
        <v>29</v>
      </c>
      <c r="AF30" s="202">
        <v>0</v>
      </c>
      <c r="AG30" s="202">
        <v>0</v>
      </c>
      <c r="AH30" s="202">
        <v>0</v>
      </c>
      <c r="AI30" s="202">
        <v>58.45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19.23</v>
      </c>
      <c r="AQ30" s="202">
        <v>14.55</v>
      </c>
      <c r="AR30" s="202">
        <v>20.49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4.95</v>
      </c>
      <c r="L31" s="202">
        <v>70</v>
      </c>
      <c r="M31" s="202">
        <v>24.2</v>
      </c>
      <c r="N31" s="202">
        <v>35.04</v>
      </c>
      <c r="O31" s="202">
        <v>0</v>
      </c>
      <c r="P31" s="202">
        <v>29.87</v>
      </c>
      <c r="Q31" s="202">
        <v>3.54</v>
      </c>
      <c r="R31" s="202">
        <v>6.68</v>
      </c>
      <c r="S31" s="202">
        <v>4.3499999999999996</v>
      </c>
      <c r="T31" s="202">
        <v>0</v>
      </c>
      <c r="U31" s="202">
        <v>60.41</v>
      </c>
      <c r="V31" s="202">
        <v>2.98</v>
      </c>
      <c r="W31" s="202">
        <v>13.07</v>
      </c>
      <c r="X31" s="202">
        <v>43.76</v>
      </c>
      <c r="Y31" s="202">
        <v>0</v>
      </c>
      <c r="Z31">
        <v>0</v>
      </c>
      <c r="AA31" s="202">
        <v>10.23</v>
      </c>
      <c r="AB31" s="202">
        <v>0</v>
      </c>
      <c r="AC31" s="202">
        <v>0</v>
      </c>
      <c r="AD31" s="202">
        <v>0</v>
      </c>
      <c r="AE31" s="202">
        <v>29</v>
      </c>
      <c r="AF31" s="202">
        <v>0</v>
      </c>
      <c r="AG31" s="202">
        <v>0</v>
      </c>
      <c r="AH31" s="202">
        <v>0</v>
      </c>
      <c r="AI31" s="202">
        <v>58.45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19.23</v>
      </c>
      <c r="AQ31" s="202">
        <v>17.61</v>
      </c>
      <c r="AR31" s="202">
        <v>21.23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4.95</v>
      </c>
      <c r="L32" s="202">
        <v>70</v>
      </c>
      <c r="M32" s="202">
        <v>24.2</v>
      </c>
      <c r="N32" s="202">
        <v>35.04</v>
      </c>
      <c r="O32" s="202">
        <v>0</v>
      </c>
      <c r="P32" s="202">
        <v>29.87</v>
      </c>
      <c r="Q32" s="202">
        <v>3.54</v>
      </c>
      <c r="R32" s="202">
        <v>6.94</v>
      </c>
      <c r="S32" s="202">
        <v>4.3499999999999996</v>
      </c>
      <c r="T32" s="202">
        <v>0</v>
      </c>
      <c r="U32" s="202">
        <v>60.41</v>
      </c>
      <c r="V32" s="202">
        <v>2.98</v>
      </c>
      <c r="W32" s="202">
        <v>13.07</v>
      </c>
      <c r="X32" s="202">
        <v>43.76</v>
      </c>
      <c r="Y32" s="202">
        <v>0</v>
      </c>
      <c r="Z32">
        <v>0</v>
      </c>
      <c r="AA32" s="202">
        <v>10.23</v>
      </c>
      <c r="AB32" s="202">
        <v>0</v>
      </c>
      <c r="AC32" s="202">
        <v>0</v>
      </c>
      <c r="AD32" s="202">
        <v>0</v>
      </c>
      <c r="AE32" s="202">
        <v>29</v>
      </c>
      <c r="AF32" s="202">
        <v>0</v>
      </c>
      <c r="AG32" s="202">
        <v>0</v>
      </c>
      <c r="AH32" s="202">
        <v>0</v>
      </c>
      <c r="AI32" s="202">
        <v>58.45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19.23</v>
      </c>
      <c r="AQ32" s="202">
        <v>17.61</v>
      </c>
      <c r="AR32" s="202">
        <v>23.46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4.95</v>
      </c>
      <c r="L33" s="202">
        <v>70</v>
      </c>
      <c r="M33" s="202">
        <v>24.2</v>
      </c>
      <c r="N33" s="202">
        <v>35.04</v>
      </c>
      <c r="O33" s="202">
        <v>0</v>
      </c>
      <c r="P33" s="202">
        <v>29.87</v>
      </c>
      <c r="Q33" s="202">
        <v>3.54</v>
      </c>
      <c r="R33" s="202">
        <v>6.94</v>
      </c>
      <c r="S33" s="202">
        <v>4.3499999999999996</v>
      </c>
      <c r="T33" s="202">
        <v>0</v>
      </c>
      <c r="U33" s="202">
        <v>60.41</v>
      </c>
      <c r="V33" s="202">
        <v>2.33</v>
      </c>
      <c r="W33" s="202">
        <v>13.07</v>
      </c>
      <c r="X33" s="202">
        <v>43.76</v>
      </c>
      <c r="Y33" s="202">
        <v>0</v>
      </c>
      <c r="Z33">
        <v>0</v>
      </c>
      <c r="AA33" s="202">
        <v>10.23</v>
      </c>
      <c r="AB33" s="202">
        <v>0</v>
      </c>
      <c r="AC33" s="202">
        <v>0</v>
      </c>
      <c r="AD33" s="202">
        <v>0</v>
      </c>
      <c r="AE33" s="202">
        <v>29</v>
      </c>
      <c r="AF33" s="202">
        <v>0</v>
      </c>
      <c r="AG33" s="202">
        <v>0</v>
      </c>
      <c r="AH33" s="202">
        <v>0</v>
      </c>
      <c r="AI33" s="202">
        <v>58.45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19.23</v>
      </c>
      <c r="AQ33" s="202">
        <v>17.61</v>
      </c>
      <c r="AR33" s="202">
        <v>24.2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4.95</v>
      </c>
      <c r="L34" s="202">
        <v>70</v>
      </c>
      <c r="M34" s="202">
        <v>24.2</v>
      </c>
      <c r="N34" s="202">
        <v>35.04</v>
      </c>
      <c r="O34" s="202">
        <v>0</v>
      </c>
      <c r="P34" s="202">
        <v>29.87</v>
      </c>
      <c r="Q34" s="202">
        <v>3.54</v>
      </c>
      <c r="R34" s="202">
        <v>6.94</v>
      </c>
      <c r="S34" s="202">
        <v>4.3499999999999996</v>
      </c>
      <c r="T34" s="202">
        <v>0</v>
      </c>
      <c r="U34" s="202">
        <v>60.41</v>
      </c>
      <c r="V34" s="202">
        <v>2.33</v>
      </c>
      <c r="W34" s="202">
        <v>13.07</v>
      </c>
      <c r="X34" s="202">
        <v>43.76</v>
      </c>
      <c r="Y34" s="202">
        <v>0</v>
      </c>
      <c r="Z34">
        <v>0</v>
      </c>
      <c r="AA34" s="202">
        <v>10.23</v>
      </c>
      <c r="AB34" s="202">
        <v>0</v>
      </c>
      <c r="AC34" s="202">
        <v>0</v>
      </c>
      <c r="AD34" s="202">
        <v>0</v>
      </c>
      <c r="AE34" s="202">
        <v>29</v>
      </c>
      <c r="AF34" s="202">
        <v>0</v>
      </c>
      <c r="AG34" s="202">
        <v>0</v>
      </c>
      <c r="AH34" s="202">
        <v>0</v>
      </c>
      <c r="AI34" s="202">
        <v>58.45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19.23</v>
      </c>
      <c r="AQ34" s="202">
        <v>17.61</v>
      </c>
      <c r="AR34" s="202">
        <v>25.2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4.95</v>
      </c>
      <c r="L35" s="202">
        <v>70</v>
      </c>
      <c r="M35" s="202">
        <v>24.2</v>
      </c>
      <c r="N35" s="202">
        <v>35.04</v>
      </c>
      <c r="O35" s="202">
        <v>0</v>
      </c>
      <c r="P35" s="202">
        <v>29.87</v>
      </c>
      <c r="Q35" s="202">
        <v>3.54</v>
      </c>
      <c r="R35" s="202">
        <v>6.94</v>
      </c>
      <c r="S35" s="202">
        <v>4.3499999999999996</v>
      </c>
      <c r="T35" s="202">
        <v>0</v>
      </c>
      <c r="U35" s="202">
        <v>60.41</v>
      </c>
      <c r="V35" s="202">
        <v>2.33</v>
      </c>
      <c r="W35" s="202">
        <v>13.07</v>
      </c>
      <c r="X35" s="202">
        <v>45.5</v>
      </c>
      <c r="Y35" s="202">
        <v>0</v>
      </c>
      <c r="Z35">
        <v>0</v>
      </c>
      <c r="AA35" s="202">
        <v>10.23</v>
      </c>
      <c r="AB35" s="202">
        <v>0</v>
      </c>
      <c r="AC35" s="202">
        <v>0</v>
      </c>
      <c r="AD35" s="202">
        <v>0</v>
      </c>
      <c r="AE35" s="202">
        <v>29</v>
      </c>
      <c r="AF35" s="202">
        <v>0</v>
      </c>
      <c r="AG35" s="202">
        <v>0</v>
      </c>
      <c r="AH35" s="202">
        <v>0</v>
      </c>
      <c r="AI35" s="202">
        <v>58.45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19.23</v>
      </c>
      <c r="AQ35" s="202">
        <v>17.61</v>
      </c>
      <c r="AR35" s="202">
        <v>25.2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4.95</v>
      </c>
      <c r="L36" s="202">
        <v>70</v>
      </c>
      <c r="M36" s="202">
        <v>24.2</v>
      </c>
      <c r="N36" s="202">
        <v>35.04</v>
      </c>
      <c r="O36" s="202">
        <v>0</v>
      </c>
      <c r="P36" s="202">
        <v>29.87</v>
      </c>
      <c r="Q36" s="202">
        <v>3.54</v>
      </c>
      <c r="R36" s="202">
        <v>6.94</v>
      </c>
      <c r="S36" s="202">
        <v>4.3499999999999996</v>
      </c>
      <c r="T36" s="202">
        <v>0</v>
      </c>
      <c r="U36" s="202">
        <v>60.41</v>
      </c>
      <c r="V36" s="202">
        <v>2.33</v>
      </c>
      <c r="W36" s="202">
        <v>13.07</v>
      </c>
      <c r="X36" s="202">
        <v>43.76</v>
      </c>
      <c r="Y36" s="202">
        <v>0</v>
      </c>
      <c r="Z36">
        <v>0</v>
      </c>
      <c r="AA36" s="202">
        <v>10.23</v>
      </c>
      <c r="AB36" s="202">
        <v>0</v>
      </c>
      <c r="AC36" s="202">
        <v>0</v>
      </c>
      <c r="AD36" s="202">
        <v>0</v>
      </c>
      <c r="AE36" s="202">
        <v>29</v>
      </c>
      <c r="AF36" s="202">
        <v>0</v>
      </c>
      <c r="AG36" s="202">
        <v>0</v>
      </c>
      <c r="AH36" s="202">
        <v>0</v>
      </c>
      <c r="AI36" s="202">
        <v>58.45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19.23</v>
      </c>
      <c r="AQ36" s="202">
        <v>17.61</v>
      </c>
      <c r="AR36" s="202">
        <v>25.2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4.95</v>
      </c>
      <c r="L37" s="202">
        <v>70</v>
      </c>
      <c r="M37" s="202">
        <v>24.2</v>
      </c>
      <c r="N37" s="202">
        <v>35.04</v>
      </c>
      <c r="O37" s="202">
        <v>0</v>
      </c>
      <c r="P37" s="202">
        <v>29.87</v>
      </c>
      <c r="Q37" s="202">
        <v>3.52</v>
      </c>
      <c r="R37" s="202">
        <v>6.94</v>
      </c>
      <c r="S37" s="202">
        <v>4.3499999999999996</v>
      </c>
      <c r="T37" s="202">
        <v>0</v>
      </c>
      <c r="U37" s="202">
        <v>60.41</v>
      </c>
      <c r="V37" s="202">
        <v>2.33</v>
      </c>
      <c r="W37" s="202">
        <v>8.89</v>
      </c>
      <c r="X37" s="202">
        <v>24.23</v>
      </c>
      <c r="Y37" s="202">
        <v>0</v>
      </c>
      <c r="Z37">
        <v>0</v>
      </c>
      <c r="AA37" s="202">
        <v>10.23</v>
      </c>
      <c r="AB37" s="202">
        <v>0</v>
      </c>
      <c r="AC37" s="202">
        <v>0</v>
      </c>
      <c r="AD37" s="202">
        <v>0</v>
      </c>
      <c r="AE37" s="202">
        <v>29.38</v>
      </c>
      <c r="AF37" s="202">
        <v>0</v>
      </c>
      <c r="AG37" s="202">
        <v>0</v>
      </c>
      <c r="AH37" s="202">
        <v>0</v>
      </c>
      <c r="AI37" s="202">
        <v>58.45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19.23</v>
      </c>
      <c r="AQ37" s="202">
        <v>17.61</v>
      </c>
      <c r="AR37" s="202">
        <v>25.2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4.95</v>
      </c>
      <c r="L38" s="202">
        <v>70</v>
      </c>
      <c r="M38" s="202">
        <v>24.2</v>
      </c>
      <c r="N38" s="202">
        <v>35.04</v>
      </c>
      <c r="O38" s="202">
        <v>0</v>
      </c>
      <c r="P38" s="202">
        <v>29.87</v>
      </c>
      <c r="Q38" s="202">
        <v>3.52</v>
      </c>
      <c r="R38" s="202">
        <v>6.94</v>
      </c>
      <c r="S38" s="202">
        <v>4.3499999999999996</v>
      </c>
      <c r="T38" s="202">
        <v>0</v>
      </c>
      <c r="U38" s="202">
        <v>60.41</v>
      </c>
      <c r="V38" s="202">
        <v>2.33</v>
      </c>
      <c r="W38" s="202">
        <v>7.2</v>
      </c>
      <c r="X38" s="202">
        <v>24.23</v>
      </c>
      <c r="Y38" s="202">
        <v>0</v>
      </c>
      <c r="Z38">
        <v>0</v>
      </c>
      <c r="AA38" s="202">
        <v>10.23</v>
      </c>
      <c r="AB38" s="202">
        <v>0</v>
      </c>
      <c r="AC38" s="202">
        <v>0</v>
      </c>
      <c r="AD38" s="202">
        <v>0</v>
      </c>
      <c r="AE38" s="202">
        <v>29.38</v>
      </c>
      <c r="AF38" s="202">
        <v>0</v>
      </c>
      <c r="AG38" s="202">
        <v>0</v>
      </c>
      <c r="AH38" s="202">
        <v>0</v>
      </c>
      <c r="AI38" s="202">
        <v>58.45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19.23</v>
      </c>
      <c r="AQ38" s="202">
        <v>17.61</v>
      </c>
      <c r="AR38" s="202">
        <v>25.2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4.95</v>
      </c>
      <c r="L39" s="202">
        <v>70</v>
      </c>
      <c r="M39" s="202">
        <v>24.2</v>
      </c>
      <c r="N39" s="202">
        <v>35.04</v>
      </c>
      <c r="O39" s="202">
        <v>0</v>
      </c>
      <c r="P39" s="202">
        <v>29.87</v>
      </c>
      <c r="Q39" s="202">
        <v>3.52</v>
      </c>
      <c r="R39" s="202">
        <v>6.94</v>
      </c>
      <c r="S39" s="202">
        <v>4.3499999999999996</v>
      </c>
      <c r="T39" s="202">
        <v>0</v>
      </c>
      <c r="U39" s="202">
        <v>60.41</v>
      </c>
      <c r="V39" s="202">
        <v>2.33</v>
      </c>
      <c r="W39" s="202">
        <v>12.56</v>
      </c>
      <c r="X39" s="202">
        <v>42.3</v>
      </c>
      <c r="Y39" s="202">
        <v>0</v>
      </c>
      <c r="Z39">
        <v>0</v>
      </c>
      <c r="AA39" s="202">
        <v>10</v>
      </c>
      <c r="AB39" s="202">
        <v>0</v>
      </c>
      <c r="AC39" s="202">
        <v>0</v>
      </c>
      <c r="AD39" s="202">
        <v>0</v>
      </c>
      <c r="AE39" s="202">
        <v>29.38</v>
      </c>
      <c r="AF39" s="202">
        <v>0</v>
      </c>
      <c r="AG39" s="202">
        <v>0</v>
      </c>
      <c r="AH39" s="202">
        <v>0</v>
      </c>
      <c r="AI39" s="202">
        <v>58.45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19.23</v>
      </c>
      <c r="AQ39" s="202">
        <v>17.61</v>
      </c>
      <c r="AR39" s="202">
        <v>25.2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4.95</v>
      </c>
      <c r="L40" s="202">
        <v>70</v>
      </c>
      <c r="M40" s="202">
        <v>24.2</v>
      </c>
      <c r="N40" s="202">
        <v>35.04</v>
      </c>
      <c r="O40" s="202">
        <v>0</v>
      </c>
      <c r="P40" s="202">
        <v>29.87</v>
      </c>
      <c r="Q40" s="202">
        <v>3.52</v>
      </c>
      <c r="R40" s="202">
        <v>6.94</v>
      </c>
      <c r="S40" s="202">
        <v>4.3499999999999996</v>
      </c>
      <c r="T40" s="202">
        <v>0</v>
      </c>
      <c r="U40" s="202">
        <v>60.41</v>
      </c>
      <c r="V40" s="202">
        <v>2.33</v>
      </c>
      <c r="W40" s="202">
        <v>13.07</v>
      </c>
      <c r="X40" s="202">
        <v>43.76</v>
      </c>
      <c r="Y40" s="202">
        <v>0</v>
      </c>
      <c r="Z40">
        <v>0</v>
      </c>
      <c r="AA40" s="202">
        <v>10</v>
      </c>
      <c r="AB40" s="202">
        <v>0</v>
      </c>
      <c r="AC40" s="202">
        <v>0</v>
      </c>
      <c r="AD40" s="202">
        <v>0</v>
      </c>
      <c r="AE40" s="202">
        <v>29.38</v>
      </c>
      <c r="AF40" s="202">
        <v>0</v>
      </c>
      <c r="AG40" s="202">
        <v>0</v>
      </c>
      <c r="AH40" s="202">
        <v>0</v>
      </c>
      <c r="AI40" s="202">
        <v>58.45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19.23</v>
      </c>
      <c r="AQ40" s="202">
        <v>17.61</v>
      </c>
      <c r="AR40" s="202">
        <v>25.2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4.95</v>
      </c>
      <c r="L41" s="202">
        <v>70</v>
      </c>
      <c r="M41" s="202">
        <v>24.2</v>
      </c>
      <c r="N41" s="202">
        <v>35.04</v>
      </c>
      <c r="O41" s="202">
        <v>0</v>
      </c>
      <c r="P41" s="202">
        <v>29.87</v>
      </c>
      <c r="Q41" s="202">
        <v>3.52</v>
      </c>
      <c r="R41" s="202">
        <v>6.94</v>
      </c>
      <c r="S41" s="202">
        <v>4.3499999999999996</v>
      </c>
      <c r="T41" s="202">
        <v>0</v>
      </c>
      <c r="U41" s="202">
        <v>60.41</v>
      </c>
      <c r="V41" s="202">
        <v>2.33</v>
      </c>
      <c r="W41" s="202">
        <v>13.07</v>
      </c>
      <c r="X41" s="202">
        <v>43.76</v>
      </c>
      <c r="Y41" s="202">
        <v>0</v>
      </c>
      <c r="Z41">
        <v>0</v>
      </c>
      <c r="AA41" s="202">
        <v>10</v>
      </c>
      <c r="AB41" s="202">
        <v>0</v>
      </c>
      <c r="AC41" s="202">
        <v>0</v>
      </c>
      <c r="AD41" s="202">
        <v>0</v>
      </c>
      <c r="AE41" s="202">
        <v>29.38</v>
      </c>
      <c r="AF41" s="202">
        <v>0</v>
      </c>
      <c r="AG41" s="202">
        <v>0</v>
      </c>
      <c r="AH41" s="202">
        <v>0</v>
      </c>
      <c r="AI41" s="202">
        <v>58.45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19.23</v>
      </c>
      <c r="AQ41" s="202">
        <v>17.61</v>
      </c>
      <c r="AR41" s="202">
        <v>25.2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4.95</v>
      </c>
      <c r="L42" s="202">
        <v>70</v>
      </c>
      <c r="M42" s="202">
        <v>24.2</v>
      </c>
      <c r="N42" s="202">
        <v>35.04</v>
      </c>
      <c r="O42" s="202">
        <v>0</v>
      </c>
      <c r="P42" s="202">
        <v>29.87</v>
      </c>
      <c r="Q42" s="202">
        <v>3.52</v>
      </c>
      <c r="R42" s="202">
        <v>6.94</v>
      </c>
      <c r="S42" s="202">
        <v>4.3499999999999996</v>
      </c>
      <c r="T42" s="202">
        <v>0</v>
      </c>
      <c r="U42" s="202">
        <v>60.41</v>
      </c>
      <c r="V42" s="202">
        <v>2.33</v>
      </c>
      <c r="W42" s="202">
        <v>13.07</v>
      </c>
      <c r="X42" s="202">
        <v>43.76</v>
      </c>
      <c r="Y42" s="202">
        <v>0</v>
      </c>
      <c r="Z42">
        <v>0</v>
      </c>
      <c r="AA42" s="202">
        <v>10</v>
      </c>
      <c r="AB42" s="202">
        <v>0</v>
      </c>
      <c r="AC42" s="202">
        <v>0</v>
      </c>
      <c r="AD42" s="202">
        <v>0</v>
      </c>
      <c r="AE42" s="202">
        <v>29.38</v>
      </c>
      <c r="AF42" s="202">
        <v>0</v>
      </c>
      <c r="AG42" s="202">
        <v>0</v>
      </c>
      <c r="AH42" s="202">
        <v>0</v>
      </c>
      <c r="AI42" s="202">
        <v>58.45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19.23</v>
      </c>
      <c r="AQ42" s="202">
        <v>17.61</v>
      </c>
      <c r="AR42" s="202">
        <v>25.2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4.95</v>
      </c>
      <c r="L43" s="202">
        <v>70</v>
      </c>
      <c r="M43" s="202">
        <v>24.2</v>
      </c>
      <c r="N43" s="202">
        <v>35.04</v>
      </c>
      <c r="O43" s="202">
        <v>0</v>
      </c>
      <c r="P43" s="202">
        <v>29.87</v>
      </c>
      <c r="Q43" s="202">
        <v>3.52</v>
      </c>
      <c r="R43" s="202">
        <v>6.94</v>
      </c>
      <c r="S43" s="202">
        <v>4.3499999999999996</v>
      </c>
      <c r="T43" s="202">
        <v>0</v>
      </c>
      <c r="U43" s="202">
        <v>60.41</v>
      </c>
      <c r="V43" s="202">
        <v>2.33</v>
      </c>
      <c r="W43" s="202">
        <v>13.07</v>
      </c>
      <c r="X43" s="202">
        <v>43.76</v>
      </c>
      <c r="Y43" s="202">
        <v>0</v>
      </c>
      <c r="Z43">
        <v>0</v>
      </c>
      <c r="AA43" s="202">
        <v>10</v>
      </c>
      <c r="AB43" s="202">
        <v>0</v>
      </c>
      <c r="AC43" s="202">
        <v>0</v>
      </c>
      <c r="AD43" s="202">
        <v>0</v>
      </c>
      <c r="AE43" s="202">
        <v>29.38</v>
      </c>
      <c r="AF43" s="202">
        <v>0</v>
      </c>
      <c r="AG43" s="202">
        <v>0</v>
      </c>
      <c r="AH43" s="202">
        <v>0</v>
      </c>
      <c r="AI43" s="202">
        <v>58.45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19.23</v>
      </c>
      <c r="AQ43" s="202">
        <v>17.61</v>
      </c>
      <c r="AR43" s="202">
        <v>25.2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4.95</v>
      </c>
      <c r="L44" s="202">
        <v>70</v>
      </c>
      <c r="M44" s="202">
        <v>24.2</v>
      </c>
      <c r="N44" s="202">
        <v>35.04</v>
      </c>
      <c r="O44" s="202">
        <v>0</v>
      </c>
      <c r="P44" s="202">
        <v>29.87</v>
      </c>
      <c r="Q44" s="202">
        <v>3.52</v>
      </c>
      <c r="R44" s="202">
        <v>6.94</v>
      </c>
      <c r="S44" s="202">
        <v>4.3499999999999996</v>
      </c>
      <c r="T44" s="202">
        <v>0</v>
      </c>
      <c r="U44" s="202">
        <v>60.41</v>
      </c>
      <c r="V44" s="202">
        <v>2.33</v>
      </c>
      <c r="W44" s="202">
        <v>13.07</v>
      </c>
      <c r="X44" s="202">
        <v>43.76</v>
      </c>
      <c r="Y44" s="202">
        <v>0</v>
      </c>
      <c r="Z44">
        <v>0</v>
      </c>
      <c r="AA44" s="202">
        <v>10</v>
      </c>
      <c r="AB44" s="202">
        <v>0</v>
      </c>
      <c r="AC44" s="202">
        <v>0</v>
      </c>
      <c r="AD44" s="202">
        <v>0</v>
      </c>
      <c r="AE44" s="202">
        <v>29.38</v>
      </c>
      <c r="AF44" s="202">
        <v>0</v>
      </c>
      <c r="AG44" s="202">
        <v>0</v>
      </c>
      <c r="AH44" s="202">
        <v>0</v>
      </c>
      <c r="AI44" s="202">
        <v>58.45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19.23</v>
      </c>
      <c r="AQ44" s="202">
        <v>17.61</v>
      </c>
      <c r="AR44" s="202">
        <v>25.2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4.95</v>
      </c>
      <c r="L45" s="202">
        <v>70</v>
      </c>
      <c r="M45" s="202">
        <v>24.2</v>
      </c>
      <c r="N45" s="202">
        <v>35.04</v>
      </c>
      <c r="O45" s="202">
        <v>0</v>
      </c>
      <c r="P45" s="202">
        <v>29.87</v>
      </c>
      <c r="Q45" s="202">
        <v>3.52</v>
      </c>
      <c r="R45" s="202">
        <v>6.94</v>
      </c>
      <c r="S45" s="202">
        <v>4.3499999999999996</v>
      </c>
      <c r="T45" s="202">
        <v>0</v>
      </c>
      <c r="U45" s="202">
        <v>60.41</v>
      </c>
      <c r="V45" s="202">
        <v>2.33</v>
      </c>
      <c r="W45" s="202">
        <v>13.07</v>
      </c>
      <c r="X45" s="202">
        <v>43.76</v>
      </c>
      <c r="Y45" s="202">
        <v>0</v>
      </c>
      <c r="Z45">
        <v>0</v>
      </c>
      <c r="AA45" s="202">
        <v>10</v>
      </c>
      <c r="AB45" s="202">
        <v>0</v>
      </c>
      <c r="AC45" s="202">
        <v>0</v>
      </c>
      <c r="AD45" s="202">
        <v>0</v>
      </c>
      <c r="AE45" s="202">
        <v>29.38</v>
      </c>
      <c r="AF45" s="202">
        <v>0</v>
      </c>
      <c r="AG45" s="202">
        <v>0</v>
      </c>
      <c r="AH45" s="202">
        <v>0</v>
      </c>
      <c r="AI45" s="202">
        <v>58.45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19.23</v>
      </c>
      <c r="AQ45" s="202">
        <v>17.61</v>
      </c>
      <c r="AR45" s="202">
        <v>25.2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4.95</v>
      </c>
      <c r="L46" s="202">
        <v>70</v>
      </c>
      <c r="M46" s="202">
        <v>24.2</v>
      </c>
      <c r="N46" s="202">
        <v>35.04</v>
      </c>
      <c r="O46" s="202">
        <v>0</v>
      </c>
      <c r="P46" s="202">
        <v>29.87</v>
      </c>
      <c r="Q46" s="202">
        <v>3.52</v>
      </c>
      <c r="R46" s="202">
        <v>6.94</v>
      </c>
      <c r="S46" s="202">
        <v>4.3499999999999996</v>
      </c>
      <c r="T46" s="202">
        <v>0</v>
      </c>
      <c r="U46" s="202">
        <v>60.41</v>
      </c>
      <c r="V46" s="202">
        <v>2.33</v>
      </c>
      <c r="W46" s="202">
        <v>13.07</v>
      </c>
      <c r="X46" s="202">
        <v>43.76</v>
      </c>
      <c r="Y46" s="202">
        <v>0</v>
      </c>
      <c r="Z46">
        <v>0</v>
      </c>
      <c r="AA46" s="202">
        <v>10</v>
      </c>
      <c r="AB46" s="202">
        <v>0</v>
      </c>
      <c r="AC46" s="202">
        <v>0</v>
      </c>
      <c r="AD46" s="202">
        <v>0</v>
      </c>
      <c r="AE46" s="202">
        <v>29.38</v>
      </c>
      <c r="AF46" s="202">
        <v>0</v>
      </c>
      <c r="AG46" s="202">
        <v>0</v>
      </c>
      <c r="AH46" s="202">
        <v>0</v>
      </c>
      <c r="AI46" s="202">
        <v>58.45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19.23</v>
      </c>
      <c r="AQ46" s="202">
        <v>17.61</v>
      </c>
      <c r="AR46" s="202">
        <v>25.2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4.95</v>
      </c>
      <c r="L47" s="202">
        <v>70</v>
      </c>
      <c r="M47" s="202">
        <v>24.2</v>
      </c>
      <c r="N47" s="202">
        <v>35.04</v>
      </c>
      <c r="O47" s="202">
        <v>0</v>
      </c>
      <c r="P47" s="202">
        <v>31.4</v>
      </c>
      <c r="Q47" s="202">
        <v>3.52</v>
      </c>
      <c r="R47" s="202">
        <v>6.94</v>
      </c>
      <c r="S47" s="202">
        <v>4.3499999999999996</v>
      </c>
      <c r="T47" s="202">
        <v>0</v>
      </c>
      <c r="U47" s="202">
        <v>60.41</v>
      </c>
      <c r="V47" s="202">
        <v>2.3199999999999998</v>
      </c>
      <c r="W47" s="202">
        <v>13.07</v>
      </c>
      <c r="X47" s="202">
        <v>43.76</v>
      </c>
      <c r="Y47" s="202">
        <v>0</v>
      </c>
      <c r="Z47">
        <v>0</v>
      </c>
      <c r="AA47" s="202">
        <v>10</v>
      </c>
      <c r="AB47" s="202">
        <v>0</v>
      </c>
      <c r="AC47" s="202">
        <v>0</v>
      </c>
      <c r="AD47" s="202">
        <v>0</v>
      </c>
      <c r="AE47" s="202">
        <v>29.38</v>
      </c>
      <c r="AF47" s="202">
        <v>0</v>
      </c>
      <c r="AG47" s="202">
        <v>0</v>
      </c>
      <c r="AH47" s="202">
        <v>0</v>
      </c>
      <c r="AI47" s="202">
        <v>58.45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19.23</v>
      </c>
      <c r="AQ47" s="202">
        <v>17.61</v>
      </c>
      <c r="AR47" s="202">
        <v>25.2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4.95</v>
      </c>
      <c r="L48" s="202">
        <v>70</v>
      </c>
      <c r="M48" s="202">
        <v>24.2</v>
      </c>
      <c r="N48" s="202">
        <v>35.04</v>
      </c>
      <c r="O48" s="202">
        <v>0</v>
      </c>
      <c r="P48" s="202">
        <v>33.520000000000003</v>
      </c>
      <c r="Q48" s="202">
        <v>3.52</v>
      </c>
      <c r="R48" s="202">
        <v>6.94</v>
      </c>
      <c r="S48" s="202">
        <v>4.3499999999999996</v>
      </c>
      <c r="T48" s="202">
        <v>0</v>
      </c>
      <c r="U48" s="202">
        <v>60.41</v>
      </c>
      <c r="V48" s="202">
        <v>2.3199999999999998</v>
      </c>
      <c r="W48" s="202">
        <v>7.18</v>
      </c>
      <c r="X48" s="202">
        <v>24.06</v>
      </c>
      <c r="Y48" s="202">
        <v>0</v>
      </c>
      <c r="Z48">
        <v>0</v>
      </c>
      <c r="AA48" s="202">
        <v>10</v>
      </c>
      <c r="AB48" s="202">
        <v>0</v>
      </c>
      <c r="AC48" s="202">
        <v>0</v>
      </c>
      <c r="AD48" s="202">
        <v>0</v>
      </c>
      <c r="AE48" s="202">
        <v>29.38</v>
      </c>
      <c r="AF48" s="202">
        <v>0</v>
      </c>
      <c r="AG48" s="202">
        <v>0</v>
      </c>
      <c r="AH48" s="202">
        <v>0</v>
      </c>
      <c r="AI48" s="202">
        <v>58.45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19.23</v>
      </c>
      <c r="AQ48" s="202">
        <v>17.61</v>
      </c>
      <c r="AR48" s="202">
        <v>25.2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4.95</v>
      </c>
      <c r="L49" s="202">
        <v>70</v>
      </c>
      <c r="M49" s="202">
        <v>24.2</v>
      </c>
      <c r="N49" s="202">
        <v>35.04</v>
      </c>
      <c r="O49" s="202">
        <v>0</v>
      </c>
      <c r="P49" s="202">
        <v>33.840000000000003</v>
      </c>
      <c r="Q49" s="202">
        <v>3.52</v>
      </c>
      <c r="R49" s="202">
        <v>6.94</v>
      </c>
      <c r="S49" s="202">
        <v>4.3499999999999996</v>
      </c>
      <c r="T49" s="202">
        <v>0</v>
      </c>
      <c r="U49" s="202">
        <v>60.41</v>
      </c>
      <c r="V49" s="202">
        <v>2.3199999999999998</v>
      </c>
      <c r="W49" s="202">
        <v>7.18</v>
      </c>
      <c r="X49" s="202">
        <v>24.06</v>
      </c>
      <c r="Y49" s="202">
        <v>0</v>
      </c>
      <c r="Z49">
        <v>0</v>
      </c>
      <c r="AA49" s="202">
        <v>10</v>
      </c>
      <c r="AB49" s="202">
        <v>0</v>
      </c>
      <c r="AC49" s="202">
        <v>0</v>
      </c>
      <c r="AD49" s="202">
        <v>0</v>
      </c>
      <c r="AE49" s="202">
        <v>29.38</v>
      </c>
      <c r="AF49" s="202">
        <v>0</v>
      </c>
      <c r="AG49" s="202">
        <v>0</v>
      </c>
      <c r="AH49" s="202">
        <v>0</v>
      </c>
      <c r="AI49" s="202">
        <v>58.45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19.23</v>
      </c>
      <c r="AQ49" s="202">
        <v>17.61</v>
      </c>
      <c r="AR49" s="202">
        <v>25.2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4.95</v>
      </c>
      <c r="L50" s="202">
        <v>70</v>
      </c>
      <c r="M50" s="202">
        <v>24.2</v>
      </c>
      <c r="N50" s="202">
        <v>35.04</v>
      </c>
      <c r="O50" s="202">
        <v>0</v>
      </c>
      <c r="P50" s="202">
        <v>33.840000000000003</v>
      </c>
      <c r="Q50" s="202">
        <v>3.52</v>
      </c>
      <c r="R50" s="202">
        <v>6.94</v>
      </c>
      <c r="S50" s="202">
        <v>4.3499999999999996</v>
      </c>
      <c r="T50" s="202">
        <v>0</v>
      </c>
      <c r="U50" s="202">
        <v>60.41</v>
      </c>
      <c r="V50" s="202">
        <v>2.3199999999999998</v>
      </c>
      <c r="W50" s="202">
        <v>7.18</v>
      </c>
      <c r="X50" s="202">
        <v>24.06</v>
      </c>
      <c r="Y50" s="202">
        <v>0</v>
      </c>
      <c r="Z50">
        <v>0</v>
      </c>
      <c r="AA50" s="202">
        <v>10</v>
      </c>
      <c r="AB50" s="202">
        <v>0</v>
      </c>
      <c r="AC50" s="202">
        <v>0</v>
      </c>
      <c r="AD50" s="202">
        <v>0</v>
      </c>
      <c r="AE50" s="202">
        <v>29.38</v>
      </c>
      <c r="AF50" s="202">
        <v>0</v>
      </c>
      <c r="AG50" s="202">
        <v>0</v>
      </c>
      <c r="AH50" s="202">
        <v>0</v>
      </c>
      <c r="AI50" s="202">
        <v>58.45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19.23</v>
      </c>
      <c r="AQ50" s="202">
        <v>17.61</v>
      </c>
      <c r="AR50" s="202">
        <v>25.2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4.95</v>
      </c>
      <c r="L51" s="202">
        <v>70</v>
      </c>
      <c r="M51" s="202">
        <v>24.2</v>
      </c>
      <c r="N51" s="202">
        <v>35.04</v>
      </c>
      <c r="O51" s="202">
        <v>0</v>
      </c>
      <c r="P51" s="202">
        <v>33.840000000000003</v>
      </c>
      <c r="Q51" s="202">
        <v>3.52</v>
      </c>
      <c r="R51" s="202">
        <v>6.94</v>
      </c>
      <c r="S51" s="202">
        <v>4.3499999999999996</v>
      </c>
      <c r="T51" s="202">
        <v>0</v>
      </c>
      <c r="U51" s="202">
        <v>60.41</v>
      </c>
      <c r="V51" s="202">
        <v>2.3199999999999998</v>
      </c>
      <c r="W51" s="202">
        <v>7.18</v>
      </c>
      <c r="X51" s="202">
        <v>24.06</v>
      </c>
      <c r="Y51" s="202">
        <v>0</v>
      </c>
      <c r="Z51">
        <v>0</v>
      </c>
      <c r="AA51" s="202">
        <v>10</v>
      </c>
      <c r="AB51" s="202">
        <v>0</v>
      </c>
      <c r="AC51" s="202">
        <v>0</v>
      </c>
      <c r="AD51" s="202">
        <v>0</v>
      </c>
      <c r="AE51" s="202">
        <v>29.38</v>
      </c>
      <c r="AF51" s="202">
        <v>0</v>
      </c>
      <c r="AG51" s="202">
        <v>0</v>
      </c>
      <c r="AH51" s="202">
        <v>0</v>
      </c>
      <c r="AI51" s="202">
        <v>58.45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19.23</v>
      </c>
      <c r="AQ51" s="202">
        <v>17.61</v>
      </c>
      <c r="AR51" s="202">
        <v>25.2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4.95</v>
      </c>
      <c r="L52" s="202">
        <v>70</v>
      </c>
      <c r="M52" s="202">
        <v>24.2</v>
      </c>
      <c r="N52" s="202">
        <v>35.04</v>
      </c>
      <c r="O52" s="202">
        <v>0</v>
      </c>
      <c r="P52" s="202">
        <v>33.840000000000003</v>
      </c>
      <c r="Q52" s="202">
        <v>3.52</v>
      </c>
      <c r="R52" s="202">
        <v>6.94</v>
      </c>
      <c r="S52" s="202">
        <v>4.3499999999999996</v>
      </c>
      <c r="T52" s="202">
        <v>0</v>
      </c>
      <c r="U52" s="202">
        <v>60.41</v>
      </c>
      <c r="V52" s="202">
        <v>2.3199999999999998</v>
      </c>
      <c r="W52" s="202">
        <v>7.18</v>
      </c>
      <c r="X52" s="202">
        <v>24.06</v>
      </c>
      <c r="Y52" s="202">
        <v>0</v>
      </c>
      <c r="Z52">
        <v>0</v>
      </c>
      <c r="AA52" s="202">
        <v>10</v>
      </c>
      <c r="AB52" s="202">
        <v>0</v>
      </c>
      <c r="AC52" s="202">
        <v>0</v>
      </c>
      <c r="AD52" s="202">
        <v>0</v>
      </c>
      <c r="AE52" s="202">
        <v>29.38</v>
      </c>
      <c r="AF52" s="202">
        <v>0</v>
      </c>
      <c r="AG52" s="202">
        <v>0</v>
      </c>
      <c r="AH52" s="202">
        <v>0</v>
      </c>
      <c r="AI52" s="202">
        <v>58.45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19.23</v>
      </c>
      <c r="AQ52" s="202">
        <v>17.61</v>
      </c>
      <c r="AR52" s="202">
        <v>25.2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4.95</v>
      </c>
      <c r="L53" s="202">
        <v>70</v>
      </c>
      <c r="M53" s="202">
        <v>24.2</v>
      </c>
      <c r="N53" s="202">
        <v>35.04</v>
      </c>
      <c r="O53" s="202">
        <v>0</v>
      </c>
      <c r="P53" s="202">
        <v>33.840000000000003</v>
      </c>
      <c r="Q53" s="202">
        <v>3.52</v>
      </c>
      <c r="R53" s="202">
        <v>6.94</v>
      </c>
      <c r="S53" s="202">
        <v>4.3499999999999996</v>
      </c>
      <c r="T53" s="202">
        <v>0</v>
      </c>
      <c r="U53" s="202">
        <v>60.41</v>
      </c>
      <c r="V53" s="202">
        <v>2.3199999999999998</v>
      </c>
      <c r="W53" s="202">
        <v>7.18</v>
      </c>
      <c r="X53" s="202">
        <v>24.06</v>
      </c>
      <c r="Y53" s="202">
        <v>0</v>
      </c>
      <c r="Z53">
        <v>0</v>
      </c>
      <c r="AA53" s="202">
        <v>10</v>
      </c>
      <c r="AB53" s="202">
        <v>0</v>
      </c>
      <c r="AC53" s="202">
        <v>0</v>
      </c>
      <c r="AD53" s="202">
        <v>0</v>
      </c>
      <c r="AE53" s="202">
        <v>29.38</v>
      </c>
      <c r="AF53" s="202">
        <v>0</v>
      </c>
      <c r="AG53" s="202">
        <v>0</v>
      </c>
      <c r="AH53" s="202">
        <v>0</v>
      </c>
      <c r="AI53" s="202">
        <v>58.45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19.23</v>
      </c>
      <c r="AQ53" s="202">
        <v>17.61</v>
      </c>
      <c r="AR53" s="202">
        <v>25.2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4.95</v>
      </c>
      <c r="L54" s="202">
        <v>70</v>
      </c>
      <c r="M54" s="202">
        <v>24.2</v>
      </c>
      <c r="N54" s="202">
        <v>35.04</v>
      </c>
      <c r="O54" s="202">
        <v>0</v>
      </c>
      <c r="P54" s="202">
        <v>33.840000000000003</v>
      </c>
      <c r="Q54" s="202">
        <v>3.52</v>
      </c>
      <c r="R54" s="202">
        <v>6.94</v>
      </c>
      <c r="S54" s="202">
        <v>4.3499999999999996</v>
      </c>
      <c r="T54" s="202">
        <v>0</v>
      </c>
      <c r="U54" s="202">
        <v>60.41</v>
      </c>
      <c r="V54" s="202">
        <v>2.3199999999999998</v>
      </c>
      <c r="W54" s="202">
        <v>7.18</v>
      </c>
      <c r="X54" s="202">
        <v>24.06</v>
      </c>
      <c r="Y54" s="202">
        <v>0</v>
      </c>
      <c r="Z54">
        <v>0</v>
      </c>
      <c r="AA54" s="202">
        <v>10</v>
      </c>
      <c r="AB54" s="202">
        <v>0</v>
      </c>
      <c r="AC54" s="202">
        <v>0</v>
      </c>
      <c r="AD54" s="202">
        <v>0</v>
      </c>
      <c r="AE54" s="202">
        <v>29.38</v>
      </c>
      <c r="AF54" s="202">
        <v>0</v>
      </c>
      <c r="AG54" s="202">
        <v>0</v>
      </c>
      <c r="AH54" s="202">
        <v>0</v>
      </c>
      <c r="AI54" s="202">
        <v>58.45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19.23</v>
      </c>
      <c r="AQ54" s="202">
        <v>17.61</v>
      </c>
      <c r="AR54" s="202">
        <v>25.2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4.95</v>
      </c>
      <c r="L55" s="202">
        <v>70</v>
      </c>
      <c r="M55" s="202">
        <v>24.2</v>
      </c>
      <c r="N55" s="202">
        <v>35.04</v>
      </c>
      <c r="O55" s="202">
        <v>0</v>
      </c>
      <c r="P55" s="202">
        <v>33.840000000000003</v>
      </c>
      <c r="Q55" s="202">
        <v>3.52</v>
      </c>
      <c r="R55" s="202">
        <v>6.94</v>
      </c>
      <c r="S55" s="202">
        <v>4.3499999999999996</v>
      </c>
      <c r="T55" s="202">
        <v>0</v>
      </c>
      <c r="U55" s="202">
        <v>57.67</v>
      </c>
      <c r="V55" s="202">
        <v>2.3199999999999998</v>
      </c>
      <c r="W55" s="202">
        <v>7.18</v>
      </c>
      <c r="X55" s="202">
        <v>24.06</v>
      </c>
      <c r="Y55" s="202">
        <v>0</v>
      </c>
      <c r="Z55">
        <v>0</v>
      </c>
      <c r="AA55" s="202">
        <v>10</v>
      </c>
      <c r="AB55" s="202">
        <v>7.24</v>
      </c>
      <c r="AC55" s="202">
        <v>0</v>
      </c>
      <c r="AD55" s="202">
        <v>0</v>
      </c>
      <c r="AE55" s="202">
        <v>29.38</v>
      </c>
      <c r="AF55" s="202">
        <v>0</v>
      </c>
      <c r="AG55" s="202">
        <v>0</v>
      </c>
      <c r="AH55" s="202">
        <v>0</v>
      </c>
      <c r="AI55" s="202">
        <v>58.45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19.23</v>
      </c>
      <c r="AQ55" s="202">
        <v>17.61</v>
      </c>
      <c r="AR55" s="202">
        <v>25.2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4.95</v>
      </c>
      <c r="L56" s="202">
        <v>70</v>
      </c>
      <c r="M56" s="202">
        <v>24.2</v>
      </c>
      <c r="N56" s="202">
        <v>35.04</v>
      </c>
      <c r="O56" s="202">
        <v>0</v>
      </c>
      <c r="P56" s="202">
        <v>33.840000000000003</v>
      </c>
      <c r="Q56" s="202">
        <v>3.52</v>
      </c>
      <c r="R56" s="202">
        <v>6.94</v>
      </c>
      <c r="S56" s="202">
        <v>4.3499999999999996</v>
      </c>
      <c r="T56" s="202">
        <v>0</v>
      </c>
      <c r="U56" s="202">
        <v>57.67</v>
      </c>
      <c r="V56" s="202">
        <v>2.3199999999999998</v>
      </c>
      <c r="W56" s="202">
        <v>7.18</v>
      </c>
      <c r="X56" s="202">
        <v>24.06</v>
      </c>
      <c r="Y56" s="202">
        <v>0</v>
      </c>
      <c r="Z56">
        <v>0</v>
      </c>
      <c r="AA56" s="202">
        <v>10</v>
      </c>
      <c r="AB56" s="202">
        <v>7.24</v>
      </c>
      <c r="AC56" s="202">
        <v>0</v>
      </c>
      <c r="AD56" s="202">
        <v>0</v>
      </c>
      <c r="AE56" s="202">
        <v>29.38</v>
      </c>
      <c r="AF56" s="202">
        <v>0</v>
      </c>
      <c r="AG56" s="202">
        <v>0</v>
      </c>
      <c r="AH56" s="202">
        <v>0</v>
      </c>
      <c r="AI56" s="202">
        <v>58.45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19.23</v>
      </c>
      <c r="AQ56" s="202">
        <v>17.61</v>
      </c>
      <c r="AR56" s="202">
        <v>25.2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4.95</v>
      </c>
      <c r="L57" s="202">
        <v>70</v>
      </c>
      <c r="M57" s="202">
        <v>24.2</v>
      </c>
      <c r="N57" s="202">
        <v>35.04</v>
      </c>
      <c r="O57" s="202">
        <v>0</v>
      </c>
      <c r="P57" s="202">
        <v>33.840000000000003</v>
      </c>
      <c r="Q57" s="202">
        <v>3.52</v>
      </c>
      <c r="R57" s="202">
        <v>6.94</v>
      </c>
      <c r="S57" s="202">
        <v>4.3499999999999996</v>
      </c>
      <c r="T57" s="202">
        <v>0</v>
      </c>
      <c r="U57" s="202">
        <v>57.67</v>
      </c>
      <c r="V57" s="202">
        <v>2.3199999999999998</v>
      </c>
      <c r="W57" s="202">
        <v>7.18</v>
      </c>
      <c r="X57" s="202">
        <v>24.06</v>
      </c>
      <c r="Y57" s="202">
        <v>0</v>
      </c>
      <c r="Z57">
        <v>0</v>
      </c>
      <c r="AA57" s="202">
        <v>10</v>
      </c>
      <c r="AB57" s="202">
        <v>7.24</v>
      </c>
      <c r="AC57" s="202">
        <v>0</v>
      </c>
      <c r="AD57" s="202">
        <v>0</v>
      </c>
      <c r="AE57" s="202">
        <v>29.38</v>
      </c>
      <c r="AF57" s="202">
        <v>0</v>
      </c>
      <c r="AG57" s="202">
        <v>0</v>
      </c>
      <c r="AH57" s="202">
        <v>0</v>
      </c>
      <c r="AI57" s="202">
        <v>58.45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19.23</v>
      </c>
      <c r="AQ57" s="202">
        <v>17.61</v>
      </c>
      <c r="AR57" s="202">
        <v>25.2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4.95</v>
      </c>
      <c r="L58" s="202">
        <v>70</v>
      </c>
      <c r="M58" s="202">
        <v>24.2</v>
      </c>
      <c r="N58" s="202">
        <v>35.04</v>
      </c>
      <c r="O58" s="202">
        <v>0</v>
      </c>
      <c r="P58" s="202">
        <v>33.840000000000003</v>
      </c>
      <c r="Q58" s="202">
        <v>3.52</v>
      </c>
      <c r="R58" s="202">
        <v>6.94</v>
      </c>
      <c r="S58" s="202">
        <v>4.3499999999999996</v>
      </c>
      <c r="T58" s="202">
        <v>0</v>
      </c>
      <c r="U58" s="202">
        <v>57.67</v>
      </c>
      <c r="V58" s="202">
        <v>2.3199999999999998</v>
      </c>
      <c r="W58" s="202">
        <v>7.18</v>
      </c>
      <c r="X58" s="202">
        <v>24.06</v>
      </c>
      <c r="Y58" s="202">
        <v>0</v>
      </c>
      <c r="Z58">
        <v>0</v>
      </c>
      <c r="AA58" s="202">
        <v>10</v>
      </c>
      <c r="AB58" s="202">
        <v>7.24</v>
      </c>
      <c r="AC58" s="202">
        <v>0</v>
      </c>
      <c r="AD58" s="202">
        <v>0</v>
      </c>
      <c r="AE58" s="202">
        <v>29.38</v>
      </c>
      <c r="AF58" s="202">
        <v>0</v>
      </c>
      <c r="AG58" s="202">
        <v>0</v>
      </c>
      <c r="AH58" s="202">
        <v>0</v>
      </c>
      <c r="AI58" s="202">
        <v>58.45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19.23</v>
      </c>
      <c r="AQ58" s="202">
        <v>17.61</v>
      </c>
      <c r="AR58" s="202">
        <v>25.2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4.95</v>
      </c>
      <c r="L59" s="202">
        <v>70</v>
      </c>
      <c r="M59" s="202">
        <v>24.2</v>
      </c>
      <c r="N59" s="202">
        <v>35.04</v>
      </c>
      <c r="O59" s="202">
        <v>0</v>
      </c>
      <c r="P59" s="202">
        <v>29.87</v>
      </c>
      <c r="Q59" s="202">
        <v>3.52</v>
      </c>
      <c r="R59" s="202">
        <v>6.94</v>
      </c>
      <c r="S59" s="202">
        <v>4.3499999999999996</v>
      </c>
      <c r="T59" s="202">
        <v>0</v>
      </c>
      <c r="U59" s="202">
        <v>57.67</v>
      </c>
      <c r="V59" s="202">
        <v>2.3199999999999998</v>
      </c>
      <c r="W59" s="202">
        <v>7.18</v>
      </c>
      <c r="X59" s="202">
        <v>24.06</v>
      </c>
      <c r="Y59" s="202">
        <v>0</v>
      </c>
      <c r="Z59">
        <v>0</v>
      </c>
      <c r="AA59" s="202">
        <v>10</v>
      </c>
      <c r="AB59" s="202">
        <v>7.24</v>
      </c>
      <c r="AC59" s="202">
        <v>0</v>
      </c>
      <c r="AD59" s="202">
        <v>0</v>
      </c>
      <c r="AE59" s="202">
        <v>29.38</v>
      </c>
      <c r="AF59" s="202">
        <v>0</v>
      </c>
      <c r="AG59" s="202">
        <v>0</v>
      </c>
      <c r="AH59" s="202">
        <v>0</v>
      </c>
      <c r="AI59" s="202">
        <v>58.45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19.23</v>
      </c>
      <c r="AQ59" s="202">
        <v>7.7</v>
      </c>
      <c r="AR59" s="202">
        <v>25.2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4.93</v>
      </c>
      <c r="L60" s="202">
        <v>70</v>
      </c>
      <c r="M60" s="202">
        <v>24.2</v>
      </c>
      <c r="N60" s="202">
        <v>35.04</v>
      </c>
      <c r="O60" s="202">
        <v>0</v>
      </c>
      <c r="P60" s="202">
        <v>26.55</v>
      </c>
      <c r="Q60" s="202">
        <v>3.27</v>
      </c>
      <c r="R60" s="202">
        <v>6.67</v>
      </c>
      <c r="S60" s="202">
        <v>4.18</v>
      </c>
      <c r="T60" s="202">
        <v>0</v>
      </c>
      <c r="U60" s="202">
        <v>57.67</v>
      </c>
      <c r="V60" s="202">
        <v>2.3199999999999998</v>
      </c>
      <c r="W60" s="202">
        <v>7.18</v>
      </c>
      <c r="X60" s="202">
        <v>24.06</v>
      </c>
      <c r="Y60" s="202">
        <v>0</v>
      </c>
      <c r="Z60">
        <v>0</v>
      </c>
      <c r="AA60" s="202">
        <v>10</v>
      </c>
      <c r="AB60" s="202">
        <v>7.24</v>
      </c>
      <c r="AC60" s="202">
        <v>0</v>
      </c>
      <c r="AD60" s="202">
        <v>0</v>
      </c>
      <c r="AE60" s="202">
        <v>29.38</v>
      </c>
      <c r="AF60" s="202">
        <v>0</v>
      </c>
      <c r="AG60" s="202">
        <v>0</v>
      </c>
      <c r="AH60" s="202">
        <v>0</v>
      </c>
      <c r="AI60" s="202">
        <v>58.45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19.23</v>
      </c>
      <c r="AQ60" s="202">
        <v>7.7</v>
      </c>
      <c r="AR60" s="202">
        <v>25.2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4.93</v>
      </c>
      <c r="L61" s="202">
        <v>70</v>
      </c>
      <c r="M61" s="202">
        <v>24.2</v>
      </c>
      <c r="N61" s="202">
        <v>35.04</v>
      </c>
      <c r="O61" s="202">
        <v>0</v>
      </c>
      <c r="P61" s="202">
        <v>26.55</v>
      </c>
      <c r="Q61" s="202">
        <v>3.27</v>
      </c>
      <c r="R61" s="202">
        <v>6.67</v>
      </c>
      <c r="S61" s="202">
        <v>4.18</v>
      </c>
      <c r="T61" s="202">
        <v>0</v>
      </c>
      <c r="U61" s="202">
        <v>57.67</v>
      </c>
      <c r="V61" s="202">
        <v>2.3199999999999998</v>
      </c>
      <c r="W61" s="202">
        <v>7.18</v>
      </c>
      <c r="X61" s="202">
        <v>24.06</v>
      </c>
      <c r="Y61" s="202">
        <v>0</v>
      </c>
      <c r="Z61">
        <v>0</v>
      </c>
      <c r="AA61" s="202">
        <v>10</v>
      </c>
      <c r="AB61" s="202">
        <v>0</v>
      </c>
      <c r="AC61" s="202">
        <v>0</v>
      </c>
      <c r="AD61" s="202">
        <v>0</v>
      </c>
      <c r="AE61" s="202">
        <v>29.38</v>
      </c>
      <c r="AF61" s="202">
        <v>0</v>
      </c>
      <c r="AG61" s="202">
        <v>0</v>
      </c>
      <c r="AH61" s="202">
        <v>0</v>
      </c>
      <c r="AI61" s="202">
        <v>58.45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19.23</v>
      </c>
      <c r="AQ61" s="202">
        <v>7.7</v>
      </c>
      <c r="AR61" s="202">
        <v>25.2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4.93</v>
      </c>
      <c r="L62" s="202">
        <v>70</v>
      </c>
      <c r="M62" s="202">
        <v>24.2</v>
      </c>
      <c r="N62" s="202">
        <v>35.04</v>
      </c>
      <c r="O62" s="202">
        <v>0</v>
      </c>
      <c r="P62" s="202">
        <v>26.55</v>
      </c>
      <c r="Q62" s="202">
        <v>3.27</v>
      </c>
      <c r="R62" s="202">
        <v>6.67</v>
      </c>
      <c r="S62" s="202">
        <v>4.18</v>
      </c>
      <c r="T62" s="202">
        <v>0</v>
      </c>
      <c r="U62" s="202">
        <v>57.67</v>
      </c>
      <c r="V62" s="202">
        <v>4.22</v>
      </c>
      <c r="W62" s="202">
        <v>13.07</v>
      </c>
      <c r="X62" s="202">
        <v>43.76</v>
      </c>
      <c r="Y62" s="202">
        <v>0</v>
      </c>
      <c r="Z62">
        <v>0</v>
      </c>
      <c r="AA62" s="202">
        <v>10</v>
      </c>
      <c r="AB62" s="202">
        <v>0</v>
      </c>
      <c r="AC62" s="202">
        <v>0</v>
      </c>
      <c r="AD62" s="202">
        <v>0</v>
      </c>
      <c r="AE62" s="202">
        <v>29.38</v>
      </c>
      <c r="AF62" s="202">
        <v>0</v>
      </c>
      <c r="AG62" s="202">
        <v>0</v>
      </c>
      <c r="AH62" s="202">
        <v>0</v>
      </c>
      <c r="AI62" s="202">
        <v>58.45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72.44</v>
      </c>
      <c r="AQ62" s="202">
        <v>26.61</v>
      </c>
      <c r="AR62" s="202">
        <v>25.2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4.93</v>
      </c>
      <c r="L63" s="202">
        <v>70</v>
      </c>
      <c r="M63" s="202">
        <v>24.2</v>
      </c>
      <c r="N63" s="202">
        <v>35.04</v>
      </c>
      <c r="O63" s="202">
        <v>0</v>
      </c>
      <c r="P63" s="202">
        <v>26.55</v>
      </c>
      <c r="Q63" s="202">
        <v>5.12</v>
      </c>
      <c r="R63" s="202">
        <v>12.38</v>
      </c>
      <c r="S63" s="202">
        <v>7.79</v>
      </c>
      <c r="T63" s="202">
        <v>0</v>
      </c>
      <c r="U63" s="202">
        <v>57.67</v>
      </c>
      <c r="V63" s="202">
        <v>4.22</v>
      </c>
      <c r="W63" s="202">
        <v>13.07</v>
      </c>
      <c r="X63" s="202">
        <v>43.76</v>
      </c>
      <c r="Y63" s="202">
        <v>0</v>
      </c>
      <c r="Z63">
        <v>0</v>
      </c>
      <c r="AA63" s="202">
        <v>10</v>
      </c>
      <c r="AB63" s="202">
        <v>0</v>
      </c>
      <c r="AC63" s="202">
        <v>0</v>
      </c>
      <c r="AD63" s="202">
        <v>0</v>
      </c>
      <c r="AE63" s="202">
        <v>29.38</v>
      </c>
      <c r="AF63" s="202">
        <v>0</v>
      </c>
      <c r="AG63" s="202">
        <v>0</v>
      </c>
      <c r="AH63" s="202">
        <v>0</v>
      </c>
      <c r="AI63" s="202">
        <v>58.45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74.97</v>
      </c>
      <c r="AQ63" s="202">
        <v>26.61</v>
      </c>
      <c r="AR63" s="202">
        <v>25.2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4.93</v>
      </c>
      <c r="L64" s="202">
        <v>70</v>
      </c>
      <c r="M64" s="202">
        <v>24.2</v>
      </c>
      <c r="N64" s="202">
        <v>35.04</v>
      </c>
      <c r="O64" s="202">
        <v>0</v>
      </c>
      <c r="P64" s="202">
        <v>26.55</v>
      </c>
      <c r="Q64" s="202">
        <v>5.91</v>
      </c>
      <c r="R64" s="202">
        <v>12.51</v>
      </c>
      <c r="S64" s="202">
        <v>7.79</v>
      </c>
      <c r="T64" s="202">
        <v>0</v>
      </c>
      <c r="U64" s="202">
        <v>57.67</v>
      </c>
      <c r="V64" s="202">
        <v>4.22</v>
      </c>
      <c r="W64" s="202">
        <v>13.07</v>
      </c>
      <c r="X64" s="202">
        <v>43.76</v>
      </c>
      <c r="Y64" s="202">
        <v>0</v>
      </c>
      <c r="Z64">
        <v>0</v>
      </c>
      <c r="AA64" s="202">
        <v>10</v>
      </c>
      <c r="AB64" s="202">
        <v>0</v>
      </c>
      <c r="AC64" s="202">
        <v>0</v>
      </c>
      <c r="AD64" s="202">
        <v>0</v>
      </c>
      <c r="AE64" s="202">
        <v>29.38</v>
      </c>
      <c r="AF64" s="202">
        <v>0</v>
      </c>
      <c r="AG64" s="202">
        <v>0</v>
      </c>
      <c r="AH64" s="202">
        <v>0</v>
      </c>
      <c r="AI64" s="202">
        <v>58.45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74.97</v>
      </c>
      <c r="AQ64" s="202">
        <v>26.61</v>
      </c>
      <c r="AR64" s="202">
        <v>25.2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4.9400000000000004</v>
      </c>
      <c r="L65" s="202">
        <v>70</v>
      </c>
      <c r="M65" s="202">
        <v>24.2</v>
      </c>
      <c r="N65" s="202">
        <v>35.04</v>
      </c>
      <c r="O65" s="202">
        <v>0</v>
      </c>
      <c r="P65" s="202">
        <v>26.55</v>
      </c>
      <c r="Q65" s="202">
        <v>3.34</v>
      </c>
      <c r="R65" s="202">
        <v>6.89</v>
      </c>
      <c r="S65" s="202">
        <v>4.29</v>
      </c>
      <c r="T65" s="202">
        <v>0</v>
      </c>
      <c r="U65" s="202">
        <v>57.67</v>
      </c>
      <c r="V65" s="202">
        <v>4.22</v>
      </c>
      <c r="W65" s="202">
        <v>13.07</v>
      </c>
      <c r="X65" s="202">
        <v>43.76</v>
      </c>
      <c r="Y65" s="202">
        <v>0</v>
      </c>
      <c r="Z65">
        <v>0</v>
      </c>
      <c r="AA65" s="202">
        <v>10</v>
      </c>
      <c r="AB65" s="202">
        <v>0</v>
      </c>
      <c r="AC65" s="202">
        <v>0</v>
      </c>
      <c r="AD65" s="202">
        <v>0</v>
      </c>
      <c r="AE65" s="202">
        <v>29.38</v>
      </c>
      <c r="AF65" s="202">
        <v>0</v>
      </c>
      <c r="AG65" s="202">
        <v>0</v>
      </c>
      <c r="AH65" s="202">
        <v>0</v>
      </c>
      <c r="AI65" s="202">
        <v>58.45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19.23</v>
      </c>
      <c r="AQ65" s="202">
        <v>7.7</v>
      </c>
      <c r="AR65" s="202">
        <v>25.2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4.9400000000000004</v>
      </c>
      <c r="L66" s="202">
        <v>70</v>
      </c>
      <c r="M66" s="202">
        <v>24.2</v>
      </c>
      <c r="N66" s="202">
        <v>35.04</v>
      </c>
      <c r="O66" s="202">
        <v>0</v>
      </c>
      <c r="P66" s="202">
        <v>26.55</v>
      </c>
      <c r="Q66" s="202">
        <v>3.34</v>
      </c>
      <c r="R66" s="202">
        <v>6.89</v>
      </c>
      <c r="S66" s="202">
        <v>4.29</v>
      </c>
      <c r="T66" s="202">
        <v>0</v>
      </c>
      <c r="U66" s="202">
        <v>57.67</v>
      </c>
      <c r="V66" s="202">
        <v>4.22</v>
      </c>
      <c r="W66" s="202">
        <v>13.07</v>
      </c>
      <c r="X66" s="202">
        <v>43.76</v>
      </c>
      <c r="Y66" s="202">
        <v>0</v>
      </c>
      <c r="Z66">
        <v>0</v>
      </c>
      <c r="AA66" s="202">
        <v>10</v>
      </c>
      <c r="AB66" s="202">
        <v>0</v>
      </c>
      <c r="AC66" s="202">
        <v>0</v>
      </c>
      <c r="AD66" s="202">
        <v>0</v>
      </c>
      <c r="AE66" s="202">
        <v>29.38</v>
      </c>
      <c r="AF66" s="202">
        <v>0</v>
      </c>
      <c r="AG66" s="202">
        <v>0</v>
      </c>
      <c r="AH66" s="202">
        <v>0</v>
      </c>
      <c r="AI66" s="202">
        <v>58.45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19.23</v>
      </c>
      <c r="AQ66" s="202">
        <v>7.7</v>
      </c>
      <c r="AR66" s="202">
        <v>25.2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4.9400000000000004</v>
      </c>
      <c r="L67" s="202">
        <v>70</v>
      </c>
      <c r="M67" s="202">
        <v>24.2</v>
      </c>
      <c r="N67" s="202">
        <v>35.04</v>
      </c>
      <c r="O67" s="202">
        <v>0</v>
      </c>
      <c r="P67" s="202">
        <v>26.55</v>
      </c>
      <c r="Q67" s="202">
        <v>3.34</v>
      </c>
      <c r="R67" s="202">
        <v>6.89</v>
      </c>
      <c r="S67" s="202">
        <v>4.29</v>
      </c>
      <c r="T67" s="202">
        <v>0</v>
      </c>
      <c r="U67" s="202">
        <v>57.67</v>
      </c>
      <c r="V67" s="202">
        <v>4.22</v>
      </c>
      <c r="W67" s="202">
        <v>13.07</v>
      </c>
      <c r="X67" s="202">
        <v>43.76</v>
      </c>
      <c r="Y67" s="202">
        <v>0</v>
      </c>
      <c r="Z67">
        <v>0</v>
      </c>
      <c r="AA67" s="202">
        <v>10</v>
      </c>
      <c r="AB67" s="202">
        <v>0</v>
      </c>
      <c r="AC67" s="202">
        <v>0</v>
      </c>
      <c r="AD67" s="202">
        <v>0</v>
      </c>
      <c r="AE67" s="202">
        <v>29.38</v>
      </c>
      <c r="AF67" s="202">
        <v>0</v>
      </c>
      <c r="AG67" s="202">
        <v>0</v>
      </c>
      <c r="AH67" s="202">
        <v>0</v>
      </c>
      <c r="AI67" s="202">
        <v>58.45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19.23</v>
      </c>
      <c r="AQ67" s="202">
        <v>7.7</v>
      </c>
      <c r="AR67" s="202">
        <v>25.2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4.9400000000000004</v>
      </c>
      <c r="L68" s="202">
        <v>70</v>
      </c>
      <c r="M68" s="202">
        <v>24.2</v>
      </c>
      <c r="N68" s="202">
        <v>35.04</v>
      </c>
      <c r="O68" s="202">
        <v>0</v>
      </c>
      <c r="P68" s="202">
        <v>26.55</v>
      </c>
      <c r="Q68" s="202">
        <v>3.34</v>
      </c>
      <c r="R68" s="202">
        <v>6.89</v>
      </c>
      <c r="S68" s="202">
        <v>4.29</v>
      </c>
      <c r="T68" s="202">
        <v>0</v>
      </c>
      <c r="U68" s="202">
        <v>57.67</v>
      </c>
      <c r="V68" s="202">
        <v>4.22</v>
      </c>
      <c r="W68" s="202">
        <v>13.07</v>
      </c>
      <c r="X68" s="202">
        <v>43.76</v>
      </c>
      <c r="Y68" s="202">
        <v>0</v>
      </c>
      <c r="Z68">
        <v>0</v>
      </c>
      <c r="AA68" s="202">
        <v>10</v>
      </c>
      <c r="AB68" s="202">
        <v>0</v>
      </c>
      <c r="AC68" s="202">
        <v>0</v>
      </c>
      <c r="AD68" s="202">
        <v>0</v>
      </c>
      <c r="AE68" s="202">
        <v>29.38</v>
      </c>
      <c r="AF68" s="202">
        <v>0</v>
      </c>
      <c r="AG68" s="202">
        <v>0</v>
      </c>
      <c r="AH68" s="202">
        <v>0</v>
      </c>
      <c r="AI68" s="202">
        <v>58.45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19.23</v>
      </c>
      <c r="AQ68" s="202">
        <v>7.7</v>
      </c>
      <c r="AR68" s="202">
        <v>25.2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4.9400000000000004</v>
      </c>
      <c r="L69" s="202">
        <v>139.44</v>
      </c>
      <c r="M69" s="202">
        <v>24.2</v>
      </c>
      <c r="N69" s="202">
        <v>35.04</v>
      </c>
      <c r="O69" s="202">
        <v>0</v>
      </c>
      <c r="P69" s="202">
        <v>26.55</v>
      </c>
      <c r="Q69" s="202">
        <v>6.07</v>
      </c>
      <c r="R69" s="202">
        <v>12.51</v>
      </c>
      <c r="S69" s="202">
        <v>7.79</v>
      </c>
      <c r="T69" s="202">
        <v>0</v>
      </c>
      <c r="U69" s="202">
        <v>57.67</v>
      </c>
      <c r="V69" s="202">
        <v>4.22</v>
      </c>
      <c r="W69" s="202">
        <v>13.07</v>
      </c>
      <c r="X69" s="202">
        <v>43.76</v>
      </c>
      <c r="Y69" s="202">
        <v>0</v>
      </c>
      <c r="Z69">
        <v>0</v>
      </c>
      <c r="AA69" s="202">
        <v>10</v>
      </c>
      <c r="AB69" s="202">
        <v>0</v>
      </c>
      <c r="AC69" s="202">
        <v>0</v>
      </c>
      <c r="AD69" s="202">
        <v>0</v>
      </c>
      <c r="AE69" s="202">
        <v>29.38</v>
      </c>
      <c r="AF69" s="202">
        <v>0</v>
      </c>
      <c r="AG69" s="202">
        <v>0</v>
      </c>
      <c r="AH69" s="202">
        <v>0</v>
      </c>
      <c r="AI69" s="202">
        <v>58.45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74.97</v>
      </c>
      <c r="AQ69" s="202">
        <v>26.61</v>
      </c>
      <c r="AR69" s="202">
        <v>25.2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4.9400000000000004</v>
      </c>
      <c r="L70" s="202">
        <v>149.06</v>
      </c>
      <c r="M70" s="202">
        <v>24.2</v>
      </c>
      <c r="N70" s="202">
        <v>35.04</v>
      </c>
      <c r="O70" s="202">
        <v>0</v>
      </c>
      <c r="P70" s="202">
        <v>26.55</v>
      </c>
      <c r="Q70" s="202">
        <v>6.07</v>
      </c>
      <c r="R70" s="202">
        <v>12.51</v>
      </c>
      <c r="S70" s="202">
        <v>7.79</v>
      </c>
      <c r="T70" s="202">
        <v>0</v>
      </c>
      <c r="U70" s="202">
        <v>57.67</v>
      </c>
      <c r="V70" s="202">
        <v>4.22</v>
      </c>
      <c r="W70" s="202">
        <v>13.07</v>
      </c>
      <c r="X70" s="202">
        <v>43.76</v>
      </c>
      <c r="Y70" s="202">
        <v>0</v>
      </c>
      <c r="Z70">
        <v>0</v>
      </c>
      <c r="AA70" s="202">
        <v>10</v>
      </c>
      <c r="AB70" s="202">
        <v>0</v>
      </c>
      <c r="AC70" s="202">
        <v>0</v>
      </c>
      <c r="AD70" s="202">
        <v>0</v>
      </c>
      <c r="AE70" s="202">
        <v>29.38</v>
      </c>
      <c r="AF70" s="202">
        <v>0</v>
      </c>
      <c r="AG70" s="202">
        <v>0</v>
      </c>
      <c r="AH70" s="202">
        <v>0</v>
      </c>
      <c r="AI70" s="202">
        <v>58.45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74.97</v>
      </c>
      <c r="AQ70" s="202">
        <v>26.61</v>
      </c>
      <c r="AR70" s="202">
        <v>22.91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4.9400000000000004</v>
      </c>
      <c r="L71" s="202">
        <v>129.83000000000001</v>
      </c>
      <c r="M71" s="202">
        <v>24.2</v>
      </c>
      <c r="N71" s="202">
        <v>35.04</v>
      </c>
      <c r="O71" s="202">
        <v>0</v>
      </c>
      <c r="P71" s="202">
        <v>26.55</v>
      </c>
      <c r="Q71" s="202">
        <v>6.07</v>
      </c>
      <c r="R71" s="202">
        <v>12.51</v>
      </c>
      <c r="S71" s="202">
        <v>7.79</v>
      </c>
      <c r="T71" s="202">
        <v>0</v>
      </c>
      <c r="U71" s="202">
        <v>57.67</v>
      </c>
      <c r="V71" s="202">
        <v>4.22</v>
      </c>
      <c r="W71" s="202">
        <v>13.07</v>
      </c>
      <c r="X71" s="202">
        <v>43.76</v>
      </c>
      <c r="Y71" s="202">
        <v>0</v>
      </c>
      <c r="Z71">
        <v>0</v>
      </c>
      <c r="AA71" s="202">
        <v>10</v>
      </c>
      <c r="AB71" s="202">
        <v>0</v>
      </c>
      <c r="AC71" s="202">
        <v>0</v>
      </c>
      <c r="AD71" s="202">
        <v>0</v>
      </c>
      <c r="AE71" s="202">
        <v>29.38</v>
      </c>
      <c r="AF71" s="202">
        <v>0</v>
      </c>
      <c r="AG71" s="202">
        <v>0</v>
      </c>
      <c r="AH71" s="202">
        <v>0</v>
      </c>
      <c r="AI71" s="202">
        <v>58.45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74.97</v>
      </c>
      <c r="AQ71" s="202">
        <v>26.61</v>
      </c>
      <c r="AR71" s="202">
        <v>20.55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4.9400000000000004</v>
      </c>
      <c r="L72" s="202">
        <v>139.44</v>
      </c>
      <c r="M72" s="202">
        <v>24.2</v>
      </c>
      <c r="N72" s="202">
        <v>35.04</v>
      </c>
      <c r="O72" s="202">
        <v>0</v>
      </c>
      <c r="P72" s="202">
        <v>26.55</v>
      </c>
      <c r="Q72" s="202">
        <v>6.07</v>
      </c>
      <c r="R72" s="202">
        <v>12.51</v>
      </c>
      <c r="S72" s="202">
        <v>7.79</v>
      </c>
      <c r="T72" s="202">
        <v>0</v>
      </c>
      <c r="U72" s="202">
        <v>57.67</v>
      </c>
      <c r="V72" s="202">
        <v>4.22</v>
      </c>
      <c r="W72" s="202">
        <v>13.07</v>
      </c>
      <c r="X72" s="202">
        <v>43.76</v>
      </c>
      <c r="Y72" s="202">
        <v>0</v>
      </c>
      <c r="Z72">
        <v>0</v>
      </c>
      <c r="AA72" s="202">
        <v>10</v>
      </c>
      <c r="AB72" s="202">
        <v>0</v>
      </c>
      <c r="AC72" s="202">
        <v>0</v>
      </c>
      <c r="AD72" s="202">
        <v>0</v>
      </c>
      <c r="AE72" s="202">
        <v>29.38</v>
      </c>
      <c r="AF72" s="202">
        <v>0</v>
      </c>
      <c r="AG72" s="202">
        <v>0</v>
      </c>
      <c r="AH72" s="202">
        <v>0</v>
      </c>
      <c r="AI72" s="202">
        <v>58.45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74.97</v>
      </c>
      <c r="AQ72" s="202">
        <v>26.61</v>
      </c>
      <c r="AR72" s="202">
        <v>15.22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4.9400000000000004</v>
      </c>
      <c r="L73" s="202">
        <v>139.44</v>
      </c>
      <c r="M73" s="202">
        <v>24.2</v>
      </c>
      <c r="N73" s="202">
        <v>35.04</v>
      </c>
      <c r="O73" s="202">
        <v>0</v>
      </c>
      <c r="P73" s="202">
        <v>26.55</v>
      </c>
      <c r="Q73" s="202">
        <v>6.05</v>
      </c>
      <c r="R73" s="202">
        <v>12.51</v>
      </c>
      <c r="S73" s="202">
        <v>7.79</v>
      </c>
      <c r="T73" s="202">
        <v>0</v>
      </c>
      <c r="U73" s="202">
        <v>57.67</v>
      </c>
      <c r="V73" s="202">
        <v>4.22</v>
      </c>
      <c r="W73" s="202">
        <v>13.07</v>
      </c>
      <c r="X73" s="202">
        <v>43.76</v>
      </c>
      <c r="Y73" s="202">
        <v>0</v>
      </c>
      <c r="Z73">
        <v>0</v>
      </c>
      <c r="AA73" s="202">
        <v>10</v>
      </c>
      <c r="AB73" s="202">
        <v>0</v>
      </c>
      <c r="AC73" s="202">
        <v>0</v>
      </c>
      <c r="AD73" s="202">
        <v>0</v>
      </c>
      <c r="AE73" s="202">
        <v>29.38</v>
      </c>
      <c r="AF73" s="202">
        <v>0</v>
      </c>
      <c r="AG73" s="202">
        <v>0</v>
      </c>
      <c r="AH73" s="202">
        <v>0</v>
      </c>
      <c r="AI73" s="202">
        <v>58.45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74.97</v>
      </c>
      <c r="AQ73" s="202">
        <v>26.61</v>
      </c>
      <c r="AR73" s="202">
        <v>11.26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4.9400000000000004</v>
      </c>
      <c r="L74" s="202">
        <v>139.44999999999999</v>
      </c>
      <c r="M74" s="202">
        <v>24.2</v>
      </c>
      <c r="N74" s="202">
        <v>35.04</v>
      </c>
      <c r="O74" s="202">
        <v>0</v>
      </c>
      <c r="P74" s="202">
        <v>26.55</v>
      </c>
      <c r="Q74" s="202">
        <v>6.07</v>
      </c>
      <c r="R74" s="202">
        <v>12.51</v>
      </c>
      <c r="S74" s="202">
        <v>7.79</v>
      </c>
      <c r="T74" s="202">
        <v>0</v>
      </c>
      <c r="U74" s="202">
        <v>57.67</v>
      </c>
      <c r="V74" s="202">
        <v>4.22</v>
      </c>
      <c r="W74" s="202">
        <v>13.07</v>
      </c>
      <c r="X74" s="202">
        <v>43.76</v>
      </c>
      <c r="Y74" s="202">
        <v>0</v>
      </c>
      <c r="Z74">
        <v>0</v>
      </c>
      <c r="AA74" s="202">
        <v>10</v>
      </c>
      <c r="AB74" s="202">
        <v>0</v>
      </c>
      <c r="AC74" s="202">
        <v>0</v>
      </c>
      <c r="AD74" s="202">
        <v>0</v>
      </c>
      <c r="AE74" s="202">
        <v>29.38</v>
      </c>
      <c r="AF74" s="202">
        <v>0</v>
      </c>
      <c r="AG74" s="202">
        <v>0</v>
      </c>
      <c r="AH74" s="202">
        <v>0</v>
      </c>
      <c r="AI74" s="202">
        <v>58.53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74.97</v>
      </c>
      <c r="AQ74" s="202">
        <v>26.61</v>
      </c>
      <c r="AR74" s="202">
        <v>8.17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4.9400000000000004</v>
      </c>
      <c r="L75" s="202">
        <v>194.63</v>
      </c>
      <c r="M75" s="202">
        <v>24.2</v>
      </c>
      <c r="N75" s="202">
        <v>35.04</v>
      </c>
      <c r="O75" s="202">
        <v>0</v>
      </c>
      <c r="P75" s="202">
        <v>26.55</v>
      </c>
      <c r="Q75" s="202">
        <v>6.07</v>
      </c>
      <c r="R75" s="202">
        <v>12.35</v>
      </c>
      <c r="S75" s="202">
        <v>7.79</v>
      </c>
      <c r="T75" s="202">
        <v>0</v>
      </c>
      <c r="U75" s="202">
        <v>57.67</v>
      </c>
      <c r="V75" s="202">
        <v>4.22</v>
      </c>
      <c r="W75" s="202">
        <v>13.07</v>
      </c>
      <c r="X75" s="202">
        <v>43.76</v>
      </c>
      <c r="Y75" s="202">
        <v>0</v>
      </c>
      <c r="Z75">
        <v>0</v>
      </c>
      <c r="AA75" s="202">
        <v>10</v>
      </c>
      <c r="AB75" s="202">
        <v>0</v>
      </c>
      <c r="AC75" s="202">
        <v>0</v>
      </c>
      <c r="AD75" s="202">
        <v>0</v>
      </c>
      <c r="AE75" s="202">
        <v>29.38</v>
      </c>
      <c r="AF75" s="202">
        <v>0</v>
      </c>
      <c r="AG75" s="202">
        <v>0</v>
      </c>
      <c r="AH75" s="202">
        <v>0</v>
      </c>
      <c r="AI75" s="202">
        <v>54.27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74.959999999999994</v>
      </c>
      <c r="AQ75" s="202">
        <v>26.61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4.9400000000000004</v>
      </c>
      <c r="L76" s="202">
        <v>288.51</v>
      </c>
      <c r="M76" s="202">
        <v>24.2</v>
      </c>
      <c r="N76" s="202">
        <v>35.04</v>
      </c>
      <c r="O76" s="202">
        <v>0</v>
      </c>
      <c r="P76" s="202">
        <v>26.55</v>
      </c>
      <c r="Q76" s="202">
        <v>5.95</v>
      </c>
      <c r="R76" s="202">
        <v>12.14</v>
      </c>
      <c r="S76" s="202">
        <v>7.62</v>
      </c>
      <c r="T76" s="202">
        <v>0</v>
      </c>
      <c r="U76" s="202">
        <v>57.67</v>
      </c>
      <c r="V76" s="202">
        <v>4.22</v>
      </c>
      <c r="W76" s="202">
        <v>13.07</v>
      </c>
      <c r="X76" s="202">
        <v>43.76</v>
      </c>
      <c r="Y76" s="202">
        <v>0</v>
      </c>
      <c r="Z76">
        <v>0</v>
      </c>
      <c r="AA76" s="202">
        <v>10</v>
      </c>
      <c r="AB76" s="202">
        <v>0</v>
      </c>
      <c r="AC76" s="202">
        <v>0</v>
      </c>
      <c r="AD76" s="202">
        <v>0</v>
      </c>
      <c r="AE76" s="202">
        <v>29.38</v>
      </c>
      <c r="AF76" s="202">
        <v>0</v>
      </c>
      <c r="AG76" s="202">
        <v>0</v>
      </c>
      <c r="AH76" s="202">
        <v>0</v>
      </c>
      <c r="AI76" s="202">
        <v>52.39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74.959999999999994</v>
      </c>
      <c r="AQ76" s="202">
        <v>26.61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4.8600000000000003</v>
      </c>
      <c r="L77" s="202">
        <v>288.51</v>
      </c>
      <c r="M77" s="202">
        <v>24.2</v>
      </c>
      <c r="N77" s="202">
        <v>35.04</v>
      </c>
      <c r="O77" s="202">
        <v>0</v>
      </c>
      <c r="P77" s="202">
        <v>26.55</v>
      </c>
      <c r="Q77" s="202">
        <v>5.95</v>
      </c>
      <c r="R77" s="202">
        <v>12.14</v>
      </c>
      <c r="S77" s="202">
        <v>7.62</v>
      </c>
      <c r="T77" s="202">
        <v>0</v>
      </c>
      <c r="U77" s="202">
        <v>57.67</v>
      </c>
      <c r="V77" s="202">
        <v>4.22</v>
      </c>
      <c r="W77" s="202">
        <v>13.07</v>
      </c>
      <c r="X77" s="202">
        <v>43.76</v>
      </c>
      <c r="Y77" s="202">
        <v>0</v>
      </c>
      <c r="Z77">
        <v>0</v>
      </c>
      <c r="AA77" s="202">
        <v>10</v>
      </c>
      <c r="AB77" s="202">
        <v>0</v>
      </c>
      <c r="AC77" s="202">
        <v>0</v>
      </c>
      <c r="AD77" s="202">
        <v>0</v>
      </c>
      <c r="AE77" s="202">
        <v>29.38</v>
      </c>
      <c r="AF77" s="202">
        <v>0</v>
      </c>
      <c r="AG77" s="202">
        <v>0</v>
      </c>
      <c r="AH77" s="202">
        <v>0</v>
      </c>
      <c r="AI77" s="202">
        <v>52.39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74.959999999999994</v>
      </c>
      <c r="AQ77" s="202">
        <v>26.61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4.9400000000000004</v>
      </c>
      <c r="L78" s="202">
        <v>288.51</v>
      </c>
      <c r="M78" s="202">
        <v>24.2</v>
      </c>
      <c r="N78" s="202">
        <v>35.04</v>
      </c>
      <c r="O78" s="202">
        <v>0</v>
      </c>
      <c r="P78" s="202">
        <v>26.55</v>
      </c>
      <c r="Q78" s="202">
        <v>5.95</v>
      </c>
      <c r="R78" s="202">
        <v>12.14</v>
      </c>
      <c r="S78" s="202">
        <v>7.62</v>
      </c>
      <c r="T78" s="202">
        <v>0</v>
      </c>
      <c r="U78" s="202">
        <v>57.67</v>
      </c>
      <c r="V78" s="202">
        <v>4.22</v>
      </c>
      <c r="W78" s="202">
        <v>13.07</v>
      </c>
      <c r="X78" s="202">
        <v>43.76</v>
      </c>
      <c r="Y78" s="202">
        <v>0</v>
      </c>
      <c r="Z78">
        <v>0</v>
      </c>
      <c r="AA78" s="202">
        <v>10</v>
      </c>
      <c r="AB78" s="202">
        <v>0</v>
      </c>
      <c r="AC78" s="202">
        <v>0</v>
      </c>
      <c r="AD78" s="202">
        <v>0</v>
      </c>
      <c r="AE78" s="202">
        <v>29.38</v>
      </c>
      <c r="AF78" s="202">
        <v>0</v>
      </c>
      <c r="AG78" s="202">
        <v>0</v>
      </c>
      <c r="AH78" s="202">
        <v>0</v>
      </c>
      <c r="AI78" s="202">
        <v>52.39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74.959999999999994</v>
      </c>
      <c r="AQ78" s="202">
        <v>26.61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8.93</v>
      </c>
      <c r="L79" s="202">
        <v>310.94</v>
      </c>
      <c r="M79" s="202">
        <v>24.2</v>
      </c>
      <c r="N79" s="202">
        <v>35.04</v>
      </c>
      <c r="O79" s="202">
        <v>0</v>
      </c>
      <c r="P79" s="202">
        <v>26.55</v>
      </c>
      <c r="Q79" s="202">
        <v>5.95</v>
      </c>
      <c r="R79" s="202">
        <v>12.14</v>
      </c>
      <c r="S79" s="202">
        <v>7.62</v>
      </c>
      <c r="T79" s="202">
        <v>0</v>
      </c>
      <c r="U79" s="202">
        <v>57.67</v>
      </c>
      <c r="V79" s="202">
        <v>4.22</v>
      </c>
      <c r="W79" s="202">
        <v>13.07</v>
      </c>
      <c r="X79" s="202">
        <v>43.76</v>
      </c>
      <c r="Y79" s="202">
        <v>0</v>
      </c>
      <c r="Z79">
        <v>0</v>
      </c>
      <c r="AA79" s="202">
        <v>10</v>
      </c>
      <c r="AB79" s="202">
        <v>0</v>
      </c>
      <c r="AC79" s="202">
        <v>0</v>
      </c>
      <c r="AD79" s="202">
        <v>0</v>
      </c>
      <c r="AE79" s="202">
        <v>29.38</v>
      </c>
      <c r="AF79" s="202">
        <v>0</v>
      </c>
      <c r="AG79" s="202">
        <v>0</v>
      </c>
      <c r="AH79" s="202">
        <v>0</v>
      </c>
      <c r="AI79" s="202">
        <v>66.34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74.959999999999994</v>
      </c>
      <c r="AQ79" s="202">
        <v>26.61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8.93</v>
      </c>
      <c r="L80" s="202">
        <v>311.83999999999997</v>
      </c>
      <c r="M80" s="202">
        <v>24.2</v>
      </c>
      <c r="N80" s="202">
        <v>35.04</v>
      </c>
      <c r="O80" s="202">
        <v>0</v>
      </c>
      <c r="P80" s="202">
        <v>26.55</v>
      </c>
      <c r="Q80" s="202">
        <v>5.95</v>
      </c>
      <c r="R80" s="202">
        <v>12.14</v>
      </c>
      <c r="S80" s="202">
        <v>7.62</v>
      </c>
      <c r="T80" s="202">
        <v>0</v>
      </c>
      <c r="U80" s="202">
        <v>57.67</v>
      </c>
      <c r="V80" s="202">
        <v>4.22</v>
      </c>
      <c r="W80" s="202">
        <v>13.07</v>
      </c>
      <c r="X80" s="202">
        <v>43.76</v>
      </c>
      <c r="Y80" s="202">
        <v>0</v>
      </c>
      <c r="Z80">
        <v>0</v>
      </c>
      <c r="AA80" s="202">
        <v>10</v>
      </c>
      <c r="AB80" s="202">
        <v>0</v>
      </c>
      <c r="AC80" s="202">
        <v>0</v>
      </c>
      <c r="AD80" s="202">
        <v>0</v>
      </c>
      <c r="AE80" s="202">
        <v>29</v>
      </c>
      <c r="AF80" s="202">
        <v>0</v>
      </c>
      <c r="AG80" s="202">
        <v>0</v>
      </c>
      <c r="AH80" s="202">
        <v>0</v>
      </c>
      <c r="AI80" s="202">
        <v>66.34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74.959999999999994</v>
      </c>
      <c r="AQ80" s="202">
        <v>26.61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8.93</v>
      </c>
      <c r="L81" s="202">
        <v>311.83999999999997</v>
      </c>
      <c r="M81" s="202">
        <v>24.2</v>
      </c>
      <c r="N81" s="202">
        <v>35.04</v>
      </c>
      <c r="O81" s="202">
        <v>0</v>
      </c>
      <c r="P81" s="202">
        <v>26.55</v>
      </c>
      <c r="Q81" s="202">
        <v>5.95</v>
      </c>
      <c r="R81" s="202">
        <v>12.14</v>
      </c>
      <c r="S81" s="202">
        <v>7.62</v>
      </c>
      <c r="T81" s="202">
        <v>0</v>
      </c>
      <c r="U81" s="202">
        <v>57.67</v>
      </c>
      <c r="V81" s="202">
        <v>4.22</v>
      </c>
      <c r="W81" s="202">
        <v>13.07</v>
      </c>
      <c r="X81" s="202">
        <v>43.76</v>
      </c>
      <c r="Y81" s="202">
        <v>0</v>
      </c>
      <c r="Z81">
        <v>0</v>
      </c>
      <c r="AA81" s="202">
        <v>10</v>
      </c>
      <c r="AB81" s="202">
        <v>0</v>
      </c>
      <c r="AC81" s="202">
        <v>0</v>
      </c>
      <c r="AD81" s="202">
        <v>0</v>
      </c>
      <c r="AE81" s="202">
        <v>29</v>
      </c>
      <c r="AF81" s="202">
        <v>0</v>
      </c>
      <c r="AG81" s="202">
        <v>0</v>
      </c>
      <c r="AH81" s="202">
        <v>0</v>
      </c>
      <c r="AI81" s="202">
        <v>66.34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74.959999999999994</v>
      </c>
      <c r="AQ81" s="202">
        <v>26.61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8.93</v>
      </c>
      <c r="L82" s="202">
        <v>311.83999999999997</v>
      </c>
      <c r="M82" s="202">
        <v>24.2</v>
      </c>
      <c r="N82" s="202">
        <v>35.04</v>
      </c>
      <c r="O82" s="202">
        <v>0</v>
      </c>
      <c r="P82" s="202">
        <v>26.55</v>
      </c>
      <c r="Q82" s="202">
        <v>5.95</v>
      </c>
      <c r="R82" s="202">
        <v>12.14</v>
      </c>
      <c r="S82" s="202">
        <v>7.62</v>
      </c>
      <c r="T82" s="202">
        <v>0</v>
      </c>
      <c r="U82" s="202">
        <v>57.67</v>
      </c>
      <c r="V82" s="202">
        <v>4.22</v>
      </c>
      <c r="W82" s="202">
        <v>13.07</v>
      </c>
      <c r="X82" s="202">
        <v>43.76</v>
      </c>
      <c r="Y82" s="202">
        <v>0</v>
      </c>
      <c r="Z82">
        <v>0</v>
      </c>
      <c r="AA82" s="202">
        <v>10</v>
      </c>
      <c r="AB82" s="202">
        <v>0</v>
      </c>
      <c r="AC82" s="202">
        <v>0</v>
      </c>
      <c r="AD82" s="202">
        <v>0</v>
      </c>
      <c r="AE82" s="202">
        <v>29</v>
      </c>
      <c r="AF82" s="202">
        <v>0</v>
      </c>
      <c r="AG82" s="202">
        <v>0</v>
      </c>
      <c r="AH82" s="202">
        <v>0</v>
      </c>
      <c r="AI82" s="202">
        <v>66.34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74.959999999999994</v>
      </c>
      <c r="AQ82" s="202">
        <v>26.61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8.93</v>
      </c>
      <c r="L83" s="202">
        <v>311.83999999999997</v>
      </c>
      <c r="M83" s="202">
        <v>24.2</v>
      </c>
      <c r="N83" s="202">
        <v>35.04</v>
      </c>
      <c r="O83" s="202">
        <v>0</v>
      </c>
      <c r="P83" s="202">
        <v>26.55</v>
      </c>
      <c r="Q83" s="202">
        <v>5.95</v>
      </c>
      <c r="R83" s="202">
        <v>12.14</v>
      </c>
      <c r="S83" s="202">
        <v>7.62</v>
      </c>
      <c r="T83" s="202">
        <v>0</v>
      </c>
      <c r="U83" s="202">
        <v>57.67</v>
      </c>
      <c r="V83" s="202">
        <v>4.22</v>
      </c>
      <c r="W83" s="202">
        <v>13.07</v>
      </c>
      <c r="X83" s="202">
        <v>43.76</v>
      </c>
      <c r="Y83" s="202">
        <v>0</v>
      </c>
      <c r="Z83">
        <v>0</v>
      </c>
      <c r="AA83" s="202">
        <v>10</v>
      </c>
      <c r="AB83" s="202">
        <v>0</v>
      </c>
      <c r="AC83" s="202">
        <v>0</v>
      </c>
      <c r="AD83" s="202">
        <v>0</v>
      </c>
      <c r="AE83" s="202">
        <v>29</v>
      </c>
      <c r="AF83" s="202">
        <v>0</v>
      </c>
      <c r="AG83" s="202">
        <v>0</v>
      </c>
      <c r="AH83" s="202">
        <v>0</v>
      </c>
      <c r="AI83" s="202">
        <v>66.34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74.959999999999994</v>
      </c>
      <c r="AQ83" s="202">
        <v>26.61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8.93</v>
      </c>
      <c r="L84" s="202">
        <v>311.83999999999997</v>
      </c>
      <c r="M84" s="202">
        <v>24.2</v>
      </c>
      <c r="N84" s="202">
        <v>35.04</v>
      </c>
      <c r="O84" s="202">
        <v>0</v>
      </c>
      <c r="P84" s="202">
        <v>26.55</v>
      </c>
      <c r="Q84" s="202">
        <v>5.95</v>
      </c>
      <c r="R84" s="202">
        <v>12.14</v>
      </c>
      <c r="S84" s="202">
        <v>7.62</v>
      </c>
      <c r="T84" s="202">
        <v>0</v>
      </c>
      <c r="U84" s="202">
        <v>57.67</v>
      </c>
      <c r="V84" s="202">
        <v>4.22</v>
      </c>
      <c r="W84" s="202">
        <v>13.07</v>
      </c>
      <c r="X84" s="202">
        <v>43.76</v>
      </c>
      <c r="Y84" s="202">
        <v>0</v>
      </c>
      <c r="Z84">
        <v>0</v>
      </c>
      <c r="AA84" s="202">
        <v>10</v>
      </c>
      <c r="AB84" s="202">
        <v>0</v>
      </c>
      <c r="AC84" s="202">
        <v>0</v>
      </c>
      <c r="AD84" s="202">
        <v>0</v>
      </c>
      <c r="AE84" s="202">
        <v>29</v>
      </c>
      <c r="AF84" s="202">
        <v>0</v>
      </c>
      <c r="AG84" s="202">
        <v>0</v>
      </c>
      <c r="AH84" s="202">
        <v>0</v>
      </c>
      <c r="AI84" s="202">
        <v>66.34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74.959999999999994</v>
      </c>
      <c r="AQ84" s="202">
        <v>26.61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8.93</v>
      </c>
      <c r="L85" s="202">
        <v>311.83999999999997</v>
      </c>
      <c r="M85" s="202">
        <v>24.2</v>
      </c>
      <c r="N85" s="202">
        <v>35.04</v>
      </c>
      <c r="O85" s="202">
        <v>0</v>
      </c>
      <c r="P85" s="202">
        <v>26.55</v>
      </c>
      <c r="Q85" s="202">
        <v>5.95</v>
      </c>
      <c r="R85" s="202">
        <v>11.36</v>
      </c>
      <c r="S85" s="202">
        <v>7.62</v>
      </c>
      <c r="T85" s="202">
        <v>0</v>
      </c>
      <c r="U85" s="202">
        <v>57.67</v>
      </c>
      <c r="V85" s="202">
        <v>4.22</v>
      </c>
      <c r="W85" s="202">
        <v>13.07</v>
      </c>
      <c r="X85" s="202">
        <v>43.76</v>
      </c>
      <c r="Y85" s="202">
        <v>0</v>
      </c>
      <c r="Z85">
        <v>0</v>
      </c>
      <c r="AA85" s="202">
        <v>10</v>
      </c>
      <c r="AB85" s="202">
        <v>0</v>
      </c>
      <c r="AC85" s="202">
        <v>0</v>
      </c>
      <c r="AD85" s="202">
        <v>0</v>
      </c>
      <c r="AE85" s="202">
        <v>29</v>
      </c>
      <c r="AF85" s="202">
        <v>0</v>
      </c>
      <c r="AG85" s="202">
        <v>0</v>
      </c>
      <c r="AH85" s="202">
        <v>0</v>
      </c>
      <c r="AI85" s="202">
        <v>66.34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74.959999999999994</v>
      </c>
      <c r="AQ85" s="202">
        <v>26.61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8.93</v>
      </c>
      <c r="L86" s="202">
        <v>311.83999999999997</v>
      </c>
      <c r="M86" s="202">
        <v>24.2</v>
      </c>
      <c r="N86" s="202">
        <v>35.04</v>
      </c>
      <c r="O86" s="202">
        <v>0</v>
      </c>
      <c r="P86" s="202">
        <v>26.55</v>
      </c>
      <c r="Q86" s="202">
        <v>5.95</v>
      </c>
      <c r="R86" s="202">
        <v>11.36</v>
      </c>
      <c r="S86" s="202">
        <v>7.62</v>
      </c>
      <c r="T86" s="202">
        <v>0</v>
      </c>
      <c r="U86" s="202">
        <v>57.67</v>
      </c>
      <c r="V86" s="202">
        <v>4.22</v>
      </c>
      <c r="W86" s="202">
        <v>13.07</v>
      </c>
      <c r="X86" s="202">
        <v>43.76</v>
      </c>
      <c r="Y86" s="202">
        <v>0</v>
      </c>
      <c r="Z86">
        <v>0</v>
      </c>
      <c r="AA86" s="202">
        <v>10</v>
      </c>
      <c r="AB86" s="202">
        <v>0</v>
      </c>
      <c r="AC86" s="202">
        <v>0</v>
      </c>
      <c r="AD86" s="202">
        <v>0</v>
      </c>
      <c r="AE86" s="202">
        <v>29</v>
      </c>
      <c r="AF86" s="202">
        <v>0</v>
      </c>
      <c r="AG86" s="202">
        <v>0</v>
      </c>
      <c r="AH86" s="202">
        <v>0</v>
      </c>
      <c r="AI86" s="202">
        <v>66.34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74.959999999999994</v>
      </c>
      <c r="AQ86" s="202">
        <v>26.61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8.93</v>
      </c>
      <c r="L87" s="202">
        <v>311.83999999999997</v>
      </c>
      <c r="M87" s="202">
        <v>24.2</v>
      </c>
      <c r="N87" s="202">
        <v>35.04</v>
      </c>
      <c r="O87" s="202">
        <v>0</v>
      </c>
      <c r="P87" s="202">
        <v>26.55</v>
      </c>
      <c r="Q87" s="202">
        <v>5.95</v>
      </c>
      <c r="R87" s="202">
        <v>11.36</v>
      </c>
      <c r="S87" s="202">
        <v>7.62</v>
      </c>
      <c r="T87" s="202">
        <v>0</v>
      </c>
      <c r="U87" s="202">
        <v>57.67</v>
      </c>
      <c r="V87" s="202">
        <v>4.22</v>
      </c>
      <c r="W87" s="202">
        <v>13.07</v>
      </c>
      <c r="X87" s="202">
        <v>43.76</v>
      </c>
      <c r="Y87" s="202">
        <v>0</v>
      </c>
      <c r="Z87">
        <v>0</v>
      </c>
      <c r="AA87" s="202">
        <v>10</v>
      </c>
      <c r="AB87" s="202">
        <v>0</v>
      </c>
      <c r="AC87" s="202">
        <v>0</v>
      </c>
      <c r="AD87" s="202">
        <v>0</v>
      </c>
      <c r="AE87" s="202">
        <v>29</v>
      </c>
      <c r="AF87" s="202">
        <v>0</v>
      </c>
      <c r="AG87" s="202">
        <v>0</v>
      </c>
      <c r="AH87" s="202">
        <v>0</v>
      </c>
      <c r="AI87" s="202">
        <v>66.34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74.959999999999994</v>
      </c>
      <c r="AQ87" s="202">
        <v>26.61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8.93</v>
      </c>
      <c r="L88" s="202">
        <v>311.83999999999997</v>
      </c>
      <c r="M88" s="202">
        <v>24.2</v>
      </c>
      <c r="N88" s="202">
        <v>35.04</v>
      </c>
      <c r="O88" s="202">
        <v>0</v>
      </c>
      <c r="P88" s="202">
        <v>26.55</v>
      </c>
      <c r="Q88" s="202">
        <v>5.95</v>
      </c>
      <c r="R88" s="202">
        <v>11.36</v>
      </c>
      <c r="S88" s="202">
        <v>7.62</v>
      </c>
      <c r="T88" s="202">
        <v>0</v>
      </c>
      <c r="U88" s="202">
        <v>57.67</v>
      </c>
      <c r="V88" s="202">
        <v>4.22</v>
      </c>
      <c r="W88" s="202">
        <v>13.07</v>
      </c>
      <c r="X88" s="202">
        <v>43.76</v>
      </c>
      <c r="Y88" s="202">
        <v>0</v>
      </c>
      <c r="Z88">
        <v>0</v>
      </c>
      <c r="AA88" s="202">
        <v>10</v>
      </c>
      <c r="AB88" s="202">
        <v>0</v>
      </c>
      <c r="AC88" s="202">
        <v>0</v>
      </c>
      <c r="AD88" s="202">
        <v>0</v>
      </c>
      <c r="AE88" s="202">
        <v>29</v>
      </c>
      <c r="AF88" s="202">
        <v>0</v>
      </c>
      <c r="AG88" s="202">
        <v>0</v>
      </c>
      <c r="AH88" s="202">
        <v>0</v>
      </c>
      <c r="AI88" s="202">
        <v>66.34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74.959999999999994</v>
      </c>
      <c r="AQ88" s="202">
        <v>26.61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8.93</v>
      </c>
      <c r="L89" s="202">
        <v>311.83999999999997</v>
      </c>
      <c r="M89" s="202">
        <v>24.2</v>
      </c>
      <c r="N89" s="202">
        <v>35.04</v>
      </c>
      <c r="O89" s="202">
        <v>0</v>
      </c>
      <c r="P89" s="202">
        <v>26.55</v>
      </c>
      <c r="Q89" s="202">
        <v>5.95</v>
      </c>
      <c r="R89" s="202">
        <v>11.36</v>
      </c>
      <c r="S89" s="202">
        <v>7.62</v>
      </c>
      <c r="T89" s="202">
        <v>0</v>
      </c>
      <c r="U89" s="202">
        <v>57.67</v>
      </c>
      <c r="V89" s="202">
        <v>4.22</v>
      </c>
      <c r="W89" s="202">
        <v>13.07</v>
      </c>
      <c r="X89" s="202">
        <v>43.76</v>
      </c>
      <c r="Y89" s="202">
        <v>0</v>
      </c>
      <c r="Z89">
        <v>0</v>
      </c>
      <c r="AA89" s="202">
        <v>10</v>
      </c>
      <c r="AB89" s="202">
        <v>0</v>
      </c>
      <c r="AC89" s="202">
        <v>0</v>
      </c>
      <c r="AD89" s="202">
        <v>0</v>
      </c>
      <c r="AE89" s="202">
        <v>29</v>
      </c>
      <c r="AF89" s="202">
        <v>0</v>
      </c>
      <c r="AG89" s="202">
        <v>0</v>
      </c>
      <c r="AH89" s="202">
        <v>0</v>
      </c>
      <c r="AI89" s="202">
        <v>66.34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74.959999999999994</v>
      </c>
      <c r="AQ89" s="202">
        <v>26.61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8.93</v>
      </c>
      <c r="L90" s="202">
        <v>311.83999999999997</v>
      </c>
      <c r="M90" s="202">
        <v>24.2</v>
      </c>
      <c r="N90" s="202">
        <v>35.04</v>
      </c>
      <c r="O90" s="202">
        <v>0</v>
      </c>
      <c r="P90" s="202">
        <v>26.55</v>
      </c>
      <c r="Q90" s="202">
        <v>5.95</v>
      </c>
      <c r="R90" s="202">
        <v>11.36</v>
      </c>
      <c r="S90" s="202">
        <v>7.62</v>
      </c>
      <c r="T90" s="202">
        <v>0</v>
      </c>
      <c r="U90" s="202">
        <v>57.67</v>
      </c>
      <c r="V90" s="202">
        <v>4.22</v>
      </c>
      <c r="W90" s="202">
        <v>13.07</v>
      </c>
      <c r="X90" s="202">
        <v>43.76</v>
      </c>
      <c r="Y90" s="202">
        <v>0</v>
      </c>
      <c r="Z90">
        <v>0</v>
      </c>
      <c r="AA90" s="202">
        <v>10</v>
      </c>
      <c r="AB90" s="202">
        <v>0</v>
      </c>
      <c r="AC90" s="202">
        <v>0</v>
      </c>
      <c r="AD90" s="202">
        <v>0</v>
      </c>
      <c r="AE90" s="202">
        <v>29</v>
      </c>
      <c r="AF90" s="202">
        <v>0</v>
      </c>
      <c r="AG90" s="202">
        <v>0</v>
      </c>
      <c r="AH90" s="202">
        <v>0</v>
      </c>
      <c r="AI90" s="202">
        <v>66.34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74.959999999999994</v>
      </c>
      <c r="AQ90" s="202">
        <v>26.61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8.93</v>
      </c>
      <c r="L91" s="202">
        <v>311.83999999999997</v>
      </c>
      <c r="M91" s="202">
        <v>20.65</v>
      </c>
      <c r="N91" s="202">
        <v>35.04</v>
      </c>
      <c r="O91" s="202">
        <v>0</v>
      </c>
      <c r="P91" s="202">
        <v>26.55</v>
      </c>
      <c r="Q91" s="202">
        <v>5.95</v>
      </c>
      <c r="R91" s="202">
        <v>11.36</v>
      </c>
      <c r="S91" s="202">
        <v>7.62</v>
      </c>
      <c r="T91" s="202">
        <v>0</v>
      </c>
      <c r="U91" s="202">
        <v>57.67</v>
      </c>
      <c r="V91" s="202">
        <v>4.22</v>
      </c>
      <c r="W91" s="202">
        <v>13.07</v>
      </c>
      <c r="X91" s="202">
        <v>43.76</v>
      </c>
      <c r="Y91" s="202">
        <v>0</v>
      </c>
      <c r="Z91">
        <v>0</v>
      </c>
      <c r="AA91" s="202">
        <v>10</v>
      </c>
      <c r="AB91" s="202">
        <v>0</v>
      </c>
      <c r="AC91" s="202">
        <v>0</v>
      </c>
      <c r="AD91" s="202">
        <v>0</v>
      </c>
      <c r="AE91" s="202">
        <v>29</v>
      </c>
      <c r="AF91" s="202">
        <v>0</v>
      </c>
      <c r="AG91" s="202">
        <v>0</v>
      </c>
      <c r="AH91" s="202">
        <v>0</v>
      </c>
      <c r="AI91" s="202">
        <v>66.34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74.959999999999994</v>
      </c>
      <c r="AQ91" s="202">
        <v>26.61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8.93</v>
      </c>
      <c r="L92" s="202">
        <v>311.83999999999997</v>
      </c>
      <c r="M92" s="202">
        <v>20.65</v>
      </c>
      <c r="N92" s="202">
        <v>35.04</v>
      </c>
      <c r="O92" s="202">
        <v>0</v>
      </c>
      <c r="P92" s="202">
        <v>26.55</v>
      </c>
      <c r="Q92" s="202">
        <v>5.95</v>
      </c>
      <c r="R92" s="202">
        <v>11.36</v>
      </c>
      <c r="S92" s="202">
        <v>7.62</v>
      </c>
      <c r="T92" s="202">
        <v>0</v>
      </c>
      <c r="U92" s="202">
        <v>57.67</v>
      </c>
      <c r="V92" s="202">
        <v>4.22</v>
      </c>
      <c r="W92" s="202">
        <v>13.07</v>
      </c>
      <c r="X92" s="202">
        <v>43.76</v>
      </c>
      <c r="Y92" s="202">
        <v>0</v>
      </c>
      <c r="Z92">
        <v>0</v>
      </c>
      <c r="AA92" s="202">
        <v>10</v>
      </c>
      <c r="AB92" s="202">
        <v>0</v>
      </c>
      <c r="AC92" s="202">
        <v>0</v>
      </c>
      <c r="AD92" s="202">
        <v>0</v>
      </c>
      <c r="AE92" s="202">
        <v>29</v>
      </c>
      <c r="AF92" s="202">
        <v>0</v>
      </c>
      <c r="AG92" s="202">
        <v>0</v>
      </c>
      <c r="AH92" s="202">
        <v>0</v>
      </c>
      <c r="AI92" s="202">
        <v>66.34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74.959999999999994</v>
      </c>
      <c r="AQ92" s="202">
        <v>26.61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8.93</v>
      </c>
      <c r="L93" s="202">
        <v>311.83999999999997</v>
      </c>
      <c r="M93" s="202">
        <v>20.65</v>
      </c>
      <c r="N93" s="202">
        <v>35.04</v>
      </c>
      <c r="O93" s="202">
        <v>0</v>
      </c>
      <c r="P93" s="202">
        <v>26.55</v>
      </c>
      <c r="Q93" s="202">
        <v>5.95</v>
      </c>
      <c r="R93" s="202">
        <v>11.36</v>
      </c>
      <c r="S93" s="202">
        <v>7.62</v>
      </c>
      <c r="T93" s="202">
        <v>0</v>
      </c>
      <c r="U93" s="202">
        <v>57.67</v>
      </c>
      <c r="V93" s="202">
        <v>4.22</v>
      </c>
      <c r="W93" s="202">
        <v>13.07</v>
      </c>
      <c r="X93" s="202">
        <v>43.76</v>
      </c>
      <c r="Y93" s="202">
        <v>0</v>
      </c>
      <c r="Z93">
        <v>0</v>
      </c>
      <c r="AA93" s="202">
        <v>10</v>
      </c>
      <c r="AB93" s="202">
        <v>0</v>
      </c>
      <c r="AC93" s="202">
        <v>0</v>
      </c>
      <c r="AD93" s="202">
        <v>0</v>
      </c>
      <c r="AE93" s="202">
        <v>29</v>
      </c>
      <c r="AF93" s="202">
        <v>0</v>
      </c>
      <c r="AG93" s="202">
        <v>0</v>
      </c>
      <c r="AH93" s="202">
        <v>0</v>
      </c>
      <c r="AI93" s="202">
        <v>66.34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74.959999999999994</v>
      </c>
      <c r="AQ93" s="202">
        <v>26.61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8.93</v>
      </c>
      <c r="L94" s="202">
        <v>311.83999999999997</v>
      </c>
      <c r="M94" s="202">
        <v>20.65</v>
      </c>
      <c r="N94" s="202">
        <v>35.04</v>
      </c>
      <c r="O94" s="202">
        <v>0</v>
      </c>
      <c r="P94" s="202">
        <v>26.55</v>
      </c>
      <c r="Q94" s="202">
        <v>5.95</v>
      </c>
      <c r="R94" s="202">
        <v>11.36</v>
      </c>
      <c r="S94" s="202">
        <v>7.62</v>
      </c>
      <c r="T94" s="202">
        <v>0</v>
      </c>
      <c r="U94" s="202">
        <v>57.67</v>
      </c>
      <c r="V94" s="202">
        <v>4.22</v>
      </c>
      <c r="W94" s="202">
        <v>13.07</v>
      </c>
      <c r="X94" s="202">
        <v>43.76</v>
      </c>
      <c r="Y94" s="202">
        <v>0</v>
      </c>
      <c r="Z94">
        <v>0</v>
      </c>
      <c r="AA94" s="202">
        <v>10</v>
      </c>
      <c r="AB94" s="202">
        <v>0</v>
      </c>
      <c r="AC94" s="202">
        <v>0</v>
      </c>
      <c r="AD94" s="202">
        <v>0</v>
      </c>
      <c r="AE94" s="202">
        <v>29</v>
      </c>
      <c r="AF94" s="202">
        <v>0</v>
      </c>
      <c r="AG94" s="202">
        <v>0</v>
      </c>
      <c r="AH94" s="202">
        <v>0</v>
      </c>
      <c r="AI94" s="202">
        <v>66.34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74.959999999999994</v>
      </c>
      <c r="AQ94" s="202">
        <v>26.61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8.93</v>
      </c>
      <c r="L95" s="202">
        <v>311.83999999999997</v>
      </c>
      <c r="M95" s="202">
        <v>20.65</v>
      </c>
      <c r="N95" s="202">
        <v>35.04</v>
      </c>
      <c r="O95" s="202">
        <v>0</v>
      </c>
      <c r="P95" s="202">
        <v>26.55</v>
      </c>
      <c r="Q95" s="202">
        <v>5.89</v>
      </c>
      <c r="R95" s="202">
        <v>11.36</v>
      </c>
      <c r="S95" s="202">
        <v>7.62</v>
      </c>
      <c r="T95" s="202">
        <v>0</v>
      </c>
      <c r="U95" s="202">
        <v>57.67</v>
      </c>
      <c r="V95" s="202">
        <v>4.22</v>
      </c>
      <c r="W95" s="202">
        <v>13.07</v>
      </c>
      <c r="X95" s="202">
        <v>43.76</v>
      </c>
      <c r="Y95" s="202">
        <v>0</v>
      </c>
      <c r="Z95">
        <v>0</v>
      </c>
      <c r="AA95" s="202">
        <v>10</v>
      </c>
      <c r="AB95" s="202">
        <v>0</v>
      </c>
      <c r="AC95" s="202">
        <v>0</v>
      </c>
      <c r="AD95" s="202">
        <v>0</v>
      </c>
      <c r="AE95" s="202">
        <v>29</v>
      </c>
      <c r="AF95" s="202">
        <v>0</v>
      </c>
      <c r="AG95" s="202">
        <v>0</v>
      </c>
      <c r="AH95" s="202">
        <v>0</v>
      </c>
      <c r="AI95" s="202">
        <v>66.34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74.959999999999994</v>
      </c>
      <c r="AQ95" s="202">
        <v>26.61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8.93</v>
      </c>
      <c r="L96" s="202">
        <v>311.83999999999997</v>
      </c>
      <c r="M96" s="202">
        <v>20.65</v>
      </c>
      <c r="N96" s="202">
        <v>35.04</v>
      </c>
      <c r="O96" s="202">
        <v>0</v>
      </c>
      <c r="P96" s="202">
        <v>26.55</v>
      </c>
      <c r="Q96" s="202">
        <v>5.89</v>
      </c>
      <c r="R96" s="202">
        <v>11.36</v>
      </c>
      <c r="S96" s="202">
        <v>7.62</v>
      </c>
      <c r="T96" s="202">
        <v>0</v>
      </c>
      <c r="U96" s="202">
        <v>57.67</v>
      </c>
      <c r="V96" s="202">
        <v>4.22</v>
      </c>
      <c r="W96" s="202">
        <v>13.07</v>
      </c>
      <c r="X96" s="202">
        <v>43.76</v>
      </c>
      <c r="Y96" s="202">
        <v>0</v>
      </c>
      <c r="Z96">
        <v>0</v>
      </c>
      <c r="AA96" s="202">
        <v>10</v>
      </c>
      <c r="AB96" s="202">
        <v>0</v>
      </c>
      <c r="AC96" s="202">
        <v>0</v>
      </c>
      <c r="AD96" s="202">
        <v>0</v>
      </c>
      <c r="AE96" s="202">
        <v>29</v>
      </c>
      <c r="AF96" s="202">
        <v>0</v>
      </c>
      <c r="AG96" s="202">
        <v>0</v>
      </c>
      <c r="AH96" s="202">
        <v>0</v>
      </c>
      <c r="AI96" s="202">
        <v>66.34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74.959999999999994</v>
      </c>
      <c r="AQ96" s="202">
        <v>26.61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8.93</v>
      </c>
      <c r="L97" s="202">
        <v>311.83999999999997</v>
      </c>
      <c r="M97" s="202">
        <v>20.65</v>
      </c>
      <c r="N97" s="202">
        <v>35.04</v>
      </c>
      <c r="O97" s="202">
        <v>0</v>
      </c>
      <c r="P97" s="202">
        <v>26.55</v>
      </c>
      <c r="Q97" s="202">
        <v>5.89</v>
      </c>
      <c r="R97" s="202">
        <v>11.36</v>
      </c>
      <c r="S97" s="202">
        <v>7.62</v>
      </c>
      <c r="T97" s="202">
        <v>0</v>
      </c>
      <c r="U97" s="202">
        <v>57.67</v>
      </c>
      <c r="V97" s="202">
        <v>4.22</v>
      </c>
      <c r="W97" s="202">
        <v>13.07</v>
      </c>
      <c r="X97" s="202">
        <v>43.76</v>
      </c>
      <c r="Y97" s="202">
        <v>0</v>
      </c>
      <c r="Z97">
        <v>0</v>
      </c>
      <c r="AA97" s="202">
        <v>10</v>
      </c>
      <c r="AB97" s="202">
        <v>0</v>
      </c>
      <c r="AC97" s="202">
        <v>0</v>
      </c>
      <c r="AD97" s="202">
        <v>0</v>
      </c>
      <c r="AE97" s="202">
        <v>29</v>
      </c>
      <c r="AF97" s="202">
        <v>0</v>
      </c>
      <c r="AG97" s="202">
        <v>0</v>
      </c>
      <c r="AH97" s="202">
        <v>0</v>
      </c>
      <c r="AI97" s="202">
        <v>66.34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74.959999999999994</v>
      </c>
      <c r="AQ97" s="202">
        <v>26.61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8.93</v>
      </c>
      <c r="L98" s="202">
        <v>311.83999999999997</v>
      </c>
      <c r="M98" s="202">
        <v>20.65</v>
      </c>
      <c r="N98" s="202">
        <v>35.04</v>
      </c>
      <c r="O98" s="202">
        <v>0</v>
      </c>
      <c r="P98" s="202">
        <v>26.55</v>
      </c>
      <c r="Q98" s="202">
        <v>5.89</v>
      </c>
      <c r="R98" s="202">
        <v>11.36</v>
      </c>
      <c r="S98" s="202">
        <v>7.62</v>
      </c>
      <c r="T98" s="202">
        <v>0</v>
      </c>
      <c r="U98" s="202">
        <v>57.67</v>
      </c>
      <c r="V98" s="202">
        <v>4.22</v>
      </c>
      <c r="W98" s="202">
        <v>13.07</v>
      </c>
      <c r="X98" s="202">
        <v>43.76</v>
      </c>
      <c r="Y98" s="202">
        <v>0</v>
      </c>
      <c r="Z98">
        <v>0</v>
      </c>
      <c r="AA98" s="202">
        <v>10</v>
      </c>
      <c r="AB98" s="202">
        <v>0</v>
      </c>
      <c r="AC98" s="202">
        <v>0</v>
      </c>
      <c r="AD98" s="202">
        <v>0</v>
      </c>
      <c r="AE98" s="202">
        <v>29</v>
      </c>
      <c r="AF98" s="202">
        <v>0</v>
      </c>
      <c r="AG98" s="202">
        <v>0</v>
      </c>
      <c r="AH98" s="202">
        <v>0</v>
      </c>
      <c r="AI98" s="202">
        <v>66.34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74.959999999999994</v>
      </c>
      <c r="AQ98" s="202">
        <v>26.61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0.14461999999999986</v>
      </c>
      <c r="L99">
        <f t="shared" si="0"/>
        <v>3.6661025000000009</v>
      </c>
      <c r="M99">
        <f t="shared" si="0"/>
        <v>0.57370000000000076</v>
      </c>
      <c r="N99">
        <f t="shared" si="0"/>
        <v>0.84095999999999937</v>
      </c>
      <c r="O99">
        <f t="shared" si="0"/>
        <v>0</v>
      </c>
      <c r="P99">
        <f t="shared" si="0"/>
        <v>0.70072500000000071</v>
      </c>
      <c r="Q99">
        <f t="shared" si="0"/>
        <v>0.10685000000000003</v>
      </c>
      <c r="R99">
        <f t="shared" si="0"/>
        <v>0.21306999999999998</v>
      </c>
      <c r="S99">
        <f t="shared" si="0"/>
        <v>0.13544250000000005</v>
      </c>
      <c r="T99">
        <f t="shared" si="0"/>
        <v>0</v>
      </c>
      <c r="U99">
        <f t="shared" si="0"/>
        <v>1.3989600000000002</v>
      </c>
      <c r="V99">
        <f t="shared" si="0"/>
        <v>7.7220000000000052E-2</v>
      </c>
      <c r="W99">
        <f t="shared" si="0"/>
        <v>0.29040500000000002</v>
      </c>
      <c r="X99">
        <f t="shared" si="0"/>
        <v>0.97159500000000187</v>
      </c>
      <c r="Y99">
        <f t="shared" si="0"/>
        <v>0</v>
      </c>
      <c r="Z99">
        <f t="shared" si="0"/>
        <v>0</v>
      </c>
      <c r="AA99">
        <f t="shared" si="0"/>
        <v>0.24201250000000002</v>
      </c>
      <c r="AB99">
        <f t="shared" si="0"/>
        <v>1.0860000000000002E-2</v>
      </c>
      <c r="AC99">
        <f t="shared" si="0"/>
        <v>0</v>
      </c>
      <c r="AD99">
        <f t="shared" si="0"/>
        <v>0</v>
      </c>
      <c r="AE99">
        <f t="shared" si="0"/>
        <v>0.70008500000000107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1.4250849999999997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1.0703075000000002</v>
      </c>
      <c r="AQ99">
        <f t="shared" si="0"/>
        <v>0.4891724999999994</v>
      </c>
      <c r="AR99">
        <f t="shared" si="0"/>
        <v>0.27560000000000018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2.27</v>
      </c>
      <c r="N3" s="202">
        <v>2.84</v>
      </c>
      <c r="O3" s="202">
        <v>3.15</v>
      </c>
      <c r="P3" s="202">
        <v>4.18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2.08</v>
      </c>
      <c r="AB3" s="202">
        <v>0</v>
      </c>
      <c r="AC3" s="202">
        <v>0</v>
      </c>
      <c r="AD3" s="202">
        <v>0</v>
      </c>
      <c r="AE3" s="202">
        <v>34.700000000000003</v>
      </c>
      <c r="AF3" s="202">
        <v>0</v>
      </c>
      <c r="AG3" s="202">
        <v>0</v>
      </c>
      <c r="AH3" s="202">
        <v>0</v>
      </c>
      <c r="AI3" s="202">
        <v>19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2.77</v>
      </c>
      <c r="AZ3" s="202">
        <v>5.15</v>
      </c>
      <c r="BA3" s="202">
        <v>3.4</v>
      </c>
      <c r="BB3" s="202">
        <v>2.41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2.27</v>
      </c>
      <c r="N4" s="202">
        <v>2.84</v>
      </c>
      <c r="O4" s="202">
        <v>3.15</v>
      </c>
      <c r="P4" s="202">
        <v>4.18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2.08</v>
      </c>
      <c r="AB4" s="202">
        <v>0</v>
      </c>
      <c r="AC4" s="202">
        <v>0</v>
      </c>
      <c r="AD4" s="202">
        <v>0</v>
      </c>
      <c r="AE4" s="202">
        <v>34.700000000000003</v>
      </c>
      <c r="AF4" s="202">
        <v>0</v>
      </c>
      <c r="AG4" s="202">
        <v>0</v>
      </c>
      <c r="AH4" s="202">
        <v>0</v>
      </c>
      <c r="AI4" s="202">
        <v>19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2.77</v>
      </c>
      <c r="AZ4" s="202">
        <v>5.15</v>
      </c>
      <c r="BA4" s="202">
        <v>3.4</v>
      </c>
      <c r="BB4" s="202">
        <v>1.87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2.27</v>
      </c>
      <c r="N5" s="202">
        <v>2.84</v>
      </c>
      <c r="O5" s="202">
        <v>3.15</v>
      </c>
      <c r="P5" s="202">
        <v>4.18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2.08</v>
      </c>
      <c r="AB5" s="202">
        <v>0</v>
      </c>
      <c r="AC5" s="202">
        <v>0</v>
      </c>
      <c r="AD5" s="202">
        <v>0</v>
      </c>
      <c r="AE5" s="202">
        <v>34.700000000000003</v>
      </c>
      <c r="AF5" s="202">
        <v>0</v>
      </c>
      <c r="AG5" s="202">
        <v>0</v>
      </c>
      <c r="AH5" s="202">
        <v>0</v>
      </c>
      <c r="AI5" s="202">
        <v>19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2.77</v>
      </c>
      <c r="AZ5" s="202">
        <v>5.15</v>
      </c>
      <c r="BA5" s="202">
        <v>3.4</v>
      </c>
      <c r="BB5" s="202">
        <v>1.48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2.27</v>
      </c>
      <c r="N6" s="202">
        <v>2.84</v>
      </c>
      <c r="O6" s="202">
        <v>3.15</v>
      </c>
      <c r="P6" s="202">
        <v>4.18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2.08</v>
      </c>
      <c r="AB6" s="202">
        <v>0</v>
      </c>
      <c r="AC6" s="202">
        <v>0</v>
      </c>
      <c r="AD6" s="202">
        <v>0</v>
      </c>
      <c r="AE6" s="202">
        <v>34.700000000000003</v>
      </c>
      <c r="AF6" s="202">
        <v>0</v>
      </c>
      <c r="AG6" s="202">
        <v>0</v>
      </c>
      <c r="AH6" s="202">
        <v>0</v>
      </c>
      <c r="AI6" s="202">
        <v>19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2.77</v>
      </c>
      <c r="AZ6" s="202">
        <v>5.15</v>
      </c>
      <c r="BA6" s="202">
        <v>3.4</v>
      </c>
      <c r="BB6" s="202">
        <v>1.48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2.27</v>
      </c>
      <c r="N7" s="202">
        <v>2.84</v>
      </c>
      <c r="O7" s="202">
        <v>3.15</v>
      </c>
      <c r="P7" s="202">
        <v>4.18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2.08</v>
      </c>
      <c r="AB7" s="202">
        <v>0</v>
      </c>
      <c r="AC7" s="202">
        <v>0</v>
      </c>
      <c r="AD7" s="202">
        <v>0</v>
      </c>
      <c r="AE7" s="202">
        <v>34.700000000000003</v>
      </c>
      <c r="AF7" s="202">
        <v>0</v>
      </c>
      <c r="AG7" s="202">
        <v>0</v>
      </c>
      <c r="AH7" s="202">
        <v>0</v>
      </c>
      <c r="AI7" s="202">
        <v>19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2.77</v>
      </c>
      <c r="AZ7" s="202">
        <v>5.15</v>
      </c>
      <c r="BA7" s="202">
        <v>3.4</v>
      </c>
      <c r="BB7" s="202">
        <v>1.48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2.27</v>
      </c>
      <c r="N8" s="202">
        <v>2.84</v>
      </c>
      <c r="O8" s="202">
        <v>3.15</v>
      </c>
      <c r="P8" s="202">
        <v>4.18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2.08</v>
      </c>
      <c r="AB8" s="202">
        <v>0</v>
      </c>
      <c r="AC8" s="202">
        <v>0</v>
      </c>
      <c r="AD8" s="202">
        <v>0</v>
      </c>
      <c r="AE8" s="202">
        <v>34.700000000000003</v>
      </c>
      <c r="AF8" s="202">
        <v>0</v>
      </c>
      <c r="AG8" s="202">
        <v>0</v>
      </c>
      <c r="AH8" s="202">
        <v>0</v>
      </c>
      <c r="AI8" s="202">
        <v>19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2.77</v>
      </c>
      <c r="AZ8" s="202">
        <v>5.15</v>
      </c>
      <c r="BA8" s="202">
        <v>3.4</v>
      </c>
      <c r="BB8" s="202">
        <v>1.48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1.72</v>
      </c>
      <c r="L9" s="202">
        <v>7.4</v>
      </c>
      <c r="M9" s="202">
        <v>2.27</v>
      </c>
      <c r="N9" s="202">
        <v>2.84</v>
      </c>
      <c r="O9" s="202">
        <v>3.15</v>
      </c>
      <c r="P9" s="202">
        <v>3.76</v>
      </c>
      <c r="Q9" s="202">
        <v>0</v>
      </c>
      <c r="R9" s="202">
        <v>0.14000000000000001</v>
      </c>
      <c r="S9" s="202">
        <v>0.02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2.08</v>
      </c>
      <c r="AB9" s="202">
        <v>0</v>
      </c>
      <c r="AC9" s="202">
        <v>0</v>
      </c>
      <c r="AD9" s="202">
        <v>0</v>
      </c>
      <c r="AE9" s="202">
        <v>34.700000000000003</v>
      </c>
      <c r="AF9" s="202">
        <v>0</v>
      </c>
      <c r="AG9" s="202">
        <v>0</v>
      </c>
      <c r="AH9" s="202">
        <v>0</v>
      </c>
      <c r="AI9" s="202">
        <v>19.600000000000001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4.3600000000000003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2.77</v>
      </c>
      <c r="AZ9" s="202">
        <v>5.15</v>
      </c>
      <c r="BA9" s="202">
        <v>3.4</v>
      </c>
      <c r="BB9" s="202">
        <v>1.48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2.27</v>
      </c>
      <c r="N10" s="202">
        <v>2.84</v>
      </c>
      <c r="O10" s="202">
        <v>3.15</v>
      </c>
      <c r="P10" s="202">
        <v>3.76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2.08</v>
      </c>
      <c r="AB10" s="202">
        <v>0</v>
      </c>
      <c r="AC10" s="202">
        <v>0</v>
      </c>
      <c r="AD10" s="202">
        <v>0</v>
      </c>
      <c r="AE10" s="202">
        <v>34.700000000000003</v>
      </c>
      <c r="AF10" s="202">
        <v>0</v>
      </c>
      <c r="AG10" s="202">
        <v>0</v>
      </c>
      <c r="AH10" s="202">
        <v>0</v>
      </c>
      <c r="AI10" s="202">
        <v>19.600000000000001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4.3600000000000003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2.77</v>
      </c>
      <c r="AZ10" s="202">
        <v>5.15</v>
      </c>
      <c r="BA10" s="202">
        <v>3.4</v>
      </c>
      <c r="BB10" s="202">
        <v>1.48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2.27</v>
      </c>
      <c r="N11" s="202">
        <v>2.84</v>
      </c>
      <c r="O11" s="202">
        <v>3.15</v>
      </c>
      <c r="P11" s="202">
        <v>3.76</v>
      </c>
      <c r="Q11" s="202">
        <v>0.22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2.08</v>
      </c>
      <c r="AB11" s="202">
        <v>0</v>
      </c>
      <c r="AC11" s="202">
        <v>0</v>
      </c>
      <c r="AD11" s="202">
        <v>0</v>
      </c>
      <c r="AE11" s="202">
        <v>29.7</v>
      </c>
      <c r="AF11" s="202">
        <v>0</v>
      </c>
      <c r="AG11" s="202">
        <v>0</v>
      </c>
      <c r="AH11" s="202">
        <v>0</v>
      </c>
      <c r="AI11" s="202">
        <v>19.600000000000001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3.5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2.77</v>
      </c>
      <c r="AZ11" s="202">
        <v>5.15</v>
      </c>
      <c r="BA11" s="202">
        <v>3.4</v>
      </c>
      <c r="BB11" s="202">
        <v>1.48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2.27</v>
      </c>
      <c r="N12" s="202">
        <v>2.84</v>
      </c>
      <c r="O12" s="202">
        <v>3.15</v>
      </c>
      <c r="P12" s="202">
        <v>3.76</v>
      </c>
      <c r="Q12" s="202">
        <v>0.22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2.08</v>
      </c>
      <c r="AB12" s="202">
        <v>0</v>
      </c>
      <c r="AC12" s="202">
        <v>0</v>
      </c>
      <c r="AD12" s="202">
        <v>0</v>
      </c>
      <c r="AE12" s="202">
        <v>29.7</v>
      </c>
      <c r="AF12" s="202">
        <v>0</v>
      </c>
      <c r="AG12" s="202">
        <v>0</v>
      </c>
      <c r="AH12" s="202">
        <v>0</v>
      </c>
      <c r="AI12" s="202">
        <v>19.600000000000001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3.5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2.77</v>
      </c>
      <c r="AZ12" s="202">
        <v>5.15</v>
      </c>
      <c r="BA12" s="202">
        <v>3.4</v>
      </c>
      <c r="BB12" s="202">
        <v>1.48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1.46</v>
      </c>
      <c r="M13" s="202">
        <v>2.27</v>
      </c>
      <c r="N13" s="202">
        <v>2.84</v>
      </c>
      <c r="O13" s="202">
        <v>3.15</v>
      </c>
      <c r="P13" s="202">
        <v>3.76</v>
      </c>
      <c r="Q13" s="202">
        <v>0.22</v>
      </c>
      <c r="R13" s="202">
        <v>0</v>
      </c>
      <c r="S13" s="202">
        <v>0.11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2.08</v>
      </c>
      <c r="AB13" s="202">
        <v>0</v>
      </c>
      <c r="AC13" s="202">
        <v>0</v>
      </c>
      <c r="AD13" s="202">
        <v>0</v>
      </c>
      <c r="AE13" s="202">
        <v>29.7</v>
      </c>
      <c r="AF13" s="202">
        <v>0</v>
      </c>
      <c r="AG13" s="202">
        <v>0</v>
      </c>
      <c r="AH13" s="202">
        <v>0</v>
      </c>
      <c r="AI13" s="202">
        <v>19.600000000000001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3.5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2.77</v>
      </c>
      <c r="AZ13" s="202">
        <v>5.15</v>
      </c>
      <c r="BA13" s="202">
        <v>3.4</v>
      </c>
      <c r="BB13" s="202">
        <v>1.48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1.46</v>
      </c>
      <c r="M14" s="202">
        <v>2.27</v>
      </c>
      <c r="N14" s="202">
        <v>2.84</v>
      </c>
      <c r="O14" s="202">
        <v>3.15</v>
      </c>
      <c r="P14" s="202">
        <v>3.76</v>
      </c>
      <c r="Q14" s="202">
        <v>0.22</v>
      </c>
      <c r="R14" s="202">
        <v>0</v>
      </c>
      <c r="S14" s="202">
        <v>0.11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2.08</v>
      </c>
      <c r="AB14" s="202">
        <v>0</v>
      </c>
      <c r="AC14" s="202">
        <v>0</v>
      </c>
      <c r="AD14" s="202">
        <v>0</v>
      </c>
      <c r="AE14" s="202">
        <v>29.7</v>
      </c>
      <c r="AF14" s="202">
        <v>0</v>
      </c>
      <c r="AG14" s="202">
        <v>0</v>
      </c>
      <c r="AH14" s="202">
        <v>0</v>
      </c>
      <c r="AI14" s="202">
        <v>19.600000000000001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3.5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2.77</v>
      </c>
      <c r="AZ14" s="202">
        <v>5.15</v>
      </c>
      <c r="BA14" s="202">
        <v>3.4</v>
      </c>
      <c r="BB14" s="202">
        <v>1.48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1.46</v>
      </c>
      <c r="M15" s="202">
        <v>2.27</v>
      </c>
      <c r="N15" s="202">
        <v>2.84</v>
      </c>
      <c r="O15" s="202">
        <v>3.15</v>
      </c>
      <c r="P15" s="202">
        <v>3.76</v>
      </c>
      <c r="Q15" s="202">
        <v>0.22</v>
      </c>
      <c r="R15" s="202">
        <v>0.41</v>
      </c>
      <c r="S15" s="202">
        <v>0.11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2.08</v>
      </c>
      <c r="AB15" s="202">
        <v>0</v>
      </c>
      <c r="AC15" s="202">
        <v>0</v>
      </c>
      <c r="AD15" s="202">
        <v>0</v>
      </c>
      <c r="AE15" s="202">
        <v>29.7</v>
      </c>
      <c r="AF15" s="202">
        <v>0</v>
      </c>
      <c r="AG15" s="202">
        <v>0</v>
      </c>
      <c r="AH15" s="202">
        <v>0</v>
      </c>
      <c r="AI15" s="202">
        <v>19.600000000000001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3.5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2.77</v>
      </c>
      <c r="AZ15" s="202">
        <v>5.15</v>
      </c>
      <c r="BA15" s="202">
        <v>3.4</v>
      </c>
      <c r="BB15" s="202">
        <v>1.48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1.46</v>
      </c>
      <c r="M16" s="202">
        <v>2.27</v>
      </c>
      <c r="N16" s="202">
        <v>2.84</v>
      </c>
      <c r="O16" s="202">
        <v>3.15</v>
      </c>
      <c r="P16" s="202">
        <v>3.76</v>
      </c>
      <c r="Q16" s="202">
        <v>0.22</v>
      </c>
      <c r="R16" s="202">
        <v>0.41</v>
      </c>
      <c r="S16" s="202">
        <v>0.11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2.08</v>
      </c>
      <c r="AB16" s="202">
        <v>0</v>
      </c>
      <c r="AC16" s="202">
        <v>0</v>
      </c>
      <c r="AD16" s="202">
        <v>0</v>
      </c>
      <c r="AE16" s="202">
        <v>29.7</v>
      </c>
      <c r="AF16" s="202">
        <v>0</v>
      </c>
      <c r="AG16" s="202">
        <v>0</v>
      </c>
      <c r="AH16" s="202">
        <v>0</v>
      </c>
      <c r="AI16" s="202">
        <v>19.600000000000001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3.5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2.77</v>
      </c>
      <c r="AZ16" s="202">
        <v>5.15</v>
      </c>
      <c r="BA16" s="202">
        <v>3.4</v>
      </c>
      <c r="BB16" s="202">
        <v>1.48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1.46</v>
      </c>
      <c r="M17" s="202">
        <v>2.27</v>
      </c>
      <c r="N17" s="202">
        <v>2.84</v>
      </c>
      <c r="O17" s="202">
        <v>3.15</v>
      </c>
      <c r="P17" s="202">
        <v>3.76</v>
      </c>
      <c r="Q17" s="202">
        <v>0.22</v>
      </c>
      <c r="R17" s="202">
        <v>0.41</v>
      </c>
      <c r="S17" s="202">
        <v>0.11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2.08</v>
      </c>
      <c r="AB17" s="202">
        <v>0</v>
      </c>
      <c r="AC17" s="202">
        <v>0</v>
      </c>
      <c r="AD17" s="202">
        <v>0</v>
      </c>
      <c r="AE17" s="202">
        <v>29.7</v>
      </c>
      <c r="AF17" s="202">
        <v>0</v>
      </c>
      <c r="AG17" s="202">
        <v>0</v>
      </c>
      <c r="AH17" s="202">
        <v>0</v>
      </c>
      <c r="AI17" s="202">
        <v>19.600000000000001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3.5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2.77</v>
      </c>
      <c r="AZ17" s="202">
        <v>5.15</v>
      </c>
      <c r="BA17" s="202">
        <v>3.4</v>
      </c>
      <c r="BB17" s="202">
        <v>1.48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1.46</v>
      </c>
      <c r="M18" s="202">
        <v>2.27</v>
      </c>
      <c r="N18" s="202">
        <v>2.84</v>
      </c>
      <c r="O18" s="202">
        <v>3.15</v>
      </c>
      <c r="P18" s="202">
        <v>3.76</v>
      </c>
      <c r="Q18" s="202">
        <v>0.22</v>
      </c>
      <c r="R18" s="202">
        <v>0.41</v>
      </c>
      <c r="S18" s="202">
        <v>0.11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2.08</v>
      </c>
      <c r="AB18" s="202">
        <v>0</v>
      </c>
      <c r="AC18" s="202">
        <v>0</v>
      </c>
      <c r="AD18" s="202">
        <v>0</v>
      </c>
      <c r="AE18" s="202">
        <v>29.7</v>
      </c>
      <c r="AF18" s="202">
        <v>0</v>
      </c>
      <c r="AG18" s="202">
        <v>0</v>
      </c>
      <c r="AH18" s="202">
        <v>0</v>
      </c>
      <c r="AI18" s="202">
        <v>19.600000000000001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3.5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2.77</v>
      </c>
      <c r="AZ18" s="202">
        <v>5.15</v>
      </c>
      <c r="BA18" s="202">
        <v>3.4</v>
      </c>
      <c r="BB18" s="202">
        <v>1.48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1.46</v>
      </c>
      <c r="M19" s="202">
        <v>2.27</v>
      </c>
      <c r="N19" s="202">
        <v>2.84</v>
      </c>
      <c r="O19" s="202">
        <v>3.15</v>
      </c>
      <c r="P19" s="202">
        <v>3.76</v>
      </c>
      <c r="Q19" s="202">
        <v>0.22</v>
      </c>
      <c r="R19" s="202">
        <v>0.41</v>
      </c>
      <c r="S19" s="202">
        <v>0.11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2.08</v>
      </c>
      <c r="AB19" s="202">
        <v>0</v>
      </c>
      <c r="AC19" s="202">
        <v>0</v>
      </c>
      <c r="AD19" s="202">
        <v>0</v>
      </c>
      <c r="AE19" s="202">
        <v>29.7</v>
      </c>
      <c r="AF19" s="202">
        <v>0</v>
      </c>
      <c r="AG19" s="202">
        <v>0</v>
      </c>
      <c r="AH19" s="202">
        <v>0</v>
      </c>
      <c r="AI19" s="202">
        <v>19.600000000000001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3.5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2.77</v>
      </c>
      <c r="AZ19" s="202">
        <v>5.15</v>
      </c>
      <c r="BA19" s="202">
        <v>3.4</v>
      </c>
      <c r="BB19" s="202">
        <v>1.48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1.46</v>
      </c>
      <c r="M20" s="202">
        <v>2.27</v>
      </c>
      <c r="N20" s="202">
        <v>2.84</v>
      </c>
      <c r="O20" s="202">
        <v>3.15</v>
      </c>
      <c r="P20" s="202">
        <v>3.76</v>
      </c>
      <c r="Q20" s="202">
        <v>0.22</v>
      </c>
      <c r="R20" s="202">
        <v>0.41</v>
      </c>
      <c r="S20" s="202">
        <v>0.11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2.08</v>
      </c>
      <c r="AB20" s="202">
        <v>0</v>
      </c>
      <c r="AC20" s="202">
        <v>0</v>
      </c>
      <c r="AD20" s="202">
        <v>0</v>
      </c>
      <c r="AE20" s="202">
        <v>29.7</v>
      </c>
      <c r="AF20" s="202">
        <v>0</v>
      </c>
      <c r="AG20" s="202">
        <v>0</v>
      </c>
      <c r="AH20" s="202">
        <v>0</v>
      </c>
      <c r="AI20" s="202">
        <v>19.600000000000001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3.5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2.77</v>
      </c>
      <c r="AZ20" s="202">
        <v>5.15</v>
      </c>
      <c r="BA20" s="202">
        <v>3.4</v>
      </c>
      <c r="BB20" s="202">
        <v>1.48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1.46</v>
      </c>
      <c r="M21" s="202">
        <v>2.27</v>
      </c>
      <c r="N21" s="202">
        <v>2.84</v>
      </c>
      <c r="O21" s="202">
        <v>3.15</v>
      </c>
      <c r="P21" s="202">
        <v>3.76</v>
      </c>
      <c r="Q21" s="202">
        <v>0.22</v>
      </c>
      <c r="R21" s="202">
        <v>0.41</v>
      </c>
      <c r="S21" s="202">
        <v>0.11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2.08</v>
      </c>
      <c r="AB21" s="202">
        <v>0</v>
      </c>
      <c r="AC21" s="202">
        <v>0</v>
      </c>
      <c r="AD21" s="202">
        <v>0</v>
      </c>
      <c r="AE21" s="202">
        <v>29.7</v>
      </c>
      <c r="AF21" s="202">
        <v>0</v>
      </c>
      <c r="AG21" s="202">
        <v>0</v>
      </c>
      <c r="AH21" s="202">
        <v>0</v>
      </c>
      <c r="AI21" s="202">
        <v>19.600000000000001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3.5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2.77</v>
      </c>
      <c r="AZ21" s="202">
        <v>5.15</v>
      </c>
      <c r="BA21" s="202">
        <v>3.4</v>
      </c>
      <c r="BB21" s="202">
        <v>1.48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1.46</v>
      </c>
      <c r="M22" s="202">
        <v>2.27</v>
      </c>
      <c r="N22" s="202">
        <v>2.84</v>
      </c>
      <c r="O22" s="202">
        <v>3.15</v>
      </c>
      <c r="P22" s="202">
        <v>3.76</v>
      </c>
      <c r="Q22" s="202">
        <v>0.22</v>
      </c>
      <c r="R22" s="202">
        <v>0.41</v>
      </c>
      <c r="S22" s="202">
        <v>0.11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2.08</v>
      </c>
      <c r="AB22" s="202">
        <v>0</v>
      </c>
      <c r="AC22" s="202">
        <v>0</v>
      </c>
      <c r="AD22" s="202">
        <v>0</v>
      </c>
      <c r="AE22" s="202">
        <v>29.7</v>
      </c>
      <c r="AF22" s="202">
        <v>0</v>
      </c>
      <c r="AG22" s="202">
        <v>0</v>
      </c>
      <c r="AH22" s="202">
        <v>0</v>
      </c>
      <c r="AI22" s="202">
        <v>19.600000000000001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3.5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2.77</v>
      </c>
      <c r="AZ22" s="202">
        <v>5.15</v>
      </c>
      <c r="BA22" s="202">
        <v>3.4</v>
      </c>
      <c r="BB22" s="202">
        <v>1.48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1.46</v>
      </c>
      <c r="M23" s="202">
        <v>2.27</v>
      </c>
      <c r="N23" s="202">
        <v>2.84</v>
      </c>
      <c r="O23" s="202">
        <v>3.15</v>
      </c>
      <c r="P23" s="202">
        <v>3.76</v>
      </c>
      <c r="Q23" s="202">
        <v>0.22</v>
      </c>
      <c r="R23" s="202">
        <v>0.41</v>
      </c>
      <c r="S23" s="202">
        <v>0.11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2.08</v>
      </c>
      <c r="AB23" s="202">
        <v>0</v>
      </c>
      <c r="AC23" s="202">
        <v>0</v>
      </c>
      <c r="AD23" s="202">
        <v>0</v>
      </c>
      <c r="AE23" s="202">
        <v>29.7</v>
      </c>
      <c r="AF23" s="202">
        <v>0</v>
      </c>
      <c r="AG23" s="202">
        <v>0</v>
      </c>
      <c r="AH23" s="202">
        <v>0</v>
      </c>
      <c r="AI23" s="202">
        <v>19.600000000000001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3.5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2.77</v>
      </c>
      <c r="AZ23" s="202">
        <v>5.15</v>
      </c>
      <c r="BA23" s="202">
        <v>3.4</v>
      </c>
      <c r="BB23" s="202">
        <v>1.48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1.46</v>
      </c>
      <c r="M24" s="202">
        <v>2.27</v>
      </c>
      <c r="N24" s="202">
        <v>2.84</v>
      </c>
      <c r="O24" s="202">
        <v>3.15</v>
      </c>
      <c r="P24" s="202">
        <v>3.76</v>
      </c>
      <c r="Q24" s="202">
        <v>0.22</v>
      </c>
      <c r="R24" s="202">
        <v>0.41</v>
      </c>
      <c r="S24" s="202">
        <v>0.11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2.08</v>
      </c>
      <c r="AB24" s="202">
        <v>0</v>
      </c>
      <c r="AC24" s="202">
        <v>0</v>
      </c>
      <c r="AD24" s="202">
        <v>0</v>
      </c>
      <c r="AE24" s="202">
        <v>29.7</v>
      </c>
      <c r="AF24" s="202">
        <v>0</v>
      </c>
      <c r="AG24" s="202">
        <v>0</v>
      </c>
      <c r="AH24" s="202">
        <v>0</v>
      </c>
      <c r="AI24" s="202">
        <v>19.600000000000001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3.5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2.77</v>
      </c>
      <c r="AZ24" s="202">
        <v>5.15</v>
      </c>
      <c r="BA24" s="202">
        <v>3.4</v>
      </c>
      <c r="BB24" s="202">
        <v>1.48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1.46</v>
      </c>
      <c r="M25" s="202">
        <v>2.27</v>
      </c>
      <c r="N25" s="202">
        <v>2.84</v>
      </c>
      <c r="O25" s="202">
        <v>3.15</v>
      </c>
      <c r="P25" s="202">
        <v>3.76</v>
      </c>
      <c r="Q25" s="202">
        <v>0.22</v>
      </c>
      <c r="R25" s="202">
        <v>0.41</v>
      </c>
      <c r="S25" s="202">
        <v>0.11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2.08</v>
      </c>
      <c r="AB25" s="202">
        <v>0</v>
      </c>
      <c r="AC25" s="202">
        <v>0</v>
      </c>
      <c r="AD25" s="202">
        <v>0</v>
      </c>
      <c r="AE25" s="202">
        <v>29.7</v>
      </c>
      <c r="AF25" s="202">
        <v>0</v>
      </c>
      <c r="AG25" s="202">
        <v>0</v>
      </c>
      <c r="AH25" s="202">
        <v>0</v>
      </c>
      <c r="AI25" s="202">
        <v>19.600000000000001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3.5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2.77</v>
      </c>
      <c r="AZ25" s="202">
        <v>5.15</v>
      </c>
      <c r="BA25" s="202">
        <v>3.4</v>
      </c>
      <c r="BB25" s="202">
        <v>1.48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1.46</v>
      </c>
      <c r="M26" s="202">
        <v>2.27</v>
      </c>
      <c r="N26" s="202">
        <v>2.84</v>
      </c>
      <c r="O26" s="202">
        <v>3.15</v>
      </c>
      <c r="P26" s="202">
        <v>3.76</v>
      </c>
      <c r="Q26" s="202">
        <v>0.22</v>
      </c>
      <c r="R26" s="202">
        <v>0.41</v>
      </c>
      <c r="S26" s="202">
        <v>0.11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2.08</v>
      </c>
      <c r="AB26" s="202">
        <v>0</v>
      </c>
      <c r="AC26" s="202">
        <v>0</v>
      </c>
      <c r="AD26" s="202">
        <v>0</v>
      </c>
      <c r="AE26" s="202">
        <v>29.7</v>
      </c>
      <c r="AF26" s="202">
        <v>0</v>
      </c>
      <c r="AG26" s="202">
        <v>0</v>
      </c>
      <c r="AH26" s="202">
        <v>0</v>
      </c>
      <c r="AI26" s="202">
        <v>19.600000000000001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3.5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2.77</v>
      </c>
      <c r="AZ26" s="202">
        <v>5.15</v>
      </c>
      <c r="BA26" s="202">
        <v>3.4</v>
      </c>
      <c r="BB26" s="202">
        <v>1.48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1.46</v>
      </c>
      <c r="M27" s="202">
        <v>2.27</v>
      </c>
      <c r="N27" s="202">
        <v>2.84</v>
      </c>
      <c r="O27" s="202">
        <v>3.15</v>
      </c>
      <c r="P27" s="202">
        <v>3.76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2.08</v>
      </c>
      <c r="AB27" s="202">
        <v>0</v>
      </c>
      <c r="AC27" s="202">
        <v>0</v>
      </c>
      <c r="AD27" s="202">
        <v>0</v>
      </c>
      <c r="AE27" s="202">
        <v>29.7</v>
      </c>
      <c r="AF27" s="202">
        <v>0</v>
      </c>
      <c r="AG27" s="202">
        <v>0</v>
      </c>
      <c r="AH27" s="202">
        <v>0</v>
      </c>
      <c r="AI27" s="202">
        <v>19.600000000000001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3.5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2.77</v>
      </c>
      <c r="AZ27" s="202">
        <v>5.15</v>
      </c>
      <c r="BA27" s="202">
        <v>3.4</v>
      </c>
      <c r="BB27" s="202">
        <v>1.48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1.46</v>
      </c>
      <c r="M28" s="202">
        <v>2.27</v>
      </c>
      <c r="N28" s="202">
        <v>2.84</v>
      </c>
      <c r="O28" s="202">
        <v>3.15</v>
      </c>
      <c r="P28" s="202">
        <v>3.76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2.08</v>
      </c>
      <c r="AB28" s="202">
        <v>0</v>
      </c>
      <c r="AC28" s="202">
        <v>0</v>
      </c>
      <c r="AD28" s="202">
        <v>0</v>
      </c>
      <c r="AE28" s="202">
        <v>29.7</v>
      </c>
      <c r="AF28" s="202">
        <v>0</v>
      </c>
      <c r="AG28" s="202">
        <v>0</v>
      </c>
      <c r="AH28" s="202">
        <v>0</v>
      </c>
      <c r="AI28" s="202">
        <v>19.600000000000001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3.5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2.77</v>
      </c>
      <c r="AZ28" s="202">
        <v>5.15</v>
      </c>
      <c r="BA28" s="202">
        <v>3.4</v>
      </c>
      <c r="BB28" s="202">
        <v>1.48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1.46</v>
      </c>
      <c r="M29" s="202">
        <v>2.27</v>
      </c>
      <c r="N29" s="202">
        <v>2.84</v>
      </c>
      <c r="O29" s="202">
        <v>3.15</v>
      </c>
      <c r="P29" s="202">
        <v>3.76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2.08</v>
      </c>
      <c r="AB29" s="202">
        <v>0</v>
      </c>
      <c r="AC29" s="202">
        <v>0</v>
      </c>
      <c r="AD29" s="202">
        <v>0</v>
      </c>
      <c r="AE29" s="202">
        <v>29.7</v>
      </c>
      <c r="AF29" s="202">
        <v>0</v>
      </c>
      <c r="AG29" s="202">
        <v>0</v>
      </c>
      <c r="AH29" s="202">
        <v>0</v>
      </c>
      <c r="AI29" s="202">
        <v>19.600000000000001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3.5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2.77</v>
      </c>
      <c r="AZ29" s="202">
        <v>5.15</v>
      </c>
      <c r="BA29" s="202">
        <v>3.4</v>
      </c>
      <c r="BB29" s="202">
        <v>1.48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1.46</v>
      </c>
      <c r="M30" s="202">
        <v>2.27</v>
      </c>
      <c r="N30" s="202">
        <v>2.84</v>
      </c>
      <c r="O30" s="202">
        <v>3.15</v>
      </c>
      <c r="P30" s="202">
        <v>3.76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2.08</v>
      </c>
      <c r="AB30" s="202">
        <v>0</v>
      </c>
      <c r="AC30" s="202">
        <v>0</v>
      </c>
      <c r="AD30" s="202">
        <v>0</v>
      </c>
      <c r="AE30" s="202">
        <v>29.7</v>
      </c>
      <c r="AF30" s="202">
        <v>0</v>
      </c>
      <c r="AG30" s="202">
        <v>0</v>
      </c>
      <c r="AH30" s="202">
        <v>0</v>
      </c>
      <c r="AI30" s="202">
        <v>19.600000000000001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3.5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2.77</v>
      </c>
      <c r="AZ30" s="202">
        <v>5.15</v>
      </c>
      <c r="BA30" s="202">
        <v>3.4</v>
      </c>
      <c r="BB30" s="202">
        <v>1.48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1.46</v>
      </c>
      <c r="M31" s="202">
        <v>2.27</v>
      </c>
      <c r="N31" s="202">
        <v>2.84</v>
      </c>
      <c r="O31" s="202">
        <v>3.15</v>
      </c>
      <c r="P31" s="202">
        <v>3.76</v>
      </c>
      <c r="Q31" s="202">
        <v>0.22</v>
      </c>
      <c r="R31" s="202">
        <v>0</v>
      </c>
      <c r="S31" s="202">
        <v>0.11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2.08</v>
      </c>
      <c r="AB31" s="202">
        <v>0</v>
      </c>
      <c r="AC31" s="202">
        <v>0</v>
      </c>
      <c r="AD31" s="202">
        <v>0</v>
      </c>
      <c r="AE31" s="202">
        <v>29.7</v>
      </c>
      <c r="AF31" s="202">
        <v>0</v>
      </c>
      <c r="AG31" s="202">
        <v>0</v>
      </c>
      <c r="AH31" s="202">
        <v>0</v>
      </c>
      <c r="AI31" s="202">
        <v>19.600000000000001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3.5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2.77</v>
      </c>
      <c r="AZ31" s="202">
        <v>5.15</v>
      </c>
      <c r="BA31" s="202">
        <v>3.4</v>
      </c>
      <c r="BB31" s="202">
        <v>1.48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1.46</v>
      </c>
      <c r="M32" s="202">
        <v>2.27</v>
      </c>
      <c r="N32" s="202">
        <v>2.84</v>
      </c>
      <c r="O32" s="202">
        <v>3.15</v>
      </c>
      <c r="P32" s="202">
        <v>3.76</v>
      </c>
      <c r="Q32" s="202">
        <v>0.22</v>
      </c>
      <c r="R32" s="202">
        <v>0.41</v>
      </c>
      <c r="S32" s="202">
        <v>0.11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2.08</v>
      </c>
      <c r="AB32" s="202">
        <v>0</v>
      </c>
      <c r="AC32" s="202">
        <v>0</v>
      </c>
      <c r="AD32" s="202">
        <v>0</v>
      </c>
      <c r="AE32" s="202">
        <v>29.7</v>
      </c>
      <c r="AF32" s="202">
        <v>0</v>
      </c>
      <c r="AG32" s="202">
        <v>0</v>
      </c>
      <c r="AH32" s="202">
        <v>0</v>
      </c>
      <c r="AI32" s="202">
        <v>19.600000000000001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3.5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2.77</v>
      </c>
      <c r="AZ32" s="202">
        <v>5.15</v>
      </c>
      <c r="BA32" s="202">
        <v>3.4</v>
      </c>
      <c r="BB32" s="202">
        <v>1.48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1.46</v>
      </c>
      <c r="M33" s="202">
        <v>2.27</v>
      </c>
      <c r="N33" s="202">
        <v>2.84</v>
      </c>
      <c r="O33" s="202">
        <v>3.15</v>
      </c>
      <c r="P33" s="202">
        <v>3.76</v>
      </c>
      <c r="Q33" s="202">
        <v>0.22</v>
      </c>
      <c r="R33" s="202">
        <v>0.41</v>
      </c>
      <c r="S33" s="202">
        <v>0.11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2.08</v>
      </c>
      <c r="AB33" s="202">
        <v>0</v>
      </c>
      <c r="AC33" s="202">
        <v>0</v>
      </c>
      <c r="AD33" s="202">
        <v>0</v>
      </c>
      <c r="AE33" s="202">
        <v>34.700000000000003</v>
      </c>
      <c r="AF33" s="202">
        <v>0</v>
      </c>
      <c r="AG33" s="202">
        <v>0</v>
      </c>
      <c r="AH33" s="202">
        <v>0</v>
      </c>
      <c r="AI33" s="202">
        <v>19.600000000000001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4.3600000000000003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2.77</v>
      </c>
      <c r="AZ33" s="202">
        <v>5.15</v>
      </c>
      <c r="BA33" s="202">
        <v>3.4</v>
      </c>
      <c r="BB33" s="202">
        <v>1.48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1.46</v>
      </c>
      <c r="M34" s="202">
        <v>2.27</v>
      </c>
      <c r="N34" s="202">
        <v>2.84</v>
      </c>
      <c r="O34" s="202">
        <v>3.15</v>
      </c>
      <c r="P34" s="202">
        <v>3.76</v>
      </c>
      <c r="Q34" s="202">
        <v>0.22</v>
      </c>
      <c r="R34" s="202">
        <v>0.41</v>
      </c>
      <c r="S34" s="202">
        <v>0.11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2.08</v>
      </c>
      <c r="AB34" s="202">
        <v>0</v>
      </c>
      <c r="AC34" s="202">
        <v>0</v>
      </c>
      <c r="AD34" s="202">
        <v>0</v>
      </c>
      <c r="AE34" s="202">
        <v>34.700000000000003</v>
      </c>
      <c r="AF34" s="202">
        <v>0</v>
      </c>
      <c r="AG34" s="202">
        <v>0</v>
      </c>
      <c r="AH34" s="202">
        <v>0</v>
      </c>
      <c r="AI34" s="202">
        <v>19.600000000000001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4.3600000000000003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2.77</v>
      </c>
      <c r="AZ34" s="202">
        <v>5.15</v>
      </c>
      <c r="BA34" s="202">
        <v>3.4</v>
      </c>
      <c r="BB34" s="202">
        <v>1.48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1.46</v>
      </c>
      <c r="M35" s="202">
        <v>2.27</v>
      </c>
      <c r="N35" s="202">
        <v>2.84</v>
      </c>
      <c r="O35" s="202">
        <v>3.15</v>
      </c>
      <c r="P35" s="202">
        <v>3.76</v>
      </c>
      <c r="Q35" s="202">
        <v>0.22</v>
      </c>
      <c r="R35" s="202">
        <v>0.41</v>
      </c>
      <c r="S35" s="202">
        <v>0.11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2.08</v>
      </c>
      <c r="AB35" s="202">
        <v>0</v>
      </c>
      <c r="AC35" s="202">
        <v>0</v>
      </c>
      <c r="AD35" s="202">
        <v>0</v>
      </c>
      <c r="AE35" s="202">
        <v>39.11</v>
      </c>
      <c r="AF35" s="202">
        <v>0</v>
      </c>
      <c r="AG35" s="202">
        <v>0</v>
      </c>
      <c r="AH35" s="202">
        <v>0</v>
      </c>
      <c r="AI35" s="202">
        <v>19.600000000000001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3.5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2.77</v>
      </c>
      <c r="AZ35" s="202">
        <v>5.15</v>
      </c>
      <c r="BA35" s="202">
        <v>3.4</v>
      </c>
      <c r="BB35" s="202">
        <v>1.48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1.46</v>
      </c>
      <c r="M36" s="202">
        <v>2.27</v>
      </c>
      <c r="N36" s="202">
        <v>2.84</v>
      </c>
      <c r="O36" s="202">
        <v>3.15</v>
      </c>
      <c r="P36" s="202">
        <v>3.76</v>
      </c>
      <c r="Q36" s="202">
        <v>0.22</v>
      </c>
      <c r="R36" s="202">
        <v>0.41</v>
      </c>
      <c r="S36" s="202">
        <v>0.11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2.08</v>
      </c>
      <c r="AB36" s="202">
        <v>0</v>
      </c>
      <c r="AC36" s="202">
        <v>0</v>
      </c>
      <c r="AD36" s="202">
        <v>0</v>
      </c>
      <c r="AE36" s="202">
        <v>39.11</v>
      </c>
      <c r="AF36" s="202">
        <v>0</v>
      </c>
      <c r="AG36" s="202">
        <v>0</v>
      </c>
      <c r="AH36" s="202">
        <v>0</v>
      </c>
      <c r="AI36" s="202">
        <v>19.600000000000001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3.5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2.77</v>
      </c>
      <c r="AZ36" s="202">
        <v>5.15</v>
      </c>
      <c r="BA36" s="202">
        <v>3.4</v>
      </c>
      <c r="BB36" s="202">
        <v>1.48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1.46</v>
      </c>
      <c r="M37" s="202">
        <v>2.27</v>
      </c>
      <c r="N37" s="202">
        <v>2.84</v>
      </c>
      <c r="O37" s="202">
        <v>3.15</v>
      </c>
      <c r="P37" s="202">
        <v>3.76</v>
      </c>
      <c r="Q37" s="202">
        <v>0.22</v>
      </c>
      <c r="R37" s="202">
        <v>0.25</v>
      </c>
      <c r="S37" s="202">
        <v>0.1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2.08</v>
      </c>
      <c r="AB37" s="202">
        <v>0</v>
      </c>
      <c r="AC37" s="202">
        <v>0</v>
      </c>
      <c r="AD37" s="202">
        <v>0</v>
      </c>
      <c r="AE37" s="202">
        <v>45.77</v>
      </c>
      <c r="AF37" s="202">
        <v>0</v>
      </c>
      <c r="AG37" s="202">
        <v>0</v>
      </c>
      <c r="AH37" s="202">
        <v>0</v>
      </c>
      <c r="AI37" s="202">
        <v>19.600000000000001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3.5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2.77</v>
      </c>
      <c r="AZ37" s="202">
        <v>5.15</v>
      </c>
      <c r="BA37" s="202">
        <v>3.4</v>
      </c>
      <c r="BB37" s="202">
        <v>1.48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1.46</v>
      </c>
      <c r="M38" s="202">
        <v>2.27</v>
      </c>
      <c r="N38" s="202">
        <v>2.84</v>
      </c>
      <c r="O38" s="202">
        <v>3.15</v>
      </c>
      <c r="P38" s="202">
        <v>3.76</v>
      </c>
      <c r="Q38" s="202">
        <v>0.22</v>
      </c>
      <c r="R38" s="202">
        <v>0.25</v>
      </c>
      <c r="S38" s="202">
        <v>0.1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2.08</v>
      </c>
      <c r="AB38" s="202">
        <v>0</v>
      </c>
      <c r="AC38" s="202">
        <v>0</v>
      </c>
      <c r="AD38" s="202">
        <v>0</v>
      </c>
      <c r="AE38" s="202">
        <v>45.77</v>
      </c>
      <c r="AF38" s="202">
        <v>0</v>
      </c>
      <c r="AG38" s="202">
        <v>0</v>
      </c>
      <c r="AH38" s="202">
        <v>0</v>
      </c>
      <c r="AI38" s="202">
        <v>19.600000000000001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3.5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2.77</v>
      </c>
      <c r="AZ38" s="202">
        <v>5.15</v>
      </c>
      <c r="BA38" s="202">
        <v>3.4</v>
      </c>
      <c r="BB38" s="202">
        <v>1.48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1.46</v>
      </c>
      <c r="M39" s="202">
        <v>2.27</v>
      </c>
      <c r="N39" s="202">
        <v>2.84</v>
      </c>
      <c r="O39" s="202">
        <v>3.15</v>
      </c>
      <c r="P39" s="202">
        <v>3.76</v>
      </c>
      <c r="Q39" s="202">
        <v>0.22</v>
      </c>
      <c r="R39" s="202">
        <v>0.25</v>
      </c>
      <c r="S39" s="202">
        <v>0.1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2.08</v>
      </c>
      <c r="AB39" s="202">
        <v>0</v>
      </c>
      <c r="AC39" s="202">
        <v>0</v>
      </c>
      <c r="AD39" s="202">
        <v>0</v>
      </c>
      <c r="AE39" s="202">
        <v>45.77</v>
      </c>
      <c r="AF39" s="202">
        <v>0</v>
      </c>
      <c r="AG39" s="202">
        <v>0</v>
      </c>
      <c r="AH39" s="202">
        <v>0</v>
      </c>
      <c r="AI39" s="202">
        <v>19.600000000000001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2.77</v>
      </c>
      <c r="AZ39" s="202">
        <v>5.15</v>
      </c>
      <c r="BA39" s="202">
        <v>3.4</v>
      </c>
      <c r="BB39" s="202">
        <v>1.48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1.46</v>
      </c>
      <c r="M40" s="202">
        <v>2.27</v>
      </c>
      <c r="N40" s="202">
        <v>2.84</v>
      </c>
      <c r="O40" s="202">
        <v>3.15</v>
      </c>
      <c r="P40" s="202">
        <v>3.76</v>
      </c>
      <c r="Q40" s="202">
        <v>0.22</v>
      </c>
      <c r="R40" s="202">
        <v>0.25</v>
      </c>
      <c r="S40" s="202">
        <v>0.1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2.08</v>
      </c>
      <c r="AB40" s="202">
        <v>0</v>
      </c>
      <c r="AC40" s="202">
        <v>0</v>
      </c>
      <c r="AD40" s="202">
        <v>0</v>
      </c>
      <c r="AE40" s="202">
        <v>45.77</v>
      </c>
      <c r="AF40" s="202">
        <v>0</v>
      </c>
      <c r="AG40" s="202">
        <v>0</v>
      </c>
      <c r="AH40" s="202">
        <v>0</v>
      </c>
      <c r="AI40" s="202">
        <v>19.600000000000001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2.77</v>
      </c>
      <c r="AZ40" s="202">
        <v>5.15</v>
      </c>
      <c r="BA40" s="202">
        <v>3.4</v>
      </c>
      <c r="BB40" s="202">
        <v>1.48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1.46</v>
      </c>
      <c r="M41" s="202">
        <v>2.27</v>
      </c>
      <c r="N41" s="202">
        <v>2.84</v>
      </c>
      <c r="O41" s="202">
        <v>3.15</v>
      </c>
      <c r="P41" s="202">
        <v>3.76</v>
      </c>
      <c r="Q41" s="202">
        <v>0.22</v>
      </c>
      <c r="R41" s="202">
        <v>0.25</v>
      </c>
      <c r="S41" s="202">
        <v>0.1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2.08</v>
      </c>
      <c r="AB41" s="202">
        <v>0</v>
      </c>
      <c r="AC41" s="202">
        <v>0</v>
      </c>
      <c r="AD41" s="202">
        <v>0</v>
      </c>
      <c r="AE41" s="202">
        <v>45.77</v>
      </c>
      <c r="AF41" s="202">
        <v>0</v>
      </c>
      <c r="AG41" s="202">
        <v>0</v>
      </c>
      <c r="AH41" s="202">
        <v>0</v>
      </c>
      <c r="AI41" s="202">
        <v>19.600000000000001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2.77</v>
      </c>
      <c r="AZ41" s="202">
        <v>5.15</v>
      </c>
      <c r="BA41" s="202">
        <v>3.4</v>
      </c>
      <c r="BB41" s="202">
        <v>1.48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1.46</v>
      </c>
      <c r="M42" s="202">
        <v>2.27</v>
      </c>
      <c r="N42" s="202">
        <v>2.84</v>
      </c>
      <c r="O42" s="202">
        <v>3.15</v>
      </c>
      <c r="P42" s="202">
        <v>3.76</v>
      </c>
      <c r="Q42" s="202">
        <v>0.22</v>
      </c>
      <c r="R42" s="202">
        <v>0.25</v>
      </c>
      <c r="S42" s="202">
        <v>0.1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2.08</v>
      </c>
      <c r="AB42" s="202">
        <v>0</v>
      </c>
      <c r="AC42" s="202">
        <v>0</v>
      </c>
      <c r="AD42" s="202">
        <v>0</v>
      </c>
      <c r="AE42" s="202">
        <v>45.77</v>
      </c>
      <c r="AF42" s="202">
        <v>0</v>
      </c>
      <c r="AG42" s="202">
        <v>0</v>
      </c>
      <c r="AH42" s="202">
        <v>0</v>
      </c>
      <c r="AI42" s="202">
        <v>19.600000000000001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2.77</v>
      </c>
      <c r="AZ42" s="202">
        <v>5.15</v>
      </c>
      <c r="BA42" s="202">
        <v>3.4</v>
      </c>
      <c r="BB42" s="202">
        <v>1.48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1.46</v>
      </c>
      <c r="M43" s="202">
        <v>2.27</v>
      </c>
      <c r="N43" s="202">
        <v>2.84</v>
      </c>
      <c r="O43" s="202">
        <v>3.15</v>
      </c>
      <c r="P43" s="202">
        <v>3.76</v>
      </c>
      <c r="Q43" s="202">
        <v>0.22</v>
      </c>
      <c r="R43" s="202">
        <v>0.25</v>
      </c>
      <c r="S43" s="202">
        <v>0.1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2.08</v>
      </c>
      <c r="AB43" s="202">
        <v>0</v>
      </c>
      <c r="AC43" s="202">
        <v>0</v>
      </c>
      <c r="AD43" s="202">
        <v>0</v>
      </c>
      <c r="AE43" s="202">
        <v>45.77</v>
      </c>
      <c r="AF43" s="202">
        <v>0</v>
      </c>
      <c r="AG43" s="202">
        <v>0</v>
      </c>
      <c r="AH43" s="202">
        <v>0</v>
      </c>
      <c r="AI43" s="202">
        <v>19.600000000000001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2.77</v>
      </c>
      <c r="AZ43" s="202">
        <v>5.15</v>
      </c>
      <c r="BA43" s="202">
        <v>3.4</v>
      </c>
      <c r="BB43" s="202">
        <v>1.48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1.46</v>
      </c>
      <c r="M44" s="202">
        <v>2.27</v>
      </c>
      <c r="N44" s="202">
        <v>2.84</v>
      </c>
      <c r="O44" s="202">
        <v>3.15</v>
      </c>
      <c r="P44" s="202">
        <v>3.76</v>
      </c>
      <c r="Q44" s="202">
        <v>0.22</v>
      </c>
      <c r="R44" s="202">
        <v>0.25</v>
      </c>
      <c r="S44" s="202">
        <v>0.1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2.08</v>
      </c>
      <c r="AB44" s="202">
        <v>0</v>
      </c>
      <c r="AC44" s="202">
        <v>0</v>
      </c>
      <c r="AD44" s="202">
        <v>0</v>
      </c>
      <c r="AE44" s="202">
        <v>45.77</v>
      </c>
      <c r="AF44" s="202">
        <v>0</v>
      </c>
      <c r="AG44" s="202">
        <v>0</v>
      </c>
      <c r="AH44" s="202">
        <v>0</v>
      </c>
      <c r="AI44" s="202">
        <v>19.600000000000001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2.77</v>
      </c>
      <c r="AZ44" s="202">
        <v>5.15</v>
      </c>
      <c r="BA44" s="202">
        <v>3.4</v>
      </c>
      <c r="BB44" s="202">
        <v>1.48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1.46</v>
      </c>
      <c r="M45" s="202">
        <v>2.27</v>
      </c>
      <c r="N45" s="202">
        <v>2.84</v>
      </c>
      <c r="O45" s="202">
        <v>3.15</v>
      </c>
      <c r="P45" s="202">
        <v>3.76</v>
      </c>
      <c r="Q45" s="202">
        <v>0.22</v>
      </c>
      <c r="R45" s="202">
        <v>0.25</v>
      </c>
      <c r="S45" s="202">
        <v>0.1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2.08</v>
      </c>
      <c r="AB45" s="202">
        <v>0</v>
      </c>
      <c r="AC45" s="202">
        <v>0</v>
      </c>
      <c r="AD45" s="202">
        <v>0</v>
      </c>
      <c r="AE45" s="202">
        <v>45.77</v>
      </c>
      <c r="AF45" s="202">
        <v>0</v>
      </c>
      <c r="AG45" s="202">
        <v>0</v>
      </c>
      <c r="AH45" s="202">
        <v>0</v>
      </c>
      <c r="AI45" s="202">
        <v>19.600000000000001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2.77</v>
      </c>
      <c r="AZ45" s="202">
        <v>5.15</v>
      </c>
      <c r="BA45" s="202">
        <v>3.4</v>
      </c>
      <c r="BB45" s="202">
        <v>1.48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1.46</v>
      </c>
      <c r="M46" s="202">
        <v>2.27</v>
      </c>
      <c r="N46" s="202">
        <v>2.84</v>
      </c>
      <c r="O46" s="202">
        <v>3.15</v>
      </c>
      <c r="P46" s="202">
        <v>3.76</v>
      </c>
      <c r="Q46" s="202">
        <v>0.22</v>
      </c>
      <c r="R46" s="202">
        <v>0.25</v>
      </c>
      <c r="S46" s="202">
        <v>0.1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2.08</v>
      </c>
      <c r="AB46" s="202">
        <v>0</v>
      </c>
      <c r="AC46" s="202">
        <v>0</v>
      </c>
      <c r="AD46" s="202">
        <v>0</v>
      </c>
      <c r="AE46" s="202">
        <v>45.77</v>
      </c>
      <c r="AF46" s="202">
        <v>0</v>
      </c>
      <c r="AG46" s="202">
        <v>0</v>
      </c>
      <c r="AH46" s="202">
        <v>0</v>
      </c>
      <c r="AI46" s="202">
        <v>19.600000000000001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2.77</v>
      </c>
      <c r="AZ46" s="202">
        <v>5.15</v>
      </c>
      <c r="BA46" s="202">
        <v>3.4</v>
      </c>
      <c r="BB46" s="202">
        <v>1.48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1.46</v>
      </c>
      <c r="M47" s="202">
        <v>2.27</v>
      </c>
      <c r="N47" s="202">
        <v>2.84</v>
      </c>
      <c r="O47" s="202">
        <v>3.15</v>
      </c>
      <c r="P47" s="202">
        <v>3.95</v>
      </c>
      <c r="Q47" s="202">
        <v>0.22</v>
      </c>
      <c r="R47" s="202">
        <v>0.25</v>
      </c>
      <c r="S47" s="202">
        <v>0.1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2.08</v>
      </c>
      <c r="AB47" s="202">
        <v>0</v>
      </c>
      <c r="AC47" s="202">
        <v>0</v>
      </c>
      <c r="AD47" s="202">
        <v>0</v>
      </c>
      <c r="AE47" s="202">
        <v>45.77</v>
      </c>
      <c r="AF47" s="202">
        <v>0</v>
      </c>
      <c r="AG47" s="202">
        <v>0</v>
      </c>
      <c r="AH47" s="202">
        <v>0</v>
      </c>
      <c r="AI47" s="202">
        <v>19.600000000000001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2.77</v>
      </c>
      <c r="AZ47" s="202">
        <v>5.15</v>
      </c>
      <c r="BA47" s="202">
        <v>3.4</v>
      </c>
      <c r="BB47" s="202">
        <v>1.48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1.46</v>
      </c>
      <c r="M48" s="202">
        <v>2.27</v>
      </c>
      <c r="N48" s="202">
        <v>2.84</v>
      </c>
      <c r="O48" s="202">
        <v>3.15</v>
      </c>
      <c r="P48" s="202">
        <v>4.22</v>
      </c>
      <c r="Q48" s="202">
        <v>0.22</v>
      </c>
      <c r="R48" s="202">
        <v>0.25</v>
      </c>
      <c r="S48" s="202">
        <v>0.1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2.08</v>
      </c>
      <c r="AB48" s="202">
        <v>0</v>
      </c>
      <c r="AC48" s="202">
        <v>0</v>
      </c>
      <c r="AD48" s="202">
        <v>0</v>
      </c>
      <c r="AE48" s="202">
        <v>45.77</v>
      </c>
      <c r="AF48" s="202">
        <v>0</v>
      </c>
      <c r="AG48" s="202">
        <v>0</v>
      </c>
      <c r="AH48" s="202">
        <v>0</v>
      </c>
      <c r="AI48" s="202">
        <v>19.600000000000001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2.77</v>
      </c>
      <c r="AZ48" s="202">
        <v>5.15</v>
      </c>
      <c r="BA48" s="202">
        <v>3.4</v>
      </c>
      <c r="BB48" s="202">
        <v>1.48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1.46</v>
      </c>
      <c r="M49" s="202">
        <v>2.27</v>
      </c>
      <c r="N49" s="202">
        <v>2.84</v>
      </c>
      <c r="O49" s="202">
        <v>3.15</v>
      </c>
      <c r="P49" s="202">
        <v>4.26</v>
      </c>
      <c r="Q49" s="202">
        <v>0.22</v>
      </c>
      <c r="R49" s="202">
        <v>0.25</v>
      </c>
      <c r="S49" s="202">
        <v>0.1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2.08</v>
      </c>
      <c r="AB49" s="202">
        <v>0</v>
      </c>
      <c r="AC49" s="202">
        <v>0</v>
      </c>
      <c r="AD49" s="202">
        <v>0</v>
      </c>
      <c r="AE49" s="202">
        <v>45.77</v>
      </c>
      <c r="AF49" s="202">
        <v>0</v>
      </c>
      <c r="AG49" s="202">
        <v>0</v>
      </c>
      <c r="AH49" s="202">
        <v>0</v>
      </c>
      <c r="AI49" s="202">
        <v>19.600000000000001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2.77</v>
      </c>
      <c r="AZ49" s="202">
        <v>5.15</v>
      </c>
      <c r="BA49" s="202">
        <v>3.4</v>
      </c>
      <c r="BB49" s="202">
        <v>1.48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1.46</v>
      </c>
      <c r="M50" s="202">
        <v>2.27</v>
      </c>
      <c r="N50" s="202">
        <v>2.84</v>
      </c>
      <c r="O50" s="202">
        <v>3.15</v>
      </c>
      <c r="P50" s="202">
        <v>4.26</v>
      </c>
      <c r="Q50" s="202">
        <v>0.22</v>
      </c>
      <c r="R50" s="202">
        <v>0.25</v>
      </c>
      <c r="S50" s="202">
        <v>0.1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2.08</v>
      </c>
      <c r="AB50" s="202">
        <v>0</v>
      </c>
      <c r="AC50" s="202">
        <v>0</v>
      </c>
      <c r="AD50" s="202">
        <v>0</v>
      </c>
      <c r="AE50" s="202">
        <v>45.77</v>
      </c>
      <c r="AF50" s="202">
        <v>0</v>
      </c>
      <c r="AG50" s="202">
        <v>0</v>
      </c>
      <c r="AH50" s="202">
        <v>0</v>
      </c>
      <c r="AI50" s="202">
        <v>19.600000000000001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2.77</v>
      </c>
      <c r="AZ50" s="202">
        <v>5.15</v>
      </c>
      <c r="BA50" s="202">
        <v>3.4</v>
      </c>
      <c r="BB50" s="202">
        <v>1.48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1.46</v>
      </c>
      <c r="M51" s="202">
        <v>2.27</v>
      </c>
      <c r="N51" s="202">
        <v>2.84</v>
      </c>
      <c r="O51" s="202">
        <v>3.15</v>
      </c>
      <c r="P51" s="202">
        <v>4.26</v>
      </c>
      <c r="Q51" s="202">
        <v>0.22</v>
      </c>
      <c r="R51" s="202">
        <v>0.25</v>
      </c>
      <c r="S51" s="202">
        <v>0.1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2.08</v>
      </c>
      <c r="AB51" s="202">
        <v>0</v>
      </c>
      <c r="AC51" s="202">
        <v>0</v>
      </c>
      <c r="AD51" s="202">
        <v>0</v>
      </c>
      <c r="AE51" s="202">
        <v>45.77</v>
      </c>
      <c r="AF51" s="202">
        <v>0</v>
      </c>
      <c r="AG51" s="202">
        <v>0</v>
      </c>
      <c r="AH51" s="202">
        <v>0</v>
      </c>
      <c r="AI51" s="202">
        <v>19.600000000000001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2.77</v>
      </c>
      <c r="AZ51" s="202">
        <v>5.15</v>
      </c>
      <c r="BA51" s="202">
        <v>3.4</v>
      </c>
      <c r="BB51" s="202">
        <v>1.48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1.46</v>
      </c>
      <c r="M52" s="202">
        <v>2.27</v>
      </c>
      <c r="N52" s="202">
        <v>2.84</v>
      </c>
      <c r="O52" s="202">
        <v>3.15</v>
      </c>
      <c r="P52" s="202">
        <v>4.26</v>
      </c>
      <c r="Q52" s="202">
        <v>0.22</v>
      </c>
      <c r="R52" s="202">
        <v>0.25</v>
      </c>
      <c r="S52" s="202">
        <v>0.1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2.08</v>
      </c>
      <c r="AB52" s="202">
        <v>0</v>
      </c>
      <c r="AC52" s="202">
        <v>0</v>
      </c>
      <c r="AD52" s="202">
        <v>0</v>
      </c>
      <c r="AE52" s="202">
        <v>45.77</v>
      </c>
      <c r="AF52" s="202">
        <v>0</v>
      </c>
      <c r="AG52" s="202">
        <v>0</v>
      </c>
      <c r="AH52" s="202">
        <v>0</v>
      </c>
      <c r="AI52" s="202">
        <v>19.600000000000001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2.77</v>
      </c>
      <c r="AZ52" s="202">
        <v>5.15</v>
      </c>
      <c r="BA52" s="202">
        <v>3.4</v>
      </c>
      <c r="BB52" s="202">
        <v>1.48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1.46</v>
      </c>
      <c r="M53" s="202">
        <v>2.27</v>
      </c>
      <c r="N53" s="202">
        <v>2.84</v>
      </c>
      <c r="O53" s="202">
        <v>3.15</v>
      </c>
      <c r="P53" s="202">
        <v>4.26</v>
      </c>
      <c r="Q53" s="202">
        <v>0.22</v>
      </c>
      <c r="R53" s="202">
        <v>0.25</v>
      </c>
      <c r="S53" s="202">
        <v>0.1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2.08</v>
      </c>
      <c r="AB53" s="202">
        <v>0</v>
      </c>
      <c r="AC53" s="202">
        <v>0</v>
      </c>
      <c r="AD53" s="202">
        <v>0</v>
      </c>
      <c r="AE53" s="202">
        <v>45.77</v>
      </c>
      <c r="AF53" s="202">
        <v>0</v>
      </c>
      <c r="AG53" s="202">
        <v>0</v>
      </c>
      <c r="AH53" s="202">
        <v>0</v>
      </c>
      <c r="AI53" s="202">
        <v>19.600000000000001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4.3600000000000003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2.77</v>
      </c>
      <c r="AZ53" s="202">
        <v>5.15</v>
      </c>
      <c r="BA53" s="202">
        <v>3.4</v>
      </c>
      <c r="BB53" s="202">
        <v>1.48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1.46</v>
      </c>
      <c r="M54" s="202">
        <v>2.27</v>
      </c>
      <c r="N54" s="202">
        <v>2.84</v>
      </c>
      <c r="O54" s="202">
        <v>3.15</v>
      </c>
      <c r="P54" s="202">
        <v>4.26</v>
      </c>
      <c r="Q54" s="202">
        <v>0.22</v>
      </c>
      <c r="R54" s="202">
        <v>0.25</v>
      </c>
      <c r="S54" s="202">
        <v>0.1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2.08</v>
      </c>
      <c r="AB54" s="202">
        <v>0</v>
      </c>
      <c r="AC54" s="202">
        <v>0</v>
      </c>
      <c r="AD54" s="202">
        <v>0</v>
      </c>
      <c r="AE54" s="202">
        <v>45.77</v>
      </c>
      <c r="AF54" s="202">
        <v>0</v>
      </c>
      <c r="AG54" s="202">
        <v>0</v>
      </c>
      <c r="AH54" s="202">
        <v>0</v>
      </c>
      <c r="AI54" s="202">
        <v>19.600000000000001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4.3600000000000003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2.77</v>
      </c>
      <c r="AZ54" s="202">
        <v>5.15</v>
      </c>
      <c r="BA54" s="202">
        <v>3.4</v>
      </c>
      <c r="BB54" s="202">
        <v>1.48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1.46</v>
      </c>
      <c r="M55" s="202">
        <v>2.27</v>
      </c>
      <c r="N55" s="202">
        <v>2.84</v>
      </c>
      <c r="O55" s="202">
        <v>3.15</v>
      </c>
      <c r="P55" s="202">
        <v>4.26</v>
      </c>
      <c r="Q55" s="202">
        <v>0.22</v>
      </c>
      <c r="R55" s="202">
        <v>0.25</v>
      </c>
      <c r="S55" s="202">
        <v>0.1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2.08</v>
      </c>
      <c r="AB55" s="202">
        <v>1.49</v>
      </c>
      <c r="AC55" s="202">
        <v>0</v>
      </c>
      <c r="AD55" s="202">
        <v>0</v>
      </c>
      <c r="AE55" s="202">
        <v>45.77</v>
      </c>
      <c r="AF55" s="202">
        <v>0</v>
      </c>
      <c r="AG55" s="202">
        <v>0</v>
      </c>
      <c r="AH55" s="202">
        <v>0</v>
      </c>
      <c r="AI55" s="202">
        <v>19.600000000000001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4.05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2.77</v>
      </c>
      <c r="AZ55" s="202">
        <v>5.15</v>
      </c>
      <c r="BA55" s="202">
        <v>3.4</v>
      </c>
      <c r="BB55" s="202">
        <v>1.48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1.46</v>
      </c>
      <c r="M56" s="202">
        <v>2.27</v>
      </c>
      <c r="N56" s="202">
        <v>2.84</v>
      </c>
      <c r="O56" s="202">
        <v>3.15</v>
      </c>
      <c r="P56" s="202">
        <v>4.26</v>
      </c>
      <c r="Q56" s="202">
        <v>0.22</v>
      </c>
      <c r="R56" s="202">
        <v>0.25</v>
      </c>
      <c r="S56" s="202">
        <v>0.1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2.08</v>
      </c>
      <c r="AB56" s="202">
        <v>1.49</v>
      </c>
      <c r="AC56" s="202">
        <v>0</v>
      </c>
      <c r="AD56" s="202">
        <v>0</v>
      </c>
      <c r="AE56" s="202">
        <v>45.77</v>
      </c>
      <c r="AF56" s="202">
        <v>0</v>
      </c>
      <c r="AG56" s="202">
        <v>0</v>
      </c>
      <c r="AH56" s="202">
        <v>0</v>
      </c>
      <c r="AI56" s="202">
        <v>19.600000000000001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4.05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2.77</v>
      </c>
      <c r="AZ56" s="202">
        <v>5.15</v>
      </c>
      <c r="BA56" s="202">
        <v>3.4</v>
      </c>
      <c r="BB56" s="202">
        <v>1.48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1.46</v>
      </c>
      <c r="M57" s="202">
        <v>2.27</v>
      </c>
      <c r="N57" s="202">
        <v>2.84</v>
      </c>
      <c r="O57" s="202">
        <v>3.15</v>
      </c>
      <c r="P57" s="202">
        <v>4.26</v>
      </c>
      <c r="Q57" s="202">
        <v>0.22</v>
      </c>
      <c r="R57" s="202">
        <v>0.25</v>
      </c>
      <c r="S57" s="202">
        <v>0.1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2.08</v>
      </c>
      <c r="AB57" s="202">
        <v>1.49</v>
      </c>
      <c r="AC57" s="202">
        <v>0</v>
      </c>
      <c r="AD57" s="202">
        <v>0</v>
      </c>
      <c r="AE57" s="202">
        <v>45.77</v>
      </c>
      <c r="AF57" s="202">
        <v>0</v>
      </c>
      <c r="AG57" s="202">
        <v>0</v>
      </c>
      <c r="AH57" s="202">
        <v>0</v>
      </c>
      <c r="AI57" s="202">
        <v>19.600000000000001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4.04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2.77</v>
      </c>
      <c r="AZ57" s="202">
        <v>5.15</v>
      </c>
      <c r="BA57" s="202">
        <v>3.4</v>
      </c>
      <c r="BB57" s="202">
        <v>1.48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1.46</v>
      </c>
      <c r="M58" s="202">
        <v>2.27</v>
      </c>
      <c r="N58" s="202">
        <v>2.84</v>
      </c>
      <c r="O58" s="202">
        <v>3.15</v>
      </c>
      <c r="P58" s="202">
        <v>4.26</v>
      </c>
      <c r="Q58" s="202">
        <v>0.22</v>
      </c>
      <c r="R58" s="202">
        <v>0.25</v>
      </c>
      <c r="S58" s="202">
        <v>0.1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2.08</v>
      </c>
      <c r="AB58" s="202">
        <v>1.49</v>
      </c>
      <c r="AC58" s="202">
        <v>0</v>
      </c>
      <c r="AD58" s="202">
        <v>0</v>
      </c>
      <c r="AE58" s="202">
        <v>45.77</v>
      </c>
      <c r="AF58" s="202">
        <v>0</v>
      </c>
      <c r="AG58" s="202">
        <v>0</v>
      </c>
      <c r="AH58" s="202">
        <v>0</v>
      </c>
      <c r="AI58" s="202">
        <v>19.600000000000001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4.04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2.77</v>
      </c>
      <c r="AZ58" s="202">
        <v>5.15</v>
      </c>
      <c r="BA58" s="202">
        <v>3.4</v>
      </c>
      <c r="BB58" s="202">
        <v>1.48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1.46</v>
      </c>
      <c r="M59" s="202">
        <v>2.27</v>
      </c>
      <c r="N59" s="202">
        <v>2.84</v>
      </c>
      <c r="O59" s="202">
        <v>3.15</v>
      </c>
      <c r="P59" s="202">
        <v>3.76</v>
      </c>
      <c r="Q59" s="202">
        <v>0.22</v>
      </c>
      <c r="R59" s="202">
        <v>0.41</v>
      </c>
      <c r="S59" s="202">
        <v>0.1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2.08</v>
      </c>
      <c r="AB59" s="202">
        <v>1.49</v>
      </c>
      <c r="AC59" s="202">
        <v>0</v>
      </c>
      <c r="AD59" s="202">
        <v>0</v>
      </c>
      <c r="AE59" s="202">
        <v>45.77</v>
      </c>
      <c r="AF59" s="202">
        <v>0</v>
      </c>
      <c r="AG59" s="202">
        <v>0</v>
      </c>
      <c r="AH59" s="202">
        <v>0</v>
      </c>
      <c r="AI59" s="202">
        <v>19.600000000000001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3.76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2.77</v>
      </c>
      <c r="AZ59" s="202">
        <v>5.15</v>
      </c>
      <c r="BA59" s="202">
        <v>3.4</v>
      </c>
      <c r="BB59" s="202">
        <v>1.48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1.46</v>
      </c>
      <c r="M60" s="202">
        <v>2.27</v>
      </c>
      <c r="N60" s="202">
        <v>2.84</v>
      </c>
      <c r="O60" s="202">
        <v>3.15</v>
      </c>
      <c r="P60" s="202">
        <v>3.35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2.08</v>
      </c>
      <c r="AB60" s="202">
        <v>1.49</v>
      </c>
      <c r="AC60" s="202">
        <v>0</v>
      </c>
      <c r="AD60" s="202">
        <v>0</v>
      </c>
      <c r="AE60" s="202">
        <v>45.77</v>
      </c>
      <c r="AF60" s="202">
        <v>0</v>
      </c>
      <c r="AG60" s="202">
        <v>0</v>
      </c>
      <c r="AH60" s="202">
        <v>0</v>
      </c>
      <c r="AI60" s="202">
        <v>19.600000000000001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3.76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2.77</v>
      </c>
      <c r="AZ60" s="202">
        <v>5.15</v>
      </c>
      <c r="BA60" s="202">
        <v>3.4</v>
      </c>
      <c r="BB60" s="202">
        <v>1.48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1.46</v>
      </c>
      <c r="M61" s="202">
        <v>2.27</v>
      </c>
      <c r="N61" s="202">
        <v>2.84</v>
      </c>
      <c r="O61" s="202">
        <v>3.15</v>
      </c>
      <c r="P61" s="202">
        <v>3.35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2.08</v>
      </c>
      <c r="AB61" s="202">
        <v>0</v>
      </c>
      <c r="AC61" s="202">
        <v>0</v>
      </c>
      <c r="AD61" s="202">
        <v>0</v>
      </c>
      <c r="AE61" s="202">
        <v>45.77</v>
      </c>
      <c r="AF61" s="202">
        <v>0</v>
      </c>
      <c r="AG61" s="202">
        <v>0</v>
      </c>
      <c r="AH61" s="202">
        <v>0</v>
      </c>
      <c r="AI61" s="202">
        <v>19.600000000000001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3.76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2.77</v>
      </c>
      <c r="AZ61" s="202">
        <v>5.15</v>
      </c>
      <c r="BA61" s="202">
        <v>3.4</v>
      </c>
      <c r="BB61" s="202">
        <v>1.48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1.46</v>
      </c>
      <c r="M62" s="202">
        <v>2.27</v>
      </c>
      <c r="N62" s="202">
        <v>2.84</v>
      </c>
      <c r="O62" s="202">
        <v>3.15</v>
      </c>
      <c r="P62" s="202">
        <v>3.35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2.08</v>
      </c>
      <c r="AB62" s="202">
        <v>0</v>
      </c>
      <c r="AC62" s="202">
        <v>0</v>
      </c>
      <c r="AD62" s="202">
        <v>0</v>
      </c>
      <c r="AE62" s="202">
        <v>45.77</v>
      </c>
      <c r="AF62" s="202">
        <v>0</v>
      </c>
      <c r="AG62" s="202">
        <v>0</v>
      </c>
      <c r="AH62" s="202">
        <v>0</v>
      </c>
      <c r="AI62" s="202">
        <v>19.600000000000001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3.76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2.77</v>
      </c>
      <c r="AZ62" s="202">
        <v>5.15</v>
      </c>
      <c r="BA62" s="202">
        <v>3.4</v>
      </c>
      <c r="BB62" s="202">
        <v>1.48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1.46</v>
      </c>
      <c r="M63" s="202">
        <v>2.27</v>
      </c>
      <c r="N63" s="202">
        <v>2.84</v>
      </c>
      <c r="O63" s="202">
        <v>3.15</v>
      </c>
      <c r="P63" s="202">
        <v>3.35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2.08</v>
      </c>
      <c r="AB63" s="202">
        <v>0</v>
      </c>
      <c r="AC63" s="202">
        <v>0</v>
      </c>
      <c r="AD63" s="202">
        <v>0</v>
      </c>
      <c r="AE63" s="202">
        <v>45.77</v>
      </c>
      <c r="AF63" s="202">
        <v>0</v>
      </c>
      <c r="AG63" s="202">
        <v>0</v>
      </c>
      <c r="AH63" s="202">
        <v>0</v>
      </c>
      <c r="AI63" s="202">
        <v>19.600000000000001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3.76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2.77</v>
      </c>
      <c r="AZ63" s="202">
        <v>5.15</v>
      </c>
      <c r="BA63" s="202">
        <v>3.4</v>
      </c>
      <c r="BB63" s="202">
        <v>1.48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1.46</v>
      </c>
      <c r="M64" s="202">
        <v>2.27</v>
      </c>
      <c r="N64" s="202">
        <v>2.84</v>
      </c>
      <c r="O64" s="202">
        <v>3.15</v>
      </c>
      <c r="P64" s="202">
        <v>3.35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2.08</v>
      </c>
      <c r="AB64" s="202">
        <v>0</v>
      </c>
      <c r="AC64" s="202">
        <v>0</v>
      </c>
      <c r="AD64" s="202">
        <v>0</v>
      </c>
      <c r="AE64" s="202">
        <v>45.77</v>
      </c>
      <c r="AF64" s="202">
        <v>0</v>
      </c>
      <c r="AG64" s="202">
        <v>0</v>
      </c>
      <c r="AH64" s="202">
        <v>0</v>
      </c>
      <c r="AI64" s="202">
        <v>19.600000000000001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3.76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2.77</v>
      </c>
      <c r="AZ64" s="202">
        <v>5.15</v>
      </c>
      <c r="BA64" s="202">
        <v>3.4</v>
      </c>
      <c r="BB64" s="202">
        <v>1.48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1.46</v>
      </c>
      <c r="M65" s="202">
        <v>2.27</v>
      </c>
      <c r="N65" s="202">
        <v>2.84</v>
      </c>
      <c r="O65" s="202">
        <v>3.15</v>
      </c>
      <c r="P65" s="202">
        <v>3.35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2.08</v>
      </c>
      <c r="AB65" s="202">
        <v>0</v>
      </c>
      <c r="AC65" s="202">
        <v>0</v>
      </c>
      <c r="AD65" s="202">
        <v>0</v>
      </c>
      <c r="AE65" s="202">
        <v>45.77</v>
      </c>
      <c r="AF65" s="202">
        <v>0</v>
      </c>
      <c r="AG65" s="202">
        <v>0</v>
      </c>
      <c r="AH65" s="202">
        <v>0</v>
      </c>
      <c r="AI65" s="202">
        <v>19.600000000000001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3.76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2.77</v>
      </c>
      <c r="AZ65" s="202">
        <v>5.15</v>
      </c>
      <c r="BA65" s="202">
        <v>3.4</v>
      </c>
      <c r="BB65" s="202">
        <v>1.48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1.46</v>
      </c>
      <c r="M66" s="202">
        <v>2.27</v>
      </c>
      <c r="N66" s="202">
        <v>2.84</v>
      </c>
      <c r="O66" s="202">
        <v>3.15</v>
      </c>
      <c r="P66" s="202">
        <v>3.35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2.08</v>
      </c>
      <c r="AB66" s="202">
        <v>0</v>
      </c>
      <c r="AC66" s="202">
        <v>0</v>
      </c>
      <c r="AD66" s="202">
        <v>0</v>
      </c>
      <c r="AE66" s="202">
        <v>45.77</v>
      </c>
      <c r="AF66" s="202">
        <v>0</v>
      </c>
      <c r="AG66" s="202">
        <v>0</v>
      </c>
      <c r="AH66" s="202">
        <v>0</v>
      </c>
      <c r="AI66" s="202">
        <v>19.600000000000001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3.76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2.77</v>
      </c>
      <c r="AZ66" s="202">
        <v>5.15</v>
      </c>
      <c r="BA66" s="202">
        <v>3.4</v>
      </c>
      <c r="BB66" s="202">
        <v>1.48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1.46</v>
      </c>
      <c r="M67" s="202">
        <v>2.27</v>
      </c>
      <c r="N67" s="202">
        <v>2.84</v>
      </c>
      <c r="O67" s="202">
        <v>3.15</v>
      </c>
      <c r="P67" s="202">
        <v>3.35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2.08</v>
      </c>
      <c r="AB67" s="202">
        <v>0</v>
      </c>
      <c r="AC67" s="202">
        <v>0</v>
      </c>
      <c r="AD67" s="202">
        <v>0</v>
      </c>
      <c r="AE67" s="202">
        <v>45.77</v>
      </c>
      <c r="AF67" s="202">
        <v>0</v>
      </c>
      <c r="AG67" s="202">
        <v>0</v>
      </c>
      <c r="AH67" s="202">
        <v>0</v>
      </c>
      <c r="AI67" s="202">
        <v>19.600000000000001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3.5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2.77</v>
      </c>
      <c r="AZ67" s="202">
        <v>5.15</v>
      </c>
      <c r="BA67" s="202">
        <v>3.4</v>
      </c>
      <c r="BB67" s="202">
        <v>1.48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1.46</v>
      </c>
      <c r="M68" s="202">
        <v>2.27</v>
      </c>
      <c r="N68" s="202">
        <v>2.84</v>
      </c>
      <c r="O68" s="202">
        <v>3.15</v>
      </c>
      <c r="P68" s="202">
        <v>3.35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2.08</v>
      </c>
      <c r="AB68" s="202">
        <v>0</v>
      </c>
      <c r="AC68" s="202">
        <v>0</v>
      </c>
      <c r="AD68" s="202">
        <v>0</v>
      </c>
      <c r="AE68" s="202">
        <v>45.77</v>
      </c>
      <c r="AF68" s="202">
        <v>0</v>
      </c>
      <c r="AG68" s="202">
        <v>0</v>
      </c>
      <c r="AH68" s="202">
        <v>0</v>
      </c>
      <c r="AI68" s="202">
        <v>19.600000000000001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3.5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2.77</v>
      </c>
      <c r="AZ68" s="202">
        <v>5.15</v>
      </c>
      <c r="BA68" s="202">
        <v>3.4</v>
      </c>
      <c r="BB68" s="202">
        <v>1.48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2.27</v>
      </c>
      <c r="N69" s="202">
        <v>2.84</v>
      </c>
      <c r="O69" s="202">
        <v>3.15</v>
      </c>
      <c r="P69" s="202">
        <v>3.35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2.08</v>
      </c>
      <c r="AB69" s="202">
        <v>0</v>
      </c>
      <c r="AC69" s="202">
        <v>0</v>
      </c>
      <c r="AD69" s="202">
        <v>0</v>
      </c>
      <c r="AE69" s="202">
        <v>45.77</v>
      </c>
      <c r="AF69" s="202">
        <v>0</v>
      </c>
      <c r="AG69" s="202">
        <v>0</v>
      </c>
      <c r="AH69" s="202">
        <v>0</v>
      </c>
      <c r="AI69" s="202">
        <v>19.600000000000001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3.5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2.77</v>
      </c>
      <c r="AZ69" s="202">
        <v>5.15</v>
      </c>
      <c r="BA69" s="202">
        <v>3.4</v>
      </c>
      <c r="BB69" s="202">
        <v>1.48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2.27</v>
      </c>
      <c r="N70" s="202">
        <v>2.84</v>
      </c>
      <c r="O70" s="202">
        <v>3.15</v>
      </c>
      <c r="P70" s="202">
        <v>3.35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2.08</v>
      </c>
      <c r="AB70" s="202">
        <v>0</v>
      </c>
      <c r="AC70" s="202">
        <v>0</v>
      </c>
      <c r="AD70" s="202">
        <v>0</v>
      </c>
      <c r="AE70" s="202">
        <v>45.77</v>
      </c>
      <c r="AF70" s="202">
        <v>0</v>
      </c>
      <c r="AG70" s="202">
        <v>0</v>
      </c>
      <c r="AH70" s="202">
        <v>0</v>
      </c>
      <c r="AI70" s="202">
        <v>19.600000000000001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3.5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2.77</v>
      </c>
      <c r="AZ70" s="202">
        <v>5.15</v>
      </c>
      <c r="BA70" s="202">
        <v>3.4</v>
      </c>
      <c r="BB70" s="202">
        <v>1.48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2.27</v>
      </c>
      <c r="N71" s="202">
        <v>2.84</v>
      </c>
      <c r="O71" s="202">
        <v>3.15</v>
      </c>
      <c r="P71" s="202">
        <v>3.35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2.08</v>
      </c>
      <c r="AB71" s="202">
        <v>0</v>
      </c>
      <c r="AC71" s="202">
        <v>0</v>
      </c>
      <c r="AD71" s="202">
        <v>0</v>
      </c>
      <c r="AE71" s="202">
        <v>45.77</v>
      </c>
      <c r="AF71" s="202">
        <v>0</v>
      </c>
      <c r="AG71" s="202">
        <v>0</v>
      </c>
      <c r="AH71" s="202">
        <v>0</v>
      </c>
      <c r="AI71" s="202">
        <v>19.600000000000001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3.5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2.77</v>
      </c>
      <c r="AZ71" s="202">
        <v>5.15</v>
      </c>
      <c r="BA71" s="202">
        <v>3.4</v>
      </c>
      <c r="BB71" s="202">
        <v>1.48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2.27</v>
      </c>
      <c r="N72" s="202">
        <v>2.84</v>
      </c>
      <c r="O72" s="202">
        <v>3.15</v>
      </c>
      <c r="P72" s="202">
        <v>3.35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2.08</v>
      </c>
      <c r="AB72" s="202">
        <v>0</v>
      </c>
      <c r="AC72" s="202">
        <v>0</v>
      </c>
      <c r="AD72" s="202">
        <v>0</v>
      </c>
      <c r="AE72" s="202">
        <v>45.77</v>
      </c>
      <c r="AF72" s="202">
        <v>0</v>
      </c>
      <c r="AG72" s="202">
        <v>0</v>
      </c>
      <c r="AH72" s="202">
        <v>0</v>
      </c>
      <c r="AI72" s="202">
        <v>19.600000000000001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3.5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2.77</v>
      </c>
      <c r="AZ72" s="202">
        <v>5.15</v>
      </c>
      <c r="BA72" s="202">
        <v>3.4</v>
      </c>
      <c r="BB72" s="202">
        <v>1.48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2.27</v>
      </c>
      <c r="N73" s="202">
        <v>2.84</v>
      </c>
      <c r="O73" s="202">
        <v>3.15</v>
      </c>
      <c r="P73" s="202">
        <v>3.35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2.08</v>
      </c>
      <c r="AB73" s="202">
        <v>0</v>
      </c>
      <c r="AC73" s="202">
        <v>0</v>
      </c>
      <c r="AD73" s="202">
        <v>0</v>
      </c>
      <c r="AE73" s="202">
        <v>45.77</v>
      </c>
      <c r="AF73" s="202">
        <v>0</v>
      </c>
      <c r="AG73" s="202">
        <v>0</v>
      </c>
      <c r="AH73" s="202">
        <v>0</v>
      </c>
      <c r="AI73" s="202">
        <v>19.600000000000001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3.5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2.77</v>
      </c>
      <c r="AZ73" s="202">
        <v>5.15</v>
      </c>
      <c r="BA73" s="202">
        <v>3.4</v>
      </c>
      <c r="BB73" s="202">
        <v>1.48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2.27</v>
      </c>
      <c r="N74" s="202">
        <v>2.84</v>
      </c>
      <c r="O74" s="202">
        <v>3.15</v>
      </c>
      <c r="P74" s="202">
        <v>3.35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2.08</v>
      </c>
      <c r="AB74" s="202">
        <v>0</v>
      </c>
      <c r="AC74" s="202">
        <v>0</v>
      </c>
      <c r="AD74" s="202">
        <v>0</v>
      </c>
      <c r="AE74" s="202">
        <v>45.77</v>
      </c>
      <c r="AF74" s="202">
        <v>0</v>
      </c>
      <c r="AG74" s="202">
        <v>0</v>
      </c>
      <c r="AH74" s="202">
        <v>0</v>
      </c>
      <c r="AI74" s="202">
        <v>19.63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3.5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2.77</v>
      </c>
      <c r="AZ74" s="202">
        <v>5.15</v>
      </c>
      <c r="BA74" s="202">
        <v>3.4</v>
      </c>
      <c r="BB74" s="202">
        <v>1.48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2.27</v>
      </c>
      <c r="N75" s="202">
        <v>2.84</v>
      </c>
      <c r="O75" s="202">
        <v>3.15</v>
      </c>
      <c r="P75" s="202">
        <v>3.35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2.08</v>
      </c>
      <c r="AB75" s="202">
        <v>0</v>
      </c>
      <c r="AC75" s="202">
        <v>0</v>
      </c>
      <c r="AD75" s="202">
        <v>0</v>
      </c>
      <c r="AE75" s="202">
        <v>45.77</v>
      </c>
      <c r="AF75" s="202">
        <v>0</v>
      </c>
      <c r="AG75" s="202">
        <v>0</v>
      </c>
      <c r="AH75" s="202">
        <v>0</v>
      </c>
      <c r="AI75" s="202">
        <v>19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2.77</v>
      </c>
      <c r="AZ75" s="202">
        <v>5.15</v>
      </c>
      <c r="BA75" s="202">
        <v>3.4</v>
      </c>
      <c r="BB75" s="202">
        <v>1.48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2.27</v>
      </c>
      <c r="N76" s="202">
        <v>2.84</v>
      </c>
      <c r="O76" s="202">
        <v>3.15</v>
      </c>
      <c r="P76" s="202">
        <v>3.35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2.08</v>
      </c>
      <c r="AB76" s="202">
        <v>0</v>
      </c>
      <c r="AC76" s="202">
        <v>0</v>
      </c>
      <c r="AD76" s="202">
        <v>0</v>
      </c>
      <c r="AE76" s="202">
        <v>45.77</v>
      </c>
      <c r="AF76" s="202">
        <v>0</v>
      </c>
      <c r="AG76" s="202">
        <v>0</v>
      </c>
      <c r="AH76" s="202">
        <v>0</v>
      </c>
      <c r="AI76" s="202">
        <v>19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2.77</v>
      </c>
      <c r="AZ76" s="202">
        <v>5.15</v>
      </c>
      <c r="BA76" s="202">
        <v>3.4</v>
      </c>
      <c r="BB76" s="202">
        <v>1.48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2.27</v>
      </c>
      <c r="N77" s="202">
        <v>2.84</v>
      </c>
      <c r="O77" s="202">
        <v>3.15</v>
      </c>
      <c r="P77" s="202">
        <v>3.35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2.08</v>
      </c>
      <c r="AB77" s="202">
        <v>0</v>
      </c>
      <c r="AC77" s="202">
        <v>0</v>
      </c>
      <c r="AD77" s="202">
        <v>0</v>
      </c>
      <c r="AE77" s="202">
        <v>45.77</v>
      </c>
      <c r="AF77" s="202">
        <v>0</v>
      </c>
      <c r="AG77" s="202">
        <v>0</v>
      </c>
      <c r="AH77" s="202">
        <v>0</v>
      </c>
      <c r="AI77" s="202">
        <v>19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4.1500000000000004</v>
      </c>
      <c r="AZ77" s="202">
        <v>5.15</v>
      </c>
      <c r="BA77" s="202">
        <v>3.4</v>
      </c>
      <c r="BB77" s="202">
        <v>1.48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2.27</v>
      </c>
      <c r="N78" s="202">
        <v>2.84</v>
      </c>
      <c r="O78" s="202">
        <v>3.15</v>
      </c>
      <c r="P78" s="202">
        <v>3.35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2.08</v>
      </c>
      <c r="AB78" s="202">
        <v>0</v>
      </c>
      <c r="AC78" s="202">
        <v>0</v>
      </c>
      <c r="AD78" s="202">
        <v>0</v>
      </c>
      <c r="AE78" s="202">
        <v>45.77</v>
      </c>
      <c r="AF78" s="202">
        <v>0</v>
      </c>
      <c r="AG78" s="202">
        <v>0</v>
      </c>
      <c r="AH78" s="202">
        <v>0</v>
      </c>
      <c r="AI78" s="202">
        <v>19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4.1500000000000004</v>
      </c>
      <c r="AZ78" s="202">
        <v>5.15</v>
      </c>
      <c r="BA78" s="202">
        <v>3.48</v>
      </c>
      <c r="BB78" s="202">
        <v>1.48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2.27</v>
      </c>
      <c r="N79" s="202">
        <v>2.84</v>
      </c>
      <c r="O79" s="202">
        <v>3.15</v>
      </c>
      <c r="P79" s="202">
        <v>3.35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2.08</v>
      </c>
      <c r="AB79" s="202">
        <v>0</v>
      </c>
      <c r="AC79" s="202">
        <v>0</v>
      </c>
      <c r="AD79" s="202">
        <v>0</v>
      </c>
      <c r="AE79" s="202">
        <v>45.77</v>
      </c>
      <c r="AF79" s="202">
        <v>0</v>
      </c>
      <c r="AG79" s="202">
        <v>0</v>
      </c>
      <c r="AH79" s="202">
        <v>0</v>
      </c>
      <c r="AI79" s="202">
        <v>18.11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4.1500000000000004</v>
      </c>
      <c r="AZ79" s="202">
        <v>5.15</v>
      </c>
      <c r="BA79" s="202">
        <v>3.48</v>
      </c>
      <c r="BB79" s="202">
        <v>1.48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2.27</v>
      </c>
      <c r="N80" s="202">
        <v>2.84</v>
      </c>
      <c r="O80" s="202">
        <v>3.15</v>
      </c>
      <c r="P80" s="202">
        <v>3.35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2.08</v>
      </c>
      <c r="AB80" s="202">
        <v>0</v>
      </c>
      <c r="AC80" s="202">
        <v>0</v>
      </c>
      <c r="AD80" s="202">
        <v>0</v>
      </c>
      <c r="AE80" s="202">
        <v>45.17</v>
      </c>
      <c r="AF80" s="202">
        <v>0</v>
      </c>
      <c r="AG80" s="202">
        <v>0</v>
      </c>
      <c r="AH80" s="202">
        <v>0</v>
      </c>
      <c r="AI80" s="202">
        <v>18.11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4.1500000000000004</v>
      </c>
      <c r="AZ80" s="202">
        <v>5.15</v>
      </c>
      <c r="BA80" s="202">
        <v>3.48</v>
      </c>
      <c r="BB80" s="202">
        <v>1.48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2.27</v>
      </c>
      <c r="N81" s="202">
        <v>2.84</v>
      </c>
      <c r="O81" s="202">
        <v>3.15</v>
      </c>
      <c r="P81" s="202">
        <v>3.35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2.08</v>
      </c>
      <c r="AB81" s="202">
        <v>0</v>
      </c>
      <c r="AC81" s="202">
        <v>0</v>
      </c>
      <c r="AD81" s="202">
        <v>0</v>
      </c>
      <c r="AE81" s="202">
        <v>45.17</v>
      </c>
      <c r="AF81" s="202">
        <v>0</v>
      </c>
      <c r="AG81" s="202">
        <v>0</v>
      </c>
      <c r="AH81" s="202">
        <v>0</v>
      </c>
      <c r="AI81" s="202">
        <v>18.11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4.1500000000000004</v>
      </c>
      <c r="AZ81" s="202">
        <v>5.15</v>
      </c>
      <c r="BA81" s="202">
        <v>3.48</v>
      </c>
      <c r="BB81" s="202">
        <v>1.48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2.27</v>
      </c>
      <c r="N82" s="202">
        <v>2.84</v>
      </c>
      <c r="O82" s="202">
        <v>3.15</v>
      </c>
      <c r="P82" s="202">
        <v>3.35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2.08</v>
      </c>
      <c r="AB82" s="202">
        <v>0</v>
      </c>
      <c r="AC82" s="202">
        <v>0</v>
      </c>
      <c r="AD82" s="202">
        <v>0</v>
      </c>
      <c r="AE82" s="202">
        <v>45.17</v>
      </c>
      <c r="AF82" s="202">
        <v>0</v>
      </c>
      <c r="AG82" s="202">
        <v>0</v>
      </c>
      <c r="AH82" s="202">
        <v>0</v>
      </c>
      <c r="AI82" s="202">
        <v>18.11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4.1500000000000004</v>
      </c>
      <c r="AZ82" s="202">
        <v>5.15</v>
      </c>
      <c r="BA82" s="202">
        <v>3.48</v>
      </c>
      <c r="BB82" s="202">
        <v>1.48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2.27</v>
      </c>
      <c r="N83" s="202">
        <v>2.84</v>
      </c>
      <c r="O83" s="202">
        <v>3.15</v>
      </c>
      <c r="P83" s="202">
        <v>3.35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2.08</v>
      </c>
      <c r="AB83" s="202">
        <v>0</v>
      </c>
      <c r="AC83" s="202">
        <v>0</v>
      </c>
      <c r="AD83" s="202">
        <v>0</v>
      </c>
      <c r="AE83" s="202">
        <v>45.17</v>
      </c>
      <c r="AF83" s="202">
        <v>0</v>
      </c>
      <c r="AG83" s="202">
        <v>0</v>
      </c>
      <c r="AH83" s="202">
        <v>0</v>
      </c>
      <c r="AI83" s="202">
        <v>18.11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4.1500000000000004</v>
      </c>
      <c r="AZ83" s="202">
        <v>5.15</v>
      </c>
      <c r="BA83" s="202">
        <v>3.48</v>
      </c>
      <c r="BB83" s="202">
        <v>1.48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2.27</v>
      </c>
      <c r="N84" s="202">
        <v>2.84</v>
      </c>
      <c r="O84" s="202">
        <v>3.15</v>
      </c>
      <c r="P84" s="202">
        <v>3.35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2.08</v>
      </c>
      <c r="AB84" s="202">
        <v>0</v>
      </c>
      <c r="AC84" s="202">
        <v>0</v>
      </c>
      <c r="AD84" s="202">
        <v>0</v>
      </c>
      <c r="AE84" s="202">
        <v>45.17</v>
      </c>
      <c r="AF84" s="202">
        <v>0</v>
      </c>
      <c r="AG84" s="202">
        <v>0</v>
      </c>
      <c r="AH84" s="202">
        <v>0</v>
      </c>
      <c r="AI84" s="202">
        <v>18.11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4.1500000000000004</v>
      </c>
      <c r="AZ84" s="202">
        <v>5.15</v>
      </c>
      <c r="BA84" s="202">
        <v>3.48</v>
      </c>
      <c r="BB84" s="202">
        <v>1.48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2.27</v>
      </c>
      <c r="N85" s="202">
        <v>2.84</v>
      </c>
      <c r="O85" s="202">
        <v>3.15</v>
      </c>
      <c r="P85" s="202">
        <v>3.35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2.08</v>
      </c>
      <c r="AB85" s="202">
        <v>0</v>
      </c>
      <c r="AC85" s="202">
        <v>0</v>
      </c>
      <c r="AD85" s="202">
        <v>0</v>
      </c>
      <c r="AE85" s="202">
        <v>45.17</v>
      </c>
      <c r="AF85" s="202">
        <v>0</v>
      </c>
      <c r="AG85" s="202">
        <v>0</v>
      </c>
      <c r="AH85" s="202">
        <v>0</v>
      </c>
      <c r="AI85" s="202">
        <v>18.11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4.1500000000000004</v>
      </c>
      <c r="AZ85" s="202">
        <v>5.15</v>
      </c>
      <c r="BA85" s="202">
        <v>3.48</v>
      </c>
      <c r="BB85" s="202">
        <v>1.48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2.27</v>
      </c>
      <c r="N86" s="202">
        <v>2.84</v>
      </c>
      <c r="O86" s="202">
        <v>3.15</v>
      </c>
      <c r="P86" s="202">
        <v>3.35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2.08</v>
      </c>
      <c r="AB86" s="202">
        <v>0</v>
      </c>
      <c r="AC86" s="202">
        <v>0</v>
      </c>
      <c r="AD86" s="202">
        <v>0</v>
      </c>
      <c r="AE86" s="202">
        <v>45.17</v>
      </c>
      <c r="AF86" s="202">
        <v>0</v>
      </c>
      <c r="AG86" s="202">
        <v>0</v>
      </c>
      <c r="AH86" s="202">
        <v>0</v>
      </c>
      <c r="AI86" s="202">
        <v>18.11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4.1500000000000004</v>
      </c>
      <c r="AZ86" s="202">
        <v>5.15</v>
      </c>
      <c r="BA86" s="202">
        <v>3.4</v>
      </c>
      <c r="BB86" s="202">
        <v>1.48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2.27</v>
      </c>
      <c r="N87" s="202">
        <v>2.84</v>
      </c>
      <c r="O87" s="202">
        <v>3.15</v>
      </c>
      <c r="P87" s="202">
        <v>3.35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2.08</v>
      </c>
      <c r="AB87" s="202">
        <v>0</v>
      </c>
      <c r="AC87" s="202">
        <v>0</v>
      </c>
      <c r="AD87" s="202">
        <v>0</v>
      </c>
      <c r="AE87" s="202">
        <v>45.17</v>
      </c>
      <c r="AF87" s="202">
        <v>0</v>
      </c>
      <c r="AG87" s="202">
        <v>0</v>
      </c>
      <c r="AH87" s="202">
        <v>0</v>
      </c>
      <c r="AI87" s="202">
        <v>18.11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4.1500000000000004</v>
      </c>
      <c r="AZ87" s="202">
        <v>5.15</v>
      </c>
      <c r="BA87" s="202">
        <v>3.4</v>
      </c>
      <c r="BB87" s="202">
        <v>1.48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2.27</v>
      </c>
      <c r="N88" s="202">
        <v>2.84</v>
      </c>
      <c r="O88" s="202">
        <v>3.15</v>
      </c>
      <c r="P88" s="202">
        <v>3.35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2.08</v>
      </c>
      <c r="AB88" s="202">
        <v>0</v>
      </c>
      <c r="AC88" s="202">
        <v>0</v>
      </c>
      <c r="AD88" s="202">
        <v>0</v>
      </c>
      <c r="AE88" s="202">
        <v>45.17</v>
      </c>
      <c r="AF88" s="202">
        <v>0</v>
      </c>
      <c r="AG88" s="202">
        <v>0</v>
      </c>
      <c r="AH88" s="202">
        <v>0</v>
      </c>
      <c r="AI88" s="202">
        <v>18.11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4.1500000000000004</v>
      </c>
      <c r="AZ88" s="202">
        <v>5.15</v>
      </c>
      <c r="BA88" s="202">
        <v>3.4</v>
      </c>
      <c r="BB88" s="202">
        <v>1.48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2.27</v>
      </c>
      <c r="N89" s="202">
        <v>2.84</v>
      </c>
      <c r="O89" s="202">
        <v>3.15</v>
      </c>
      <c r="P89" s="202">
        <v>3.35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2.08</v>
      </c>
      <c r="AB89" s="202">
        <v>0</v>
      </c>
      <c r="AC89" s="202">
        <v>0</v>
      </c>
      <c r="AD89" s="202">
        <v>0</v>
      </c>
      <c r="AE89" s="202">
        <v>45.17</v>
      </c>
      <c r="AF89" s="202">
        <v>0</v>
      </c>
      <c r="AG89" s="202">
        <v>0</v>
      </c>
      <c r="AH89" s="202">
        <v>0</v>
      </c>
      <c r="AI89" s="202">
        <v>18.11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4.1500000000000004</v>
      </c>
      <c r="AZ89" s="202">
        <v>5.15</v>
      </c>
      <c r="BA89" s="202">
        <v>3.4</v>
      </c>
      <c r="BB89" s="202">
        <v>1.48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2.27</v>
      </c>
      <c r="N90" s="202">
        <v>2.84</v>
      </c>
      <c r="O90" s="202">
        <v>3.15</v>
      </c>
      <c r="P90" s="202">
        <v>3.35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2.08</v>
      </c>
      <c r="AB90" s="202">
        <v>0</v>
      </c>
      <c r="AC90" s="202">
        <v>0</v>
      </c>
      <c r="AD90" s="202">
        <v>0</v>
      </c>
      <c r="AE90" s="202">
        <v>45.17</v>
      </c>
      <c r="AF90" s="202">
        <v>0</v>
      </c>
      <c r="AG90" s="202">
        <v>0</v>
      </c>
      <c r="AH90" s="202">
        <v>0</v>
      </c>
      <c r="AI90" s="202">
        <v>18.11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4.1500000000000004</v>
      </c>
      <c r="AZ90" s="202">
        <v>5.15</v>
      </c>
      <c r="BA90" s="202">
        <v>3.48</v>
      </c>
      <c r="BB90" s="202">
        <v>1.48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1.94</v>
      </c>
      <c r="N91" s="202">
        <v>2.84</v>
      </c>
      <c r="O91" s="202">
        <v>3.15</v>
      </c>
      <c r="P91" s="202">
        <v>3.35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2.08</v>
      </c>
      <c r="AB91" s="202">
        <v>0</v>
      </c>
      <c r="AC91" s="202">
        <v>0</v>
      </c>
      <c r="AD91" s="202">
        <v>0</v>
      </c>
      <c r="AE91" s="202">
        <v>45.17</v>
      </c>
      <c r="AF91" s="202">
        <v>0</v>
      </c>
      <c r="AG91" s="202">
        <v>0</v>
      </c>
      <c r="AH91" s="202">
        <v>0</v>
      </c>
      <c r="AI91" s="202">
        <v>18.11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4.1500000000000004</v>
      </c>
      <c r="AZ91" s="202">
        <v>5.15</v>
      </c>
      <c r="BA91" s="202">
        <v>3.48</v>
      </c>
      <c r="BB91" s="202">
        <v>1.48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1.94</v>
      </c>
      <c r="N92" s="202">
        <v>2.84</v>
      </c>
      <c r="O92" s="202">
        <v>3.15</v>
      </c>
      <c r="P92" s="202">
        <v>3.35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2.08</v>
      </c>
      <c r="AB92" s="202">
        <v>0</v>
      </c>
      <c r="AC92" s="202">
        <v>0</v>
      </c>
      <c r="AD92" s="202">
        <v>0</v>
      </c>
      <c r="AE92" s="202">
        <v>45.17</v>
      </c>
      <c r="AF92" s="202">
        <v>0</v>
      </c>
      <c r="AG92" s="202">
        <v>0</v>
      </c>
      <c r="AH92" s="202">
        <v>0</v>
      </c>
      <c r="AI92" s="202">
        <v>18.11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4.1500000000000004</v>
      </c>
      <c r="AZ92" s="202">
        <v>5.15</v>
      </c>
      <c r="BA92" s="202">
        <v>3.48</v>
      </c>
      <c r="BB92" s="202">
        <v>1.48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1.94</v>
      </c>
      <c r="N93" s="202">
        <v>2.84</v>
      </c>
      <c r="O93" s="202">
        <v>3.15</v>
      </c>
      <c r="P93" s="202">
        <v>3.35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2.08</v>
      </c>
      <c r="AB93" s="202">
        <v>0</v>
      </c>
      <c r="AC93" s="202">
        <v>0</v>
      </c>
      <c r="AD93" s="202">
        <v>0</v>
      </c>
      <c r="AE93" s="202">
        <v>45.17</v>
      </c>
      <c r="AF93" s="202">
        <v>0</v>
      </c>
      <c r="AG93" s="202">
        <v>0</v>
      </c>
      <c r="AH93" s="202">
        <v>0</v>
      </c>
      <c r="AI93" s="202">
        <v>18.11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4.1500000000000004</v>
      </c>
      <c r="AZ93" s="202">
        <v>5.15</v>
      </c>
      <c r="BA93" s="202">
        <v>3.48</v>
      </c>
      <c r="BB93" s="202">
        <v>1.48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1.94</v>
      </c>
      <c r="N94" s="202">
        <v>2.84</v>
      </c>
      <c r="O94" s="202">
        <v>3.15</v>
      </c>
      <c r="P94" s="202">
        <v>3.35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2.08</v>
      </c>
      <c r="AB94" s="202">
        <v>0</v>
      </c>
      <c r="AC94" s="202">
        <v>0</v>
      </c>
      <c r="AD94" s="202">
        <v>0</v>
      </c>
      <c r="AE94" s="202">
        <v>45.17</v>
      </c>
      <c r="AF94" s="202">
        <v>0</v>
      </c>
      <c r="AG94" s="202">
        <v>0</v>
      </c>
      <c r="AH94" s="202">
        <v>0</v>
      </c>
      <c r="AI94" s="202">
        <v>18.11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2.77</v>
      </c>
      <c r="AZ94" s="202">
        <v>5.15</v>
      </c>
      <c r="BA94" s="202">
        <v>3.4</v>
      </c>
      <c r="BB94" s="202">
        <v>1.48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1.94</v>
      </c>
      <c r="N95" s="202">
        <v>2.84</v>
      </c>
      <c r="O95" s="202">
        <v>3.15</v>
      </c>
      <c r="P95" s="202">
        <v>3.35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2.08</v>
      </c>
      <c r="AB95" s="202">
        <v>0</v>
      </c>
      <c r="AC95" s="202">
        <v>0</v>
      </c>
      <c r="AD95" s="202">
        <v>0</v>
      </c>
      <c r="AE95" s="202">
        <v>45.17</v>
      </c>
      <c r="AF95" s="202">
        <v>0</v>
      </c>
      <c r="AG95" s="202">
        <v>0</v>
      </c>
      <c r="AH95" s="202">
        <v>0</v>
      </c>
      <c r="AI95" s="202">
        <v>18.11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2.77</v>
      </c>
      <c r="AZ95" s="202">
        <v>5.15</v>
      </c>
      <c r="BA95" s="202">
        <v>3.4</v>
      </c>
      <c r="BB95" s="202">
        <v>1.48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1.94</v>
      </c>
      <c r="N96" s="202">
        <v>2.84</v>
      </c>
      <c r="O96" s="202">
        <v>3.15</v>
      </c>
      <c r="P96" s="202">
        <v>3.35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2.08</v>
      </c>
      <c r="AB96" s="202">
        <v>0</v>
      </c>
      <c r="AC96" s="202">
        <v>0</v>
      </c>
      <c r="AD96" s="202">
        <v>0</v>
      </c>
      <c r="AE96" s="202">
        <v>45.17</v>
      </c>
      <c r="AF96" s="202">
        <v>0</v>
      </c>
      <c r="AG96" s="202">
        <v>0</v>
      </c>
      <c r="AH96" s="202">
        <v>0</v>
      </c>
      <c r="AI96" s="202">
        <v>18.11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2.77</v>
      </c>
      <c r="AZ96" s="202">
        <v>5.15</v>
      </c>
      <c r="BA96" s="202">
        <v>3.4</v>
      </c>
      <c r="BB96" s="202">
        <v>1.48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1.94</v>
      </c>
      <c r="N97" s="202">
        <v>2.84</v>
      </c>
      <c r="O97" s="202">
        <v>3.15</v>
      </c>
      <c r="P97" s="202">
        <v>3.35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2.08</v>
      </c>
      <c r="AB97" s="202">
        <v>0</v>
      </c>
      <c r="AC97" s="202">
        <v>0</v>
      </c>
      <c r="AD97" s="202">
        <v>0</v>
      </c>
      <c r="AE97" s="202">
        <v>45.17</v>
      </c>
      <c r="AF97" s="202">
        <v>0</v>
      </c>
      <c r="AG97" s="202">
        <v>0</v>
      </c>
      <c r="AH97" s="202">
        <v>0</v>
      </c>
      <c r="AI97" s="202">
        <v>18.11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2.77</v>
      </c>
      <c r="AZ97" s="202">
        <v>5.15</v>
      </c>
      <c r="BA97" s="202">
        <v>3.4</v>
      </c>
      <c r="BB97" s="202">
        <v>1.48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1.94</v>
      </c>
      <c r="N98" s="202">
        <v>2.84</v>
      </c>
      <c r="O98" s="202">
        <v>3.15</v>
      </c>
      <c r="P98" s="202">
        <v>3.35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2.08</v>
      </c>
      <c r="AB98" s="202">
        <v>0</v>
      </c>
      <c r="AC98" s="202">
        <v>0</v>
      </c>
      <c r="AD98" s="202">
        <v>0</v>
      </c>
      <c r="AE98" s="202">
        <v>45.17</v>
      </c>
      <c r="AF98" s="202">
        <v>0</v>
      </c>
      <c r="AG98" s="202">
        <v>0</v>
      </c>
      <c r="AH98" s="202">
        <v>0</v>
      </c>
      <c r="AI98" s="202">
        <v>18.11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2.77</v>
      </c>
      <c r="AZ98" s="202">
        <v>5.15</v>
      </c>
      <c r="BA98" s="202">
        <v>3.4</v>
      </c>
      <c r="BB98" s="202">
        <v>1.48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4.2999999999999999E-4</v>
      </c>
      <c r="L99">
        <f t="shared" si="0"/>
        <v>2.228999999999998E-2</v>
      </c>
      <c r="M99">
        <f t="shared" si="0"/>
        <v>5.3820000000000055E-2</v>
      </c>
      <c r="N99">
        <f t="shared" si="0"/>
        <v>6.8160000000000026E-2</v>
      </c>
      <c r="O99">
        <f t="shared" si="0"/>
        <v>7.5600000000000001E-2</v>
      </c>
      <c r="P99">
        <f t="shared" si="0"/>
        <v>8.8285000000000113E-2</v>
      </c>
      <c r="Q99">
        <f t="shared" si="0"/>
        <v>2.4750000000000006E-3</v>
      </c>
      <c r="R99">
        <f t="shared" si="0"/>
        <v>3.2550000000000005E-3</v>
      </c>
      <c r="S99">
        <f t="shared" si="0"/>
        <v>1.1300000000000001E-3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2.235E-3</v>
      </c>
      <c r="AC99">
        <f t="shared" si="0"/>
        <v>0</v>
      </c>
      <c r="AD99">
        <f t="shared" si="0"/>
        <v>0</v>
      </c>
      <c r="AE99">
        <f t="shared" si="0"/>
        <v>0.97624000000000033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0.4614574999999993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4.7854999999999974E-2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7.234500000000002E-2</v>
      </c>
      <c r="AZ99">
        <f t="shared" si="0"/>
        <v>0.12359999999999978</v>
      </c>
      <c r="BA99">
        <f t="shared" si="0"/>
        <v>8.1840000000000079E-2</v>
      </c>
      <c r="BB99">
        <f t="shared" si="0"/>
        <v>3.585E-2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7.3</v>
      </c>
      <c r="AF3" s="202">
        <v>0</v>
      </c>
      <c r="AG3" s="202">
        <v>0</v>
      </c>
      <c r="AH3" s="202">
        <v>0</v>
      </c>
      <c r="AI3" s="202">
        <v>5.84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7.3</v>
      </c>
      <c r="AF4" s="202">
        <v>0</v>
      </c>
      <c r="AG4" s="202">
        <v>0</v>
      </c>
      <c r="AH4" s="202">
        <v>0</v>
      </c>
      <c r="AI4" s="202">
        <v>5.84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7.3</v>
      </c>
      <c r="AF5" s="202">
        <v>0</v>
      </c>
      <c r="AG5" s="202">
        <v>0</v>
      </c>
      <c r="AH5" s="202">
        <v>0</v>
      </c>
      <c r="AI5" s="202">
        <v>5.84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7.3</v>
      </c>
      <c r="AF6" s="202">
        <v>0</v>
      </c>
      <c r="AG6" s="202">
        <v>0</v>
      </c>
      <c r="AH6" s="202">
        <v>0</v>
      </c>
      <c r="AI6" s="202">
        <v>5.84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7.3</v>
      </c>
      <c r="AF7" s="202">
        <v>0</v>
      </c>
      <c r="AG7" s="202">
        <v>0</v>
      </c>
      <c r="AH7" s="202">
        <v>0</v>
      </c>
      <c r="AI7" s="202">
        <v>5.84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7.3</v>
      </c>
      <c r="AF8" s="202">
        <v>0</v>
      </c>
      <c r="AG8" s="202">
        <v>0</v>
      </c>
      <c r="AH8" s="202">
        <v>0</v>
      </c>
      <c r="AI8" s="202">
        <v>5.84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7.3</v>
      </c>
      <c r="AF9" s="202">
        <v>0</v>
      </c>
      <c r="AG9" s="202">
        <v>0</v>
      </c>
      <c r="AH9" s="202">
        <v>0</v>
      </c>
      <c r="AI9" s="202">
        <v>5.84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7.3</v>
      </c>
      <c r="AF10" s="202">
        <v>0</v>
      </c>
      <c r="AG10" s="202">
        <v>0</v>
      </c>
      <c r="AH10" s="202">
        <v>0</v>
      </c>
      <c r="AI10" s="202">
        <v>5.84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7.3</v>
      </c>
      <c r="AF11" s="202">
        <v>0</v>
      </c>
      <c r="AG11" s="202">
        <v>0</v>
      </c>
      <c r="AH11" s="202">
        <v>0</v>
      </c>
      <c r="AI11" s="202">
        <v>5.84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7.3</v>
      </c>
      <c r="AF12" s="202">
        <v>0</v>
      </c>
      <c r="AG12" s="202">
        <v>0</v>
      </c>
      <c r="AH12" s="202">
        <v>0</v>
      </c>
      <c r="AI12" s="202">
        <v>5.84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7.3</v>
      </c>
      <c r="AF13" s="202">
        <v>0</v>
      </c>
      <c r="AG13" s="202">
        <v>0</v>
      </c>
      <c r="AH13" s="202">
        <v>0</v>
      </c>
      <c r="AI13" s="202">
        <v>5.84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7.3</v>
      </c>
      <c r="AF14" s="202">
        <v>0</v>
      </c>
      <c r="AG14" s="202">
        <v>0</v>
      </c>
      <c r="AH14" s="202">
        <v>0</v>
      </c>
      <c r="AI14" s="202">
        <v>5.84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7.3</v>
      </c>
      <c r="AF15" s="202">
        <v>0</v>
      </c>
      <c r="AG15" s="202">
        <v>0</v>
      </c>
      <c r="AH15" s="202">
        <v>0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7.3</v>
      </c>
      <c r="AF16" s="202">
        <v>0</v>
      </c>
      <c r="AG16" s="202">
        <v>0</v>
      </c>
      <c r="AH16" s="202">
        <v>0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7.3</v>
      </c>
      <c r="AF17" s="202">
        <v>0</v>
      </c>
      <c r="AG17" s="202">
        <v>0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7.3</v>
      </c>
      <c r="AF18" s="202">
        <v>0</v>
      </c>
      <c r="AG18" s="202">
        <v>0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7.3</v>
      </c>
      <c r="AF19" s="202">
        <v>0</v>
      </c>
      <c r="AG19" s="202">
        <v>0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7.3</v>
      </c>
      <c r="AF20" s="202">
        <v>0</v>
      </c>
      <c r="AG20" s="202">
        <v>0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7.3</v>
      </c>
      <c r="AF21" s="202">
        <v>0</v>
      </c>
      <c r="AG21" s="202">
        <v>0</v>
      </c>
      <c r="AH21" s="202">
        <v>0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7.3</v>
      </c>
      <c r="AF22" s="202">
        <v>0</v>
      </c>
      <c r="AG22" s="202">
        <v>0</v>
      </c>
      <c r="AH22" s="202">
        <v>0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7.3</v>
      </c>
      <c r="AF23" s="202">
        <v>0</v>
      </c>
      <c r="AG23" s="202">
        <v>0</v>
      </c>
      <c r="AH23" s="202">
        <v>0</v>
      </c>
      <c r="AI23" s="202">
        <v>5.84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7.3</v>
      </c>
      <c r="AF24" s="202">
        <v>0</v>
      </c>
      <c r="AG24" s="202">
        <v>0</v>
      </c>
      <c r="AH24" s="202">
        <v>0</v>
      </c>
      <c r="AI24" s="202">
        <v>5.84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7.3</v>
      </c>
      <c r="AF25" s="202">
        <v>0</v>
      </c>
      <c r="AG25" s="202">
        <v>0</v>
      </c>
      <c r="AH25" s="202">
        <v>0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7.3</v>
      </c>
      <c r="AF26" s="202">
        <v>0</v>
      </c>
      <c r="AG26" s="202">
        <v>0</v>
      </c>
      <c r="AH26" s="202">
        <v>0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7.3</v>
      </c>
      <c r="AF27" s="202">
        <v>0</v>
      </c>
      <c r="AG27" s="202">
        <v>0</v>
      </c>
      <c r="AH27" s="202">
        <v>0</v>
      </c>
      <c r="AI27" s="202">
        <v>5.84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7.3</v>
      </c>
      <c r="AF28" s="202">
        <v>0</v>
      </c>
      <c r="AG28" s="202">
        <v>0</v>
      </c>
      <c r="AH28" s="202">
        <v>0</v>
      </c>
      <c r="AI28" s="202">
        <v>5.84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7.3</v>
      </c>
      <c r="AF29" s="202">
        <v>0</v>
      </c>
      <c r="AG29" s="202">
        <v>0</v>
      </c>
      <c r="AH29" s="202">
        <v>0</v>
      </c>
      <c r="AI29" s="202">
        <v>5.84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7.3</v>
      </c>
      <c r="AF30" s="202">
        <v>0</v>
      </c>
      <c r="AG30" s="202">
        <v>0</v>
      </c>
      <c r="AH30" s="202">
        <v>0</v>
      </c>
      <c r="AI30" s="202">
        <v>5.84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7.3</v>
      </c>
      <c r="AF31" s="202">
        <v>0</v>
      </c>
      <c r="AG31" s="202">
        <v>0</v>
      </c>
      <c r="AH31" s="202">
        <v>0</v>
      </c>
      <c r="AI31" s="202">
        <v>5.84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7.3</v>
      </c>
      <c r="AF32" s="202">
        <v>0</v>
      </c>
      <c r="AG32" s="202">
        <v>0</v>
      </c>
      <c r="AH32" s="202">
        <v>0</v>
      </c>
      <c r="AI32" s="202">
        <v>5.84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7.3</v>
      </c>
      <c r="AF33" s="202">
        <v>0</v>
      </c>
      <c r="AG33" s="202">
        <v>0</v>
      </c>
      <c r="AH33" s="202">
        <v>0</v>
      </c>
      <c r="AI33" s="202">
        <v>5.84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7.3</v>
      </c>
      <c r="AF34" s="202">
        <v>0</v>
      </c>
      <c r="AG34" s="202">
        <v>0</v>
      </c>
      <c r="AH34" s="202">
        <v>0</v>
      </c>
      <c r="AI34" s="202">
        <v>5.84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7.89</v>
      </c>
      <c r="AF35" s="202">
        <v>0</v>
      </c>
      <c r="AG35" s="202">
        <v>0</v>
      </c>
      <c r="AH35" s="202">
        <v>0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7.89</v>
      </c>
      <c r="AF36" s="202">
        <v>0</v>
      </c>
      <c r="AG36" s="202">
        <v>0</v>
      </c>
      <c r="AH36" s="202">
        <v>0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9.24</v>
      </c>
      <c r="AF37" s="202">
        <v>0</v>
      </c>
      <c r="AG37" s="202">
        <v>0</v>
      </c>
      <c r="AH37" s="202">
        <v>0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9.24</v>
      </c>
      <c r="AF38" s="202">
        <v>0</v>
      </c>
      <c r="AG38" s="202">
        <v>0</v>
      </c>
      <c r="AH38" s="202">
        <v>0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9.24</v>
      </c>
      <c r="AF39" s="202">
        <v>0</v>
      </c>
      <c r="AG39" s="202">
        <v>0</v>
      </c>
      <c r="AH39" s="202">
        <v>0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9.24</v>
      </c>
      <c r="AF40" s="202">
        <v>0</v>
      </c>
      <c r="AG40" s="202">
        <v>0</v>
      </c>
      <c r="AH40" s="202">
        <v>0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9.24</v>
      </c>
      <c r="AF41" s="202">
        <v>0</v>
      </c>
      <c r="AG41" s="202">
        <v>0</v>
      </c>
      <c r="AH41" s="202">
        <v>0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9.24</v>
      </c>
      <c r="AF42" s="202">
        <v>0</v>
      </c>
      <c r="AG42" s="202">
        <v>0</v>
      </c>
      <c r="AH42" s="202">
        <v>0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9.24</v>
      </c>
      <c r="AF43" s="202">
        <v>0</v>
      </c>
      <c r="AG43" s="202">
        <v>0</v>
      </c>
      <c r="AH43" s="202">
        <v>0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9.24</v>
      </c>
      <c r="AF44" s="202">
        <v>0</v>
      </c>
      <c r="AG44" s="202">
        <v>0</v>
      </c>
      <c r="AH44" s="202">
        <v>0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9.24</v>
      </c>
      <c r="AF45" s="202">
        <v>0</v>
      </c>
      <c r="AG45" s="202">
        <v>0</v>
      </c>
      <c r="AH45" s="202">
        <v>0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9.24</v>
      </c>
      <c r="AF46" s="202">
        <v>0</v>
      </c>
      <c r="AG46" s="202">
        <v>0</v>
      </c>
      <c r="AH46" s="202">
        <v>0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9.24</v>
      </c>
      <c r="AF47" s="202">
        <v>0</v>
      </c>
      <c r="AG47" s="202">
        <v>0</v>
      </c>
      <c r="AH47" s="202">
        <v>0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9.24</v>
      </c>
      <c r="AF48" s="202">
        <v>0</v>
      </c>
      <c r="AG48" s="202">
        <v>0</v>
      </c>
      <c r="AH48" s="202">
        <v>0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9.24</v>
      </c>
      <c r="AF49" s="202">
        <v>0</v>
      </c>
      <c r="AG49" s="202">
        <v>0</v>
      </c>
      <c r="AH49" s="202">
        <v>0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9.24</v>
      </c>
      <c r="AF50" s="202">
        <v>0</v>
      </c>
      <c r="AG50" s="202">
        <v>0</v>
      </c>
      <c r="AH50" s="202">
        <v>0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9.24</v>
      </c>
      <c r="AF51" s="202">
        <v>0</v>
      </c>
      <c r="AG51" s="202">
        <v>0</v>
      </c>
      <c r="AH51" s="202">
        <v>0</v>
      </c>
      <c r="AI51" s="202">
        <v>5.84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9.24</v>
      </c>
      <c r="AF52" s="202">
        <v>0</v>
      </c>
      <c r="AG52" s="202">
        <v>0</v>
      </c>
      <c r="AH52" s="202">
        <v>0</v>
      </c>
      <c r="AI52" s="202">
        <v>5.84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9.24</v>
      </c>
      <c r="AF53" s="202">
        <v>0</v>
      </c>
      <c r="AG53" s="202">
        <v>0</v>
      </c>
      <c r="AH53" s="202">
        <v>0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9.24</v>
      </c>
      <c r="AF54" s="202">
        <v>0</v>
      </c>
      <c r="AG54" s="202">
        <v>0</v>
      </c>
      <c r="AH54" s="202">
        <v>0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9.24</v>
      </c>
      <c r="AF55" s="202">
        <v>0</v>
      </c>
      <c r="AG55" s="202">
        <v>0</v>
      </c>
      <c r="AH55" s="202">
        <v>0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9.24</v>
      </c>
      <c r="AF56" s="202">
        <v>0</v>
      </c>
      <c r="AG56" s="202">
        <v>0</v>
      </c>
      <c r="AH56" s="202">
        <v>0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9.24</v>
      </c>
      <c r="AF57" s="202">
        <v>0</v>
      </c>
      <c r="AG57" s="202">
        <v>0</v>
      </c>
      <c r="AH57" s="202">
        <v>0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9.24</v>
      </c>
      <c r="AF58" s="202">
        <v>0</v>
      </c>
      <c r="AG58" s="202">
        <v>0</v>
      </c>
      <c r="AH58" s="202">
        <v>0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9.24</v>
      </c>
      <c r="AF59" s="202">
        <v>0</v>
      </c>
      <c r="AG59" s="202">
        <v>0</v>
      </c>
      <c r="AH59" s="202">
        <v>0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9.24</v>
      </c>
      <c r="AF60" s="202">
        <v>0</v>
      </c>
      <c r="AG60" s="202">
        <v>0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9.24</v>
      </c>
      <c r="AF61" s="202">
        <v>0</v>
      </c>
      <c r="AG61" s="202">
        <v>0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9.24</v>
      </c>
      <c r="AF62" s="202">
        <v>0</v>
      </c>
      <c r="AG62" s="202">
        <v>0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9.24</v>
      </c>
      <c r="AF63" s="202">
        <v>0</v>
      </c>
      <c r="AG63" s="202">
        <v>0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9.24</v>
      </c>
      <c r="AF64" s="202">
        <v>0</v>
      </c>
      <c r="AG64" s="202">
        <v>0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9.24</v>
      </c>
      <c r="AF65" s="202">
        <v>0</v>
      </c>
      <c r="AG65" s="202">
        <v>0</v>
      </c>
      <c r="AH65" s="202">
        <v>0</v>
      </c>
      <c r="AI65" s="202">
        <v>5.84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9.24</v>
      </c>
      <c r="AF66" s="202">
        <v>0</v>
      </c>
      <c r="AG66" s="202">
        <v>0</v>
      </c>
      <c r="AH66" s="202">
        <v>0</v>
      </c>
      <c r="AI66" s="202">
        <v>5.84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9.24</v>
      </c>
      <c r="AF67" s="202">
        <v>0</v>
      </c>
      <c r="AG67" s="202">
        <v>0</v>
      </c>
      <c r="AH67" s="202">
        <v>0</v>
      </c>
      <c r="AI67" s="202">
        <v>5.84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9.24</v>
      </c>
      <c r="AF68" s="202">
        <v>0</v>
      </c>
      <c r="AG68" s="202">
        <v>0</v>
      </c>
      <c r="AH68" s="202">
        <v>0</v>
      </c>
      <c r="AI68" s="202">
        <v>5.84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9.24</v>
      </c>
      <c r="AF69" s="202">
        <v>0</v>
      </c>
      <c r="AG69" s="202">
        <v>0</v>
      </c>
      <c r="AH69" s="202">
        <v>0</v>
      </c>
      <c r="AI69" s="202">
        <v>5.84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9.24</v>
      </c>
      <c r="AF70" s="202">
        <v>0</v>
      </c>
      <c r="AG70" s="202">
        <v>0</v>
      </c>
      <c r="AH70" s="202">
        <v>0</v>
      </c>
      <c r="AI70" s="202">
        <v>5.84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9.24</v>
      </c>
      <c r="AF71" s="202">
        <v>0</v>
      </c>
      <c r="AG71" s="202">
        <v>0</v>
      </c>
      <c r="AH71" s="202">
        <v>0</v>
      </c>
      <c r="AI71" s="202">
        <v>5.84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9.24</v>
      </c>
      <c r="AF72" s="202">
        <v>0</v>
      </c>
      <c r="AG72" s="202">
        <v>0</v>
      </c>
      <c r="AH72" s="202">
        <v>0</v>
      </c>
      <c r="AI72" s="202">
        <v>5.84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9.24</v>
      </c>
      <c r="AF73" s="202">
        <v>0</v>
      </c>
      <c r="AG73" s="202">
        <v>0</v>
      </c>
      <c r="AH73" s="202">
        <v>0</v>
      </c>
      <c r="AI73" s="202">
        <v>5.84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9.24</v>
      </c>
      <c r="AF74" s="202">
        <v>0</v>
      </c>
      <c r="AG74" s="202">
        <v>0</v>
      </c>
      <c r="AH74" s="202">
        <v>0</v>
      </c>
      <c r="AI74" s="202">
        <v>5.84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9.24</v>
      </c>
      <c r="AF75" s="202">
        <v>0</v>
      </c>
      <c r="AG75" s="202">
        <v>0</v>
      </c>
      <c r="AH75" s="202">
        <v>0</v>
      </c>
      <c r="AI75" s="202">
        <v>5.84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9.24</v>
      </c>
      <c r="AF76" s="202">
        <v>0</v>
      </c>
      <c r="AG76" s="202">
        <v>0</v>
      </c>
      <c r="AH76" s="202">
        <v>0</v>
      </c>
      <c r="AI76" s="202">
        <v>5.84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9.24</v>
      </c>
      <c r="AF77" s="202">
        <v>0</v>
      </c>
      <c r="AG77" s="202">
        <v>0</v>
      </c>
      <c r="AH77" s="202">
        <v>0</v>
      </c>
      <c r="AI77" s="202">
        <v>5.84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9.24</v>
      </c>
      <c r="AF78" s="202">
        <v>0</v>
      </c>
      <c r="AG78" s="202">
        <v>0</v>
      </c>
      <c r="AH78" s="202">
        <v>0</v>
      </c>
      <c r="AI78" s="202">
        <v>5.84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9.24</v>
      </c>
      <c r="AF79" s="202">
        <v>0</v>
      </c>
      <c r="AG79" s="202">
        <v>0</v>
      </c>
      <c r="AH79" s="202">
        <v>0</v>
      </c>
      <c r="AI79" s="202">
        <v>5.56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9.11</v>
      </c>
      <c r="AF80" s="202">
        <v>0</v>
      </c>
      <c r="AG80" s="202">
        <v>0</v>
      </c>
      <c r="AH80" s="202">
        <v>0</v>
      </c>
      <c r="AI80" s="202">
        <v>5.56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9.11</v>
      </c>
      <c r="AF81" s="202">
        <v>0</v>
      </c>
      <c r="AG81" s="202">
        <v>0</v>
      </c>
      <c r="AH81" s="202">
        <v>0</v>
      </c>
      <c r="AI81" s="202">
        <v>5.56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9.11</v>
      </c>
      <c r="AF82" s="202">
        <v>0</v>
      </c>
      <c r="AG82" s="202">
        <v>0</v>
      </c>
      <c r="AH82" s="202">
        <v>0</v>
      </c>
      <c r="AI82" s="202">
        <v>5.56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9.11</v>
      </c>
      <c r="AF83" s="202">
        <v>0</v>
      </c>
      <c r="AG83" s="202">
        <v>0</v>
      </c>
      <c r="AH83" s="202">
        <v>0</v>
      </c>
      <c r="AI83" s="202">
        <v>5.56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9.11</v>
      </c>
      <c r="AF84" s="202">
        <v>0</v>
      </c>
      <c r="AG84" s="202">
        <v>0</v>
      </c>
      <c r="AH84" s="202">
        <v>0</v>
      </c>
      <c r="AI84" s="202">
        <v>5.56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9.11</v>
      </c>
      <c r="AF85" s="202">
        <v>0</v>
      </c>
      <c r="AG85" s="202">
        <v>0</v>
      </c>
      <c r="AH85" s="202">
        <v>0</v>
      </c>
      <c r="AI85" s="202">
        <v>5.56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9.11</v>
      </c>
      <c r="AF86" s="202">
        <v>0</v>
      </c>
      <c r="AG86" s="202">
        <v>0</v>
      </c>
      <c r="AH86" s="202">
        <v>0</v>
      </c>
      <c r="AI86" s="202">
        <v>5.56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9.11</v>
      </c>
      <c r="AF87" s="202">
        <v>0</v>
      </c>
      <c r="AG87" s="202">
        <v>0</v>
      </c>
      <c r="AH87" s="202">
        <v>0</v>
      </c>
      <c r="AI87" s="202">
        <v>5.56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9.11</v>
      </c>
      <c r="AF88" s="202">
        <v>0</v>
      </c>
      <c r="AG88" s="202">
        <v>0</v>
      </c>
      <c r="AH88" s="202">
        <v>0</v>
      </c>
      <c r="AI88" s="202">
        <v>5.56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9.11</v>
      </c>
      <c r="AF89" s="202">
        <v>0</v>
      </c>
      <c r="AG89" s="202">
        <v>0</v>
      </c>
      <c r="AH89" s="202">
        <v>0</v>
      </c>
      <c r="AI89" s="202">
        <v>5.56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9.11</v>
      </c>
      <c r="AF90" s="202">
        <v>0</v>
      </c>
      <c r="AG90" s="202">
        <v>0</v>
      </c>
      <c r="AH90" s="202">
        <v>0</v>
      </c>
      <c r="AI90" s="202">
        <v>5.56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9.11</v>
      </c>
      <c r="AF91" s="202">
        <v>0</v>
      </c>
      <c r="AG91" s="202">
        <v>0</v>
      </c>
      <c r="AH91" s="202">
        <v>0</v>
      </c>
      <c r="AI91" s="202">
        <v>5.56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9.11</v>
      </c>
      <c r="AF92" s="202">
        <v>0</v>
      </c>
      <c r="AG92" s="202">
        <v>0</v>
      </c>
      <c r="AH92" s="202">
        <v>0</v>
      </c>
      <c r="AI92" s="202">
        <v>5.56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9.11</v>
      </c>
      <c r="AF93" s="202">
        <v>0</v>
      </c>
      <c r="AG93" s="202">
        <v>0</v>
      </c>
      <c r="AH93" s="202">
        <v>0</v>
      </c>
      <c r="AI93" s="202">
        <v>5.56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9.11</v>
      </c>
      <c r="AF94" s="202">
        <v>0</v>
      </c>
      <c r="AG94" s="202">
        <v>0</v>
      </c>
      <c r="AH94" s="202">
        <v>0</v>
      </c>
      <c r="AI94" s="202">
        <v>5.56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9.11</v>
      </c>
      <c r="AF95" s="202">
        <v>0</v>
      </c>
      <c r="AG95" s="202">
        <v>0</v>
      </c>
      <c r="AH95" s="202">
        <v>0</v>
      </c>
      <c r="AI95" s="202">
        <v>5.56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9.11</v>
      </c>
      <c r="AF96" s="202">
        <v>0</v>
      </c>
      <c r="AG96" s="202">
        <v>0</v>
      </c>
      <c r="AH96" s="202">
        <v>0</v>
      </c>
      <c r="AI96" s="202">
        <v>5.56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9.11</v>
      </c>
      <c r="AF97" s="202">
        <v>0</v>
      </c>
      <c r="AG97" s="202">
        <v>0</v>
      </c>
      <c r="AH97" s="202">
        <v>0</v>
      </c>
      <c r="AI97" s="202">
        <v>5.56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9.11</v>
      </c>
      <c r="AF98" s="202">
        <v>0</v>
      </c>
      <c r="AG98" s="202">
        <v>0</v>
      </c>
      <c r="AH98" s="202">
        <v>0</v>
      </c>
      <c r="AI98" s="202">
        <v>5.56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0.2049475000000002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0.13875999999999974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535</v>
      </c>
      <c r="D2" t="s">
        <v>535</v>
      </c>
      <c r="E2" t="s">
        <v>535</v>
      </c>
      <c r="F2" t="s">
        <v>535</v>
      </c>
      <c r="G2" t="s">
        <v>535</v>
      </c>
      <c r="H2" t="s">
        <v>535</v>
      </c>
      <c r="I2" t="s">
        <v>535</v>
      </c>
      <c r="J2" t="s">
        <v>535</v>
      </c>
      <c r="K2" t="s">
        <v>535</v>
      </c>
      <c r="L2" t="s">
        <v>535</v>
      </c>
      <c r="M2" t="s">
        <v>535</v>
      </c>
      <c r="N2" t="s">
        <v>535</v>
      </c>
      <c r="O2" t="s">
        <v>535</v>
      </c>
      <c r="P2" t="s">
        <v>535</v>
      </c>
    </row>
    <row r="3" spans="1:17">
      <c r="A3" t="s">
        <v>45</v>
      </c>
      <c r="C3" s="25">
        <v>34</v>
      </c>
      <c r="D3" s="25">
        <v>0</v>
      </c>
      <c r="E3" s="25">
        <v>0</v>
      </c>
      <c r="F3" s="25">
        <v>0</v>
      </c>
      <c r="G3" s="202">
        <v>135</v>
      </c>
      <c r="H3" s="202">
        <v>0</v>
      </c>
      <c r="I3" s="202">
        <v>0</v>
      </c>
      <c r="J3" s="202">
        <v>0</v>
      </c>
      <c r="K3" s="202">
        <v>296.05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35</v>
      </c>
      <c r="D4" s="25">
        <v>0</v>
      </c>
      <c r="E4" s="25">
        <v>0</v>
      </c>
      <c r="F4" s="25">
        <v>0</v>
      </c>
      <c r="G4" s="202">
        <v>135</v>
      </c>
      <c r="H4" s="202">
        <v>0</v>
      </c>
      <c r="I4" s="202">
        <v>0</v>
      </c>
      <c r="J4" s="202">
        <v>0</v>
      </c>
      <c r="K4" s="202">
        <v>296.05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35</v>
      </c>
      <c r="D5" s="25">
        <v>0</v>
      </c>
      <c r="E5" s="25">
        <v>0</v>
      </c>
      <c r="F5" s="25">
        <v>0</v>
      </c>
      <c r="G5" s="202">
        <v>135</v>
      </c>
      <c r="H5" s="202">
        <v>0</v>
      </c>
      <c r="I5" s="202">
        <v>0</v>
      </c>
      <c r="J5" s="202">
        <v>0</v>
      </c>
      <c r="K5" s="202">
        <v>296.05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35</v>
      </c>
      <c r="D6" s="25">
        <v>0</v>
      </c>
      <c r="E6" s="25">
        <v>0</v>
      </c>
      <c r="F6" s="25">
        <v>0</v>
      </c>
      <c r="G6" s="202">
        <v>135</v>
      </c>
      <c r="H6" s="202">
        <v>0</v>
      </c>
      <c r="I6" s="202">
        <v>0</v>
      </c>
      <c r="J6" s="202">
        <v>0</v>
      </c>
      <c r="K6" s="202">
        <v>296.05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35</v>
      </c>
      <c r="D7" s="25">
        <v>0</v>
      </c>
      <c r="E7" s="25">
        <v>0</v>
      </c>
      <c r="F7" s="25">
        <v>0</v>
      </c>
      <c r="G7" s="202">
        <v>135</v>
      </c>
      <c r="H7" s="202">
        <v>0</v>
      </c>
      <c r="I7" s="202">
        <v>0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35</v>
      </c>
      <c r="D8" s="25">
        <v>0</v>
      </c>
      <c r="E8" s="25">
        <v>0</v>
      </c>
      <c r="F8" s="25">
        <v>0</v>
      </c>
      <c r="G8" s="202">
        <v>135</v>
      </c>
      <c r="H8" s="202">
        <v>0</v>
      </c>
      <c r="I8" s="202">
        <v>0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35</v>
      </c>
      <c r="D9" s="25">
        <v>0</v>
      </c>
      <c r="E9" s="25">
        <v>0</v>
      </c>
      <c r="F9" s="25">
        <v>0</v>
      </c>
      <c r="G9" s="202">
        <v>135</v>
      </c>
      <c r="H9" s="202">
        <v>0</v>
      </c>
      <c r="I9" s="202">
        <v>0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35</v>
      </c>
      <c r="D10" s="25">
        <v>0</v>
      </c>
      <c r="E10" s="25">
        <v>0</v>
      </c>
      <c r="F10" s="25">
        <v>0</v>
      </c>
      <c r="G10" s="202">
        <v>135</v>
      </c>
      <c r="H10" s="202">
        <v>0</v>
      </c>
      <c r="I10" s="202">
        <v>0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35</v>
      </c>
      <c r="D11" s="25">
        <v>0</v>
      </c>
      <c r="E11" s="25">
        <v>0</v>
      </c>
      <c r="F11" s="25">
        <v>0</v>
      </c>
      <c r="G11" s="202">
        <v>130</v>
      </c>
      <c r="H11" s="202">
        <v>0</v>
      </c>
      <c r="I11" s="202">
        <v>0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35</v>
      </c>
      <c r="D12" s="25">
        <v>0</v>
      </c>
      <c r="E12" s="25">
        <v>0</v>
      </c>
      <c r="F12" s="25">
        <v>0</v>
      </c>
      <c r="G12" s="202">
        <v>130</v>
      </c>
      <c r="H12" s="202">
        <v>0</v>
      </c>
      <c r="I12" s="202">
        <v>0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35</v>
      </c>
      <c r="D13" s="25">
        <v>0</v>
      </c>
      <c r="E13" s="25">
        <v>0</v>
      </c>
      <c r="F13" s="25">
        <v>0</v>
      </c>
      <c r="G13" s="202">
        <v>130</v>
      </c>
      <c r="H13" s="202">
        <v>0</v>
      </c>
      <c r="I13" s="202">
        <v>0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35</v>
      </c>
      <c r="D14" s="25">
        <v>0</v>
      </c>
      <c r="E14" s="25">
        <v>0</v>
      </c>
      <c r="F14" s="25">
        <v>0</v>
      </c>
      <c r="G14" s="202">
        <v>130</v>
      </c>
      <c r="H14" s="202">
        <v>0</v>
      </c>
      <c r="I14" s="202">
        <v>0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35</v>
      </c>
      <c r="D15" s="25">
        <v>0</v>
      </c>
      <c r="E15" s="25">
        <v>0</v>
      </c>
      <c r="F15" s="25">
        <v>0</v>
      </c>
      <c r="G15" s="202">
        <v>130</v>
      </c>
      <c r="H15" s="202">
        <v>0</v>
      </c>
      <c r="I15" s="202">
        <v>0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35</v>
      </c>
      <c r="D16" s="25">
        <v>0</v>
      </c>
      <c r="E16" s="25">
        <v>0</v>
      </c>
      <c r="F16" s="25">
        <v>0</v>
      </c>
      <c r="G16" s="202">
        <v>130</v>
      </c>
      <c r="H16" s="202">
        <v>0</v>
      </c>
      <c r="I16" s="202">
        <v>0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35</v>
      </c>
      <c r="D17" s="25">
        <v>0</v>
      </c>
      <c r="E17" s="25">
        <v>0</v>
      </c>
      <c r="F17" s="25">
        <v>0</v>
      </c>
      <c r="G17" s="202">
        <v>130</v>
      </c>
      <c r="H17" s="202">
        <v>0</v>
      </c>
      <c r="I17" s="202">
        <v>0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35</v>
      </c>
      <c r="D18" s="25">
        <v>0</v>
      </c>
      <c r="E18" s="25">
        <v>0</v>
      </c>
      <c r="F18" s="25">
        <v>0</v>
      </c>
      <c r="G18" s="202">
        <v>130</v>
      </c>
      <c r="H18" s="202">
        <v>0</v>
      </c>
      <c r="I18" s="202">
        <v>0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35</v>
      </c>
      <c r="D19" s="25">
        <v>0</v>
      </c>
      <c r="E19" s="25">
        <v>0</v>
      </c>
      <c r="F19" s="25">
        <v>0</v>
      </c>
      <c r="G19" s="202">
        <v>130</v>
      </c>
      <c r="H19" s="202">
        <v>0</v>
      </c>
      <c r="I19" s="202">
        <v>0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35</v>
      </c>
      <c r="D20" s="25">
        <v>0</v>
      </c>
      <c r="E20" s="25">
        <v>0</v>
      </c>
      <c r="F20" s="25">
        <v>0</v>
      </c>
      <c r="G20" s="202">
        <v>130</v>
      </c>
      <c r="H20" s="202">
        <v>0</v>
      </c>
      <c r="I20" s="202">
        <v>0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35</v>
      </c>
      <c r="D21" s="25">
        <v>0</v>
      </c>
      <c r="E21" s="25">
        <v>0</v>
      </c>
      <c r="F21" s="25">
        <v>0</v>
      </c>
      <c r="G21" s="202">
        <v>130</v>
      </c>
      <c r="H21" s="202">
        <v>0</v>
      </c>
      <c r="I21" s="202">
        <v>0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35</v>
      </c>
      <c r="D22" s="25">
        <v>0</v>
      </c>
      <c r="E22" s="25">
        <v>0</v>
      </c>
      <c r="F22" s="25">
        <v>0</v>
      </c>
      <c r="G22" s="202">
        <v>130</v>
      </c>
      <c r="H22" s="202">
        <v>0</v>
      </c>
      <c r="I22" s="202">
        <v>0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35</v>
      </c>
      <c r="D23" s="25">
        <v>0</v>
      </c>
      <c r="E23" s="25">
        <v>0</v>
      </c>
      <c r="F23" s="25">
        <v>0</v>
      </c>
      <c r="G23" s="202">
        <v>130</v>
      </c>
      <c r="H23" s="202">
        <v>0</v>
      </c>
      <c r="I23" s="202">
        <v>0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35</v>
      </c>
      <c r="D24" s="25">
        <v>0</v>
      </c>
      <c r="E24" s="25">
        <v>0</v>
      </c>
      <c r="F24" s="25">
        <v>0</v>
      </c>
      <c r="G24" s="202">
        <v>130</v>
      </c>
      <c r="H24" s="202">
        <v>0</v>
      </c>
      <c r="I24" s="202">
        <v>0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35</v>
      </c>
      <c r="D25" s="25">
        <v>0</v>
      </c>
      <c r="E25" s="25">
        <v>0</v>
      </c>
      <c r="F25" s="25">
        <v>0</v>
      </c>
      <c r="G25" s="202">
        <v>130</v>
      </c>
      <c r="H25" s="202">
        <v>0</v>
      </c>
      <c r="I25" s="202">
        <v>0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35</v>
      </c>
      <c r="D26" s="25">
        <v>0</v>
      </c>
      <c r="E26" s="25">
        <v>0</v>
      </c>
      <c r="F26" s="25">
        <v>0</v>
      </c>
      <c r="G26" s="202">
        <v>130</v>
      </c>
      <c r="H26" s="202">
        <v>0</v>
      </c>
      <c r="I26" s="202">
        <v>0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35</v>
      </c>
      <c r="D27" s="25">
        <v>0</v>
      </c>
      <c r="E27" s="25">
        <v>0</v>
      </c>
      <c r="F27" s="25">
        <v>0</v>
      </c>
      <c r="G27" s="202">
        <v>130</v>
      </c>
      <c r="H27" s="202">
        <v>0</v>
      </c>
      <c r="I27" s="202">
        <v>0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35</v>
      </c>
      <c r="D28" s="25">
        <v>0</v>
      </c>
      <c r="E28" s="25">
        <v>0</v>
      </c>
      <c r="F28" s="25">
        <v>0</v>
      </c>
      <c r="G28" s="202">
        <v>130</v>
      </c>
      <c r="H28" s="202">
        <v>0</v>
      </c>
      <c r="I28" s="202">
        <v>0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35</v>
      </c>
      <c r="D29" s="25">
        <v>0</v>
      </c>
      <c r="E29" s="25">
        <v>0</v>
      </c>
      <c r="F29" s="25">
        <v>0</v>
      </c>
      <c r="G29" s="202">
        <v>130</v>
      </c>
      <c r="H29" s="202">
        <v>0</v>
      </c>
      <c r="I29" s="202">
        <v>0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35</v>
      </c>
      <c r="D30" s="25">
        <v>0</v>
      </c>
      <c r="E30" s="25">
        <v>0</v>
      </c>
      <c r="F30" s="25">
        <v>0</v>
      </c>
      <c r="G30" s="202">
        <v>130</v>
      </c>
      <c r="H30" s="202">
        <v>0</v>
      </c>
      <c r="I30" s="202">
        <v>0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35</v>
      </c>
      <c r="D31" s="25">
        <v>0</v>
      </c>
      <c r="E31" s="25">
        <v>0</v>
      </c>
      <c r="F31" s="25">
        <v>0</v>
      </c>
      <c r="G31" s="202">
        <v>130</v>
      </c>
      <c r="H31" s="202">
        <v>0</v>
      </c>
      <c r="I31" s="202">
        <v>0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35</v>
      </c>
      <c r="D32" s="25">
        <v>0</v>
      </c>
      <c r="E32" s="25">
        <v>0</v>
      </c>
      <c r="F32" s="25">
        <v>0</v>
      </c>
      <c r="G32" s="202">
        <v>130</v>
      </c>
      <c r="H32" s="202">
        <v>0</v>
      </c>
      <c r="I32" s="202">
        <v>0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35</v>
      </c>
      <c r="D33" s="25">
        <v>0</v>
      </c>
      <c r="E33" s="25">
        <v>0</v>
      </c>
      <c r="F33" s="25">
        <v>0</v>
      </c>
      <c r="G33" s="202">
        <v>135</v>
      </c>
      <c r="H33" s="202">
        <v>0</v>
      </c>
      <c r="I33" s="202">
        <v>0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35</v>
      </c>
      <c r="D34" s="25">
        <v>0</v>
      </c>
      <c r="E34" s="25">
        <v>0</v>
      </c>
      <c r="F34" s="25">
        <v>0</v>
      </c>
      <c r="G34" s="202">
        <v>135</v>
      </c>
      <c r="H34" s="202">
        <v>0</v>
      </c>
      <c r="I34" s="202">
        <v>0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35</v>
      </c>
      <c r="D35" s="25">
        <v>0</v>
      </c>
      <c r="E35" s="25">
        <v>0</v>
      </c>
      <c r="F35" s="25">
        <v>0</v>
      </c>
      <c r="G35" s="202">
        <v>140</v>
      </c>
      <c r="H35" s="202">
        <v>0</v>
      </c>
      <c r="I35" s="202">
        <v>0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35</v>
      </c>
      <c r="D36" s="25">
        <v>0</v>
      </c>
      <c r="E36" s="25">
        <v>0</v>
      </c>
      <c r="F36" s="25">
        <v>0</v>
      </c>
      <c r="G36" s="202">
        <v>140</v>
      </c>
      <c r="H36" s="202">
        <v>0</v>
      </c>
      <c r="I36" s="202">
        <v>0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35</v>
      </c>
      <c r="D37" s="25">
        <v>0</v>
      </c>
      <c r="E37" s="25">
        <v>0</v>
      </c>
      <c r="F37" s="25">
        <v>0</v>
      </c>
      <c r="G37" s="202">
        <v>152</v>
      </c>
      <c r="H37" s="202">
        <v>0</v>
      </c>
      <c r="I37" s="202">
        <v>0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35</v>
      </c>
      <c r="D38" s="25">
        <v>0</v>
      </c>
      <c r="E38" s="25">
        <v>0</v>
      </c>
      <c r="F38" s="25">
        <v>0</v>
      </c>
      <c r="G38" s="202">
        <v>152</v>
      </c>
      <c r="H38" s="202">
        <v>0</v>
      </c>
      <c r="I38" s="202">
        <v>0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34</v>
      </c>
      <c r="D39" s="25">
        <v>0</v>
      </c>
      <c r="E39" s="25">
        <v>0</v>
      </c>
      <c r="F39" s="25">
        <v>0</v>
      </c>
      <c r="G39" s="202">
        <v>152</v>
      </c>
      <c r="H39" s="202">
        <v>0</v>
      </c>
      <c r="I39" s="202">
        <v>0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34</v>
      </c>
      <c r="D40" s="25">
        <v>0</v>
      </c>
      <c r="E40" s="25">
        <v>0</v>
      </c>
      <c r="F40" s="25">
        <v>0</v>
      </c>
      <c r="G40" s="202">
        <v>152</v>
      </c>
      <c r="H40" s="202">
        <v>0</v>
      </c>
      <c r="I40" s="202">
        <v>0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34</v>
      </c>
      <c r="D41" s="25">
        <v>0</v>
      </c>
      <c r="E41" s="25">
        <v>0</v>
      </c>
      <c r="F41" s="25">
        <v>0</v>
      </c>
      <c r="G41" s="202">
        <v>152</v>
      </c>
      <c r="H41" s="202">
        <v>0</v>
      </c>
      <c r="I41" s="202">
        <v>0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34</v>
      </c>
      <c r="D42" s="25">
        <v>0</v>
      </c>
      <c r="E42" s="25">
        <v>0</v>
      </c>
      <c r="F42" s="25">
        <v>0</v>
      </c>
      <c r="G42" s="202">
        <v>152</v>
      </c>
      <c r="H42" s="202">
        <v>0</v>
      </c>
      <c r="I42" s="202">
        <v>0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34</v>
      </c>
      <c r="D43" s="25">
        <v>0</v>
      </c>
      <c r="E43" s="25">
        <v>0</v>
      </c>
      <c r="F43" s="25">
        <v>0</v>
      </c>
      <c r="G43" s="202">
        <v>152</v>
      </c>
      <c r="H43" s="202">
        <v>0</v>
      </c>
      <c r="I43" s="202">
        <v>0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34</v>
      </c>
      <c r="D44" s="25">
        <v>0</v>
      </c>
      <c r="E44" s="25">
        <v>0</v>
      </c>
      <c r="F44" s="25">
        <v>0</v>
      </c>
      <c r="G44" s="202">
        <v>152</v>
      </c>
      <c r="H44" s="202">
        <v>0</v>
      </c>
      <c r="I44" s="202">
        <v>0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34</v>
      </c>
      <c r="D45" s="25">
        <v>0</v>
      </c>
      <c r="E45" s="25">
        <v>0</v>
      </c>
      <c r="F45" s="25">
        <v>0</v>
      </c>
      <c r="G45" s="202">
        <v>152</v>
      </c>
      <c r="H45" s="202">
        <v>0</v>
      </c>
      <c r="I45" s="202">
        <v>0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34</v>
      </c>
      <c r="D46" s="25">
        <v>0</v>
      </c>
      <c r="E46" s="25">
        <v>0</v>
      </c>
      <c r="F46" s="25">
        <v>0</v>
      </c>
      <c r="G46" s="202">
        <v>152</v>
      </c>
      <c r="H46" s="202">
        <v>0</v>
      </c>
      <c r="I46" s="202">
        <v>0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33</v>
      </c>
      <c r="D47" s="25">
        <v>0</v>
      </c>
      <c r="E47" s="25">
        <v>0</v>
      </c>
      <c r="F47" s="25">
        <v>0</v>
      </c>
      <c r="G47" s="202">
        <v>152</v>
      </c>
      <c r="H47" s="202">
        <v>0</v>
      </c>
      <c r="I47" s="202">
        <v>0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33</v>
      </c>
      <c r="D48" s="25">
        <v>0</v>
      </c>
      <c r="E48" s="25">
        <v>0</v>
      </c>
      <c r="F48" s="25">
        <v>0</v>
      </c>
      <c r="G48" s="202">
        <v>152</v>
      </c>
      <c r="H48" s="202">
        <v>0</v>
      </c>
      <c r="I48" s="202">
        <v>0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33</v>
      </c>
      <c r="D49" s="25">
        <v>0</v>
      </c>
      <c r="E49" s="25">
        <v>0</v>
      </c>
      <c r="F49" s="25">
        <v>0</v>
      </c>
      <c r="G49" s="202">
        <v>152</v>
      </c>
      <c r="H49" s="202">
        <v>0</v>
      </c>
      <c r="I49" s="202">
        <v>0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33</v>
      </c>
      <c r="D50" s="25">
        <v>0</v>
      </c>
      <c r="E50" s="25">
        <v>0</v>
      </c>
      <c r="F50" s="25">
        <v>0</v>
      </c>
      <c r="G50" s="202">
        <v>152</v>
      </c>
      <c r="H50" s="202">
        <v>0</v>
      </c>
      <c r="I50" s="202">
        <v>0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33</v>
      </c>
      <c r="D51" s="25">
        <v>0</v>
      </c>
      <c r="E51" s="25">
        <v>0</v>
      </c>
      <c r="F51" s="25">
        <v>0</v>
      </c>
      <c r="G51" s="202">
        <v>152</v>
      </c>
      <c r="H51" s="202">
        <v>0</v>
      </c>
      <c r="I51" s="202">
        <v>0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33</v>
      </c>
      <c r="D52" s="25">
        <v>0</v>
      </c>
      <c r="E52" s="25">
        <v>0</v>
      </c>
      <c r="F52" s="25">
        <v>0</v>
      </c>
      <c r="G52" s="202">
        <v>152</v>
      </c>
      <c r="H52" s="202">
        <v>0</v>
      </c>
      <c r="I52" s="202">
        <v>0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33</v>
      </c>
      <c r="D53" s="25">
        <v>0</v>
      </c>
      <c r="E53" s="25">
        <v>0</v>
      </c>
      <c r="F53" s="25">
        <v>0</v>
      </c>
      <c r="G53" s="202">
        <v>152</v>
      </c>
      <c r="H53" s="202">
        <v>0</v>
      </c>
      <c r="I53" s="202">
        <v>0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33</v>
      </c>
      <c r="D54" s="25">
        <v>0</v>
      </c>
      <c r="E54" s="25">
        <v>0</v>
      </c>
      <c r="F54" s="25">
        <v>0</v>
      </c>
      <c r="G54" s="202">
        <v>152</v>
      </c>
      <c r="H54" s="202">
        <v>0</v>
      </c>
      <c r="I54" s="202">
        <v>0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33</v>
      </c>
      <c r="D55" s="25">
        <v>27</v>
      </c>
      <c r="E55" s="25">
        <v>0</v>
      </c>
      <c r="F55" s="25">
        <v>0</v>
      </c>
      <c r="G55" s="202">
        <v>152</v>
      </c>
      <c r="H55" s="202">
        <v>0</v>
      </c>
      <c r="I55" s="202">
        <v>0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33</v>
      </c>
      <c r="D56" s="25">
        <v>27</v>
      </c>
      <c r="E56" s="25">
        <v>0</v>
      </c>
      <c r="F56" s="25">
        <v>0</v>
      </c>
      <c r="G56" s="202">
        <v>152</v>
      </c>
      <c r="H56" s="202">
        <v>0</v>
      </c>
      <c r="I56" s="202">
        <v>0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33</v>
      </c>
      <c r="D57" s="25">
        <v>27</v>
      </c>
      <c r="E57" s="25">
        <v>0</v>
      </c>
      <c r="F57" s="25">
        <v>0</v>
      </c>
      <c r="G57" s="202">
        <v>152</v>
      </c>
      <c r="H57" s="202">
        <v>0</v>
      </c>
      <c r="I57" s="202">
        <v>0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33</v>
      </c>
      <c r="D58" s="25">
        <v>27</v>
      </c>
      <c r="E58" s="25">
        <v>0</v>
      </c>
      <c r="F58" s="25">
        <v>0</v>
      </c>
      <c r="G58" s="202">
        <v>152</v>
      </c>
      <c r="H58" s="202">
        <v>0</v>
      </c>
      <c r="I58" s="202">
        <v>0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33</v>
      </c>
      <c r="D59" s="25">
        <v>27</v>
      </c>
      <c r="E59" s="25">
        <v>0</v>
      </c>
      <c r="F59" s="25">
        <v>0</v>
      </c>
      <c r="G59" s="202">
        <v>152</v>
      </c>
      <c r="H59" s="202">
        <v>0</v>
      </c>
      <c r="I59" s="202">
        <v>0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33</v>
      </c>
      <c r="D60" s="25">
        <v>27</v>
      </c>
      <c r="E60" s="25">
        <v>0</v>
      </c>
      <c r="F60" s="25">
        <v>0</v>
      </c>
      <c r="G60" s="202">
        <v>152</v>
      </c>
      <c r="H60" s="202">
        <v>0</v>
      </c>
      <c r="I60" s="202">
        <v>0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33</v>
      </c>
      <c r="D61" s="25">
        <v>0</v>
      </c>
      <c r="E61" s="25">
        <v>0</v>
      </c>
      <c r="F61" s="25">
        <v>0</v>
      </c>
      <c r="G61" s="202">
        <v>152</v>
      </c>
      <c r="H61" s="202">
        <v>0</v>
      </c>
      <c r="I61" s="202">
        <v>0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33</v>
      </c>
      <c r="D62" s="25">
        <v>0</v>
      </c>
      <c r="E62" s="25">
        <v>0</v>
      </c>
      <c r="F62" s="25">
        <v>0</v>
      </c>
      <c r="G62" s="202">
        <v>152</v>
      </c>
      <c r="H62" s="202">
        <v>0</v>
      </c>
      <c r="I62" s="202">
        <v>0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33</v>
      </c>
      <c r="D63" s="25">
        <v>0</v>
      </c>
      <c r="E63" s="25">
        <v>0</v>
      </c>
      <c r="F63" s="25">
        <v>0</v>
      </c>
      <c r="G63" s="202">
        <v>152</v>
      </c>
      <c r="H63" s="202">
        <v>0</v>
      </c>
      <c r="I63" s="202">
        <v>0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33</v>
      </c>
      <c r="D64" s="25">
        <v>0</v>
      </c>
      <c r="E64" s="25">
        <v>0</v>
      </c>
      <c r="F64" s="25">
        <v>0</v>
      </c>
      <c r="G64" s="202">
        <v>152</v>
      </c>
      <c r="H64" s="202">
        <v>0</v>
      </c>
      <c r="I64" s="202">
        <v>0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33</v>
      </c>
      <c r="D65" s="25">
        <v>0</v>
      </c>
      <c r="E65" s="25">
        <v>0</v>
      </c>
      <c r="F65" s="25">
        <v>0</v>
      </c>
      <c r="G65" s="202">
        <v>152</v>
      </c>
      <c r="H65" s="202">
        <v>0</v>
      </c>
      <c r="I65" s="202">
        <v>0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33</v>
      </c>
      <c r="D66" s="25">
        <v>0</v>
      </c>
      <c r="E66" s="25">
        <v>0</v>
      </c>
      <c r="F66" s="25">
        <v>0</v>
      </c>
      <c r="G66" s="202">
        <v>152</v>
      </c>
      <c r="H66" s="202">
        <v>0</v>
      </c>
      <c r="I66" s="202">
        <v>0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33</v>
      </c>
      <c r="D67" s="25">
        <v>0</v>
      </c>
      <c r="E67" s="25">
        <v>0</v>
      </c>
      <c r="F67" s="25">
        <v>0</v>
      </c>
      <c r="G67" s="202">
        <v>152</v>
      </c>
      <c r="H67" s="202">
        <v>0</v>
      </c>
      <c r="I67" s="202">
        <v>0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33</v>
      </c>
      <c r="D68" s="25">
        <v>0</v>
      </c>
      <c r="E68" s="25">
        <v>0</v>
      </c>
      <c r="F68" s="25">
        <v>0</v>
      </c>
      <c r="G68" s="202">
        <v>152</v>
      </c>
      <c r="H68" s="202">
        <v>0</v>
      </c>
      <c r="I68" s="202">
        <v>0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33</v>
      </c>
      <c r="D69" s="25">
        <v>0</v>
      </c>
      <c r="E69" s="25">
        <v>0</v>
      </c>
      <c r="F69" s="25">
        <v>0</v>
      </c>
      <c r="G69" s="202">
        <v>152</v>
      </c>
      <c r="H69" s="202">
        <v>0</v>
      </c>
      <c r="I69" s="202">
        <v>0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33</v>
      </c>
      <c r="D70" s="25">
        <v>0</v>
      </c>
      <c r="E70" s="25">
        <v>0</v>
      </c>
      <c r="F70" s="25">
        <v>0</v>
      </c>
      <c r="G70" s="202">
        <v>152</v>
      </c>
      <c r="H70" s="202">
        <v>0</v>
      </c>
      <c r="I70" s="202">
        <v>0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33</v>
      </c>
      <c r="D71" s="25">
        <v>0</v>
      </c>
      <c r="E71" s="25">
        <v>0</v>
      </c>
      <c r="F71" s="25">
        <v>0</v>
      </c>
      <c r="G71" s="202">
        <v>152</v>
      </c>
      <c r="H71" s="202">
        <v>0</v>
      </c>
      <c r="I71" s="202">
        <v>0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33</v>
      </c>
      <c r="D72" s="25">
        <v>0</v>
      </c>
      <c r="E72" s="25">
        <v>0</v>
      </c>
      <c r="F72" s="25">
        <v>0</v>
      </c>
      <c r="G72" s="202">
        <v>152</v>
      </c>
      <c r="H72" s="202">
        <v>0</v>
      </c>
      <c r="I72" s="202">
        <v>0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33</v>
      </c>
      <c r="D73" s="25">
        <v>0</v>
      </c>
      <c r="E73" s="25">
        <v>0</v>
      </c>
      <c r="F73" s="25">
        <v>0</v>
      </c>
      <c r="G73" s="202">
        <v>152</v>
      </c>
      <c r="H73" s="202">
        <v>0</v>
      </c>
      <c r="I73" s="202">
        <v>0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33</v>
      </c>
      <c r="D74" s="25">
        <v>0</v>
      </c>
      <c r="E74" s="25">
        <v>0</v>
      </c>
      <c r="F74" s="25">
        <v>0</v>
      </c>
      <c r="G74" s="202">
        <v>152</v>
      </c>
      <c r="H74" s="202">
        <v>0</v>
      </c>
      <c r="I74" s="202">
        <v>0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33</v>
      </c>
      <c r="D75" s="25">
        <v>0</v>
      </c>
      <c r="E75" s="25">
        <v>0</v>
      </c>
      <c r="F75" s="25">
        <v>0</v>
      </c>
      <c r="G75" s="202">
        <v>152</v>
      </c>
      <c r="H75" s="202">
        <v>0</v>
      </c>
      <c r="I75" s="202">
        <v>0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33</v>
      </c>
      <c r="D76" s="25">
        <v>0</v>
      </c>
      <c r="E76" s="25">
        <v>0</v>
      </c>
      <c r="F76" s="25">
        <v>0</v>
      </c>
      <c r="G76" s="202">
        <v>152</v>
      </c>
      <c r="H76" s="202">
        <v>0</v>
      </c>
      <c r="I76" s="202">
        <v>0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33</v>
      </c>
      <c r="D77" s="25">
        <v>0</v>
      </c>
      <c r="E77" s="25">
        <v>0</v>
      </c>
      <c r="F77" s="25">
        <v>0</v>
      </c>
      <c r="G77" s="202">
        <v>152</v>
      </c>
      <c r="H77" s="202">
        <v>0</v>
      </c>
      <c r="I77" s="202">
        <v>0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33</v>
      </c>
      <c r="D78" s="25">
        <v>0</v>
      </c>
      <c r="E78" s="25">
        <v>0</v>
      </c>
      <c r="F78" s="25">
        <v>0</v>
      </c>
      <c r="G78" s="202">
        <v>152</v>
      </c>
      <c r="H78" s="202">
        <v>0</v>
      </c>
      <c r="I78" s="202">
        <v>0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33</v>
      </c>
      <c r="D79" s="25">
        <v>0</v>
      </c>
      <c r="E79" s="25">
        <v>0</v>
      </c>
      <c r="F79" s="25">
        <v>0</v>
      </c>
      <c r="G79" s="202">
        <v>152</v>
      </c>
      <c r="H79" s="202">
        <v>0</v>
      </c>
      <c r="I79" s="202">
        <v>0</v>
      </c>
      <c r="J79" s="202">
        <v>0</v>
      </c>
      <c r="K79" s="202">
        <v>305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33</v>
      </c>
      <c r="D80" s="25">
        <v>0</v>
      </c>
      <c r="E80" s="25">
        <v>0</v>
      </c>
      <c r="F80" s="25">
        <v>0</v>
      </c>
      <c r="G80" s="202">
        <v>150</v>
      </c>
      <c r="H80" s="202">
        <v>0</v>
      </c>
      <c r="I80" s="202">
        <v>0</v>
      </c>
      <c r="J80" s="202">
        <v>0</v>
      </c>
      <c r="K80" s="202">
        <v>305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33</v>
      </c>
      <c r="D81" s="25">
        <v>0</v>
      </c>
      <c r="E81" s="25">
        <v>0</v>
      </c>
      <c r="F81" s="25">
        <v>0</v>
      </c>
      <c r="G81" s="202">
        <v>150</v>
      </c>
      <c r="H81" s="202">
        <v>0</v>
      </c>
      <c r="I81" s="202">
        <v>0</v>
      </c>
      <c r="J81" s="202">
        <v>0</v>
      </c>
      <c r="K81" s="202">
        <v>305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33</v>
      </c>
      <c r="D82" s="25">
        <v>0</v>
      </c>
      <c r="E82" s="25">
        <v>0</v>
      </c>
      <c r="F82" s="25">
        <v>0</v>
      </c>
      <c r="G82" s="202">
        <v>150</v>
      </c>
      <c r="H82" s="202">
        <v>0</v>
      </c>
      <c r="I82" s="202">
        <v>0</v>
      </c>
      <c r="J82" s="202">
        <v>0</v>
      </c>
      <c r="K82" s="202">
        <v>305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33</v>
      </c>
      <c r="D83" s="25">
        <v>0</v>
      </c>
      <c r="E83" s="25">
        <v>0</v>
      </c>
      <c r="F83" s="25">
        <v>0</v>
      </c>
      <c r="G83" s="202">
        <v>150</v>
      </c>
      <c r="H83" s="202">
        <v>0</v>
      </c>
      <c r="I83" s="202">
        <v>0</v>
      </c>
      <c r="J83" s="202">
        <v>0</v>
      </c>
      <c r="K83" s="202">
        <v>305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33</v>
      </c>
      <c r="D84" s="25">
        <v>0</v>
      </c>
      <c r="E84" s="25">
        <v>0</v>
      </c>
      <c r="F84" s="25">
        <v>0</v>
      </c>
      <c r="G84" s="202">
        <v>150</v>
      </c>
      <c r="H84" s="202">
        <v>0</v>
      </c>
      <c r="I84" s="202">
        <v>0</v>
      </c>
      <c r="J84" s="202">
        <v>0</v>
      </c>
      <c r="K84" s="202">
        <v>305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33</v>
      </c>
      <c r="D85" s="25">
        <v>0</v>
      </c>
      <c r="E85" s="25">
        <v>0</v>
      </c>
      <c r="F85" s="25">
        <v>0</v>
      </c>
      <c r="G85" s="202">
        <v>150</v>
      </c>
      <c r="H85" s="202">
        <v>0</v>
      </c>
      <c r="I85" s="202">
        <v>0</v>
      </c>
      <c r="J85" s="202">
        <v>0</v>
      </c>
      <c r="K85" s="202">
        <v>305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33</v>
      </c>
      <c r="D86" s="25">
        <v>0</v>
      </c>
      <c r="E86" s="25">
        <v>0</v>
      </c>
      <c r="F86" s="25">
        <v>0</v>
      </c>
      <c r="G86" s="202">
        <v>150</v>
      </c>
      <c r="H86" s="202">
        <v>0</v>
      </c>
      <c r="I86" s="202">
        <v>0</v>
      </c>
      <c r="J86" s="202">
        <v>0</v>
      </c>
      <c r="K86" s="202">
        <v>305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33</v>
      </c>
      <c r="D87" s="25">
        <v>0</v>
      </c>
      <c r="E87" s="25">
        <v>0</v>
      </c>
      <c r="F87" s="25">
        <v>0</v>
      </c>
      <c r="G87" s="202">
        <v>150</v>
      </c>
      <c r="H87" s="202">
        <v>0</v>
      </c>
      <c r="I87" s="202">
        <v>0</v>
      </c>
      <c r="J87" s="202">
        <v>0</v>
      </c>
      <c r="K87" s="202">
        <v>305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33</v>
      </c>
      <c r="D88" s="25">
        <v>0</v>
      </c>
      <c r="E88" s="25">
        <v>0</v>
      </c>
      <c r="F88" s="25">
        <v>0</v>
      </c>
      <c r="G88" s="202">
        <v>150</v>
      </c>
      <c r="H88" s="202">
        <v>0</v>
      </c>
      <c r="I88" s="202">
        <v>0</v>
      </c>
      <c r="J88" s="202">
        <v>0</v>
      </c>
      <c r="K88" s="202">
        <v>305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33</v>
      </c>
      <c r="D89" s="25">
        <v>0</v>
      </c>
      <c r="E89" s="25">
        <v>0</v>
      </c>
      <c r="F89" s="25">
        <v>0</v>
      </c>
      <c r="G89" s="202">
        <v>150</v>
      </c>
      <c r="H89" s="202">
        <v>0</v>
      </c>
      <c r="I89" s="202">
        <v>0</v>
      </c>
      <c r="J89" s="202">
        <v>0</v>
      </c>
      <c r="K89" s="202">
        <v>305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33</v>
      </c>
      <c r="D90" s="25">
        <v>0</v>
      </c>
      <c r="E90" s="25">
        <v>0</v>
      </c>
      <c r="F90" s="25">
        <v>0</v>
      </c>
      <c r="G90" s="202">
        <v>150</v>
      </c>
      <c r="H90" s="202">
        <v>0</v>
      </c>
      <c r="I90" s="202">
        <v>0</v>
      </c>
      <c r="J90" s="202">
        <v>0</v>
      </c>
      <c r="K90" s="202">
        <v>305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33</v>
      </c>
      <c r="D91" s="25">
        <v>0</v>
      </c>
      <c r="E91" s="25">
        <v>0</v>
      </c>
      <c r="F91" s="25">
        <v>0</v>
      </c>
      <c r="G91" s="202">
        <v>150</v>
      </c>
      <c r="H91" s="202">
        <v>0</v>
      </c>
      <c r="I91" s="202">
        <v>0</v>
      </c>
      <c r="J91" s="202">
        <v>0</v>
      </c>
      <c r="K91" s="202">
        <v>305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33</v>
      </c>
      <c r="D92" s="25">
        <v>0</v>
      </c>
      <c r="E92" s="25">
        <v>0</v>
      </c>
      <c r="F92" s="25">
        <v>0</v>
      </c>
      <c r="G92" s="202">
        <v>150</v>
      </c>
      <c r="H92" s="202">
        <v>0</v>
      </c>
      <c r="I92" s="202">
        <v>0</v>
      </c>
      <c r="J92" s="202">
        <v>0</v>
      </c>
      <c r="K92" s="202">
        <v>305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33</v>
      </c>
      <c r="D93" s="25">
        <v>0</v>
      </c>
      <c r="E93" s="25">
        <v>0</v>
      </c>
      <c r="F93" s="25">
        <v>0</v>
      </c>
      <c r="G93" s="202">
        <v>150</v>
      </c>
      <c r="H93" s="202">
        <v>0</v>
      </c>
      <c r="I93" s="202">
        <v>0</v>
      </c>
      <c r="J93" s="202">
        <v>0</v>
      </c>
      <c r="K93" s="202">
        <v>305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33</v>
      </c>
      <c r="D94" s="25">
        <v>0</v>
      </c>
      <c r="E94" s="25">
        <v>0</v>
      </c>
      <c r="F94" s="25">
        <v>0</v>
      </c>
      <c r="G94" s="202">
        <v>150</v>
      </c>
      <c r="H94" s="202">
        <v>0</v>
      </c>
      <c r="I94" s="202">
        <v>0</v>
      </c>
      <c r="J94" s="202">
        <v>0</v>
      </c>
      <c r="K94" s="202">
        <v>305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33</v>
      </c>
      <c r="D95" s="25">
        <v>0</v>
      </c>
      <c r="E95" s="25">
        <v>0</v>
      </c>
      <c r="F95" s="25">
        <v>0</v>
      </c>
      <c r="G95" s="202">
        <v>150</v>
      </c>
      <c r="H95" s="202">
        <v>0</v>
      </c>
      <c r="I95" s="202">
        <v>0</v>
      </c>
      <c r="J95" s="202">
        <v>0</v>
      </c>
      <c r="K95" s="202">
        <v>305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34</v>
      </c>
      <c r="D96" s="25">
        <v>0</v>
      </c>
      <c r="E96" s="25">
        <v>0</v>
      </c>
      <c r="F96" s="25">
        <v>0</v>
      </c>
      <c r="G96" s="202">
        <v>150</v>
      </c>
      <c r="H96" s="202">
        <v>0</v>
      </c>
      <c r="I96" s="202">
        <v>0</v>
      </c>
      <c r="J96" s="202">
        <v>0</v>
      </c>
      <c r="K96" s="202">
        <v>305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34</v>
      </c>
      <c r="D97" s="25">
        <v>0</v>
      </c>
      <c r="E97" s="25">
        <v>0</v>
      </c>
      <c r="F97" s="25">
        <v>0</v>
      </c>
      <c r="G97" s="202">
        <v>150</v>
      </c>
      <c r="H97" s="202">
        <v>0</v>
      </c>
      <c r="I97" s="202">
        <v>0</v>
      </c>
      <c r="J97" s="202">
        <v>0</v>
      </c>
      <c r="K97" s="202">
        <v>305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34</v>
      </c>
      <c r="D98" s="25">
        <v>0</v>
      </c>
      <c r="E98" s="25">
        <v>0</v>
      </c>
      <c r="F98" s="25">
        <v>0</v>
      </c>
      <c r="G98" s="202">
        <v>150</v>
      </c>
      <c r="H98" s="202">
        <v>0</v>
      </c>
      <c r="I98" s="202">
        <v>0</v>
      </c>
      <c r="J98" s="202">
        <v>0</v>
      </c>
      <c r="K98" s="202">
        <v>305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0.8125</v>
      </c>
      <c r="D99" s="115">
        <f t="shared" si="0"/>
        <v>4.0500000000000001E-2</v>
      </c>
      <c r="E99" s="115">
        <f t="shared" si="0"/>
        <v>0</v>
      </c>
      <c r="F99" s="115">
        <f t="shared" si="0"/>
        <v>0</v>
      </c>
      <c r="G99" s="115">
        <f t="shared" si="0"/>
        <v>3.4689999999999999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6.6810499999999999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12.41</v>
      </c>
      <c r="E3" s="202">
        <v>0</v>
      </c>
      <c r="F3" s="202">
        <v>0</v>
      </c>
      <c r="G3" s="202">
        <v>23.61</v>
      </c>
      <c r="H3" s="202">
        <v>0</v>
      </c>
      <c r="I3" s="202">
        <v>0</v>
      </c>
      <c r="J3" s="202">
        <v>31.12</v>
      </c>
      <c r="K3" s="202">
        <v>19.43</v>
      </c>
      <c r="L3" s="202">
        <v>0.36</v>
      </c>
      <c r="M3" s="202">
        <v>2.1800000000000002</v>
      </c>
      <c r="N3" s="202">
        <v>2</v>
      </c>
      <c r="O3" s="202">
        <v>2.82</v>
      </c>
      <c r="P3" s="202">
        <v>0.85</v>
      </c>
      <c r="Q3" s="202">
        <v>0.34</v>
      </c>
      <c r="R3" s="202">
        <v>0.69</v>
      </c>
      <c r="S3" s="202">
        <v>0.43</v>
      </c>
      <c r="T3" s="202">
        <v>0</v>
      </c>
      <c r="U3" s="202">
        <v>2.35</v>
      </c>
      <c r="V3" s="202">
        <v>0.24</v>
      </c>
      <c r="W3" s="202">
        <v>0.75</v>
      </c>
      <c r="X3" s="202">
        <v>2.4900000000000002</v>
      </c>
      <c r="Y3" s="202">
        <v>0</v>
      </c>
      <c r="Z3" s="202">
        <v>7.24</v>
      </c>
      <c r="AA3" s="202">
        <v>1.52</v>
      </c>
      <c r="AB3" s="202">
        <v>0</v>
      </c>
      <c r="AC3" s="202">
        <v>19.670000000000002</v>
      </c>
      <c r="AD3" s="202">
        <v>0</v>
      </c>
      <c r="AE3" s="202">
        <v>0</v>
      </c>
      <c r="AF3" s="202">
        <v>0</v>
      </c>
      <c r="AG3" s="202">
        <v>42.04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286.38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12.41</v>
      </c>
      <c r="E4" s="202">
        <v>0</v>
      </c>
      <c r="F4" s="202">
        <v>0</v>
      </c>
      <c r="G4" s="202">
        <v>23.61</v>
      </c>
      <c r="H4" s="202">
        <v>0</v>
      </c>
      <c r="I4" s="202">
        <v>0</v>
      </c>
      <c r="J4" s="202">
        <v>31.12</v>
      </c>
      <c r="K4" s="202">
        <v>19.43</v>
      </c>
      <c r="L4" s="202">
        <v>0.36</v>
      </c>
      <c r="M4" s="202">
        <v>2.1800000000000002</v>
      </c>
      <c r="N4" s="202">
        <v>2</v>
      </c>
      <c r="O4" s="202">
        <v>2.82</v>
      </c>
      <c r="P4" s="202">
        <v>0.85</v>
      </c>
      <c r="Q4" s="202">
        <v>0.34</v>
      </c>
      <c r="R4" s="202">
        <v>0.69</v>
      </c>
      <c r="S4" s="202">
        <v>0.43</v>
      </c>
      <c r="T4" s="202">
        <v>0</v>
      </c>
      <c r="U4" s="202">
        <v>2.35</v>
      </c>
      <c r="V4" s="202">
        <v>0.24</v>
      </c>
      <c r="W4" s="202">
        <v>0.75</v>
      </c>
      <c r="X4" s="202">
        <v>2.4900000000000002</v>
      </c>
      <c r="Y4" s="202">
        <v>0</v>
      </c>
      <c r="Z4" s="202">
        <v>7.24</v>
      </c>
      <c r="AA4" s="202">
        <v>1.52</v>
      </c>
      <c r="AB4" s="202">
        <v>0</v>
      </c>
      <c r="AC4" s="202">
        <v>18.91</v>
      </c>
      <c r="AD4" s="202">
        <v>0</v>
      </c>
      <c r="AE4" s="202">
        <v>0</v>
      </c>
      <c r="AF4" s="202">
        <v>0</v>
      </c>
      <c r="AG4" s="202">
        <v>42.04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286.38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12.41</v>
      </c>
      <c r="E5" s="202">
        <v>0</v>
      </c>
      <c r="F5" s="202">
        <v>0</v>
      </c>
      <c r="G5" s="202">
        <v>23.61</v>
      </c>
      <c r="H5" s="202">
        <v>0</v>
      </c>
      <c r="I5" s="202">
        <v>0</v>
      </c>
      <c r="J5" s="202">
        <v>31.12</v>
      </c>
      <c r="K5" s="202">
        <v>19.43</v>
      </c>
      <c r="L5" s="202">
        <v>0.36</v>
      </c>
      <c r="M5" s="202">
        <v>2.1800000000000002</v>
      </c>
      <c r="N5" s="202">
        <v>2</v>
      </c>
      <c r="O5" s="202">
        <v>2.82</v>
      </c>
      <c r="P5" s="202">
        <v>0.85</v>
      </c>
      <c r="Q5" s="202">
        <v>0.34</v>
      </c>
      <c r="R5" s="202">
        <v>0.69</v>
      </c>
      <c r="S5" s="202">
        <v>0.43</v>
      </c>
      <c r="T5" s="202">
        <v>0</v>
      </c>
      <c r="U5" s="202">
        <v>2.35</v>
      </c>
      <c r="V5" s="202">
        <v>0.24</v>
      </c>
      <c r="W5" s="202">
        <v>0.75</v>
      </c>
      <c r="X5" s="202">
        <v>2.4900000000000002</v>
      </c>
      <c r="Y5" s="202">
        <v>0</v>
      </c>
      <c r="Z5" s="202">
        <v>7.24</v>
      </c>
      <c r="AA5" s="202">
        <v>1.52</v>
      </c>
      <c r="AB5" s="202">
        <v>0</v>
      </c>
      <c r="AC5" s="202">
        <v>18.91</v>
      </c>
      <c r="AD5" s="202">
        <v>0</v>
      </c>
      <c r="AE5" s="202">
        <v>0</v>
      </c>
      <c r="AF5" s="202">
        <v>0</v>
      </c>
      <c r="AG5" s="202">
        <v>42.04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286.38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12.41</v>
      </c>
      <c r="E6" s="202">
        <v>0</v>
      </c>
      <c r="F6" s="202">
        <v>0</v>
      </c>
      <c r="G6" s="202">
        <v>23.61</v>
      </c>
      <c r="H6" s="202">
        <v>0</v>
      </c>
      <c r="I6" s="202">
        <v>0</v>
      </c>
      <c r="J6" s="202">
        <v>31.12</v>
      </c>
      <c r="K6" s="202">
        <v>19.43</v>
      </c>
      <c r="L6" s="202">
        <v>0.36</v>
      </c>
      <c r="M6" s="202">
        <v>2.1800000000000002</v>
      </c>
      <c r="N6" s="202">
        <v>2</v>
      </c>
      <c r="O6" s="202">
        <v>2.82</v>
      </c>
      <c r="P6" s="202">
        <v>0.85</v>
      </c>
      <c r="Q6" s="202">
        <v>0.34</v>
      </c>
      <c r="R6" s="202">
        <v>0.69</v>
      </c>
      <c r="S6" s="202">
        <v>0.43</v>
      </c>
      <c r="T6" s="202">
        <v>0</v>
      </c>
      <c r="U6" s="202">
        <v>2.35</v>
      </c>
      <c r="V6" s="202">
        <v>0.24</v>
      </c>
      <c r="W6" s="202">
        <v>0.75</v>
      </c>
      <c r="X6" s="202">
        <v>2.4900000000000002</v>
      </c>
      <c r="Y6" s="202">
        <v>0</v>
      </c>
      <c r="Z6" s="202">
        <v>7.24</v>
      </c>
      <c r="AA6" s="202">
        <v>1.52</v>
      </c>
      <c r="AB6" s="202">
        <v>0</v>
      </c>
      <c r="AC6" s="202">
        <v>18.91</v>
      </c>
      <c r="AD6" s="202">
        <v>0</v>
      </c>
      <c r="AE6" s="202">
        <v>0</v>
      </c>
      <c r="AF6" s="202">
        <v>0</v>
      </c>
      <c r="AG6" s="202">
        <v>42.04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286.38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12.41</v>
      </c>
      <c r="E7" s="202">
        <v>0</v>
      </c>
      <c r="F7" s="202">
        <v>0</v>
      </c>
      <c r="G7" s="202">
        <v>23.85</v>
      </c>
      <c r="H7" s="202">
        <v>0</v>
      </c>
      <c r="I7" s="202">
        <v>0</v>
      </c>
      <c r="J7" s="202">
        <v>31.12</v>
      </c>
      <c r="K7" s="202">
        <v>74.44</v>
      </c>
      <c r="L7" s="202">
        <v>6.08</v>
      </c>
      <c r="M7" s="202">
        <v>2.1800000000000002</v>
      </c>
      <c r="N7" s="202">
        <v>2</v>
      </c>
      <c r="O7" s="202">
        <v>2.82</v>
      </c>
      <c r="P7" s="202">
        <v>0.85</v>
      </c>
      <c r="Q7" s="202">
        <v>0.34</v>
      </c>
      <c r="R7" s="202">
        <v>0.69</v>
      </c>
      <c r="S7" s="202">
        <v>0.43</v>
      </c>
      <c r="T7" s="202">
        <v>0</v>
      </c>
      <c r="U7" s="202">
        <v>2.35</v>
      </c>
      <c r="V7" s="202">
        <v>0.24</v>
      </c>
      <c r="W7" s="202">
        <v>0.75</v>
      </c>
      <c r="X7" s="202">
        <v>2.4900000000000002</v>
      </c>
      <c r="Y7" s="202">
        <v>0</v>
      </c>
      <c r="Z7" s="202">
        <v>7.24</v>
      </c>
      <c r="AA7" s="202">
        <v>1.52</v>
      </c>
      <c r="AB7" s="202">
        <v>0</v>
      </c>
      <c r="AC7" s="202">
        <v>18.91</v>
      </c>
      <c r="AD7" s="202">
        <v>0</v>
      </c>
      <c r="AE7" s="202">
        <v>0</v>
      </c>
      <c r="AF7" s="202">
        <v>0</v>
      </c>
      <c r="AG7" s="202">
        <v>42.04</v>
      </c>
      <c r="AH7" s="202">
        <v>0</v>
      </c>
      <c r="AI7" s="202">
        <v>0</v>
      </c>
      <c r="AJ7" s="202">
        <v>0</v>
      </c>
      <c r="AK7" s="202">
        <v>15.61</v>
      </c>
      <c r="AL7" s="202">
        <v>0</v>
      </c>
      <c r="AM7" s="202">
        <v>286.38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12.41</v>
      </c>
      <c r="E8" s="202">
        <v>0</v>
      </c>
      <c r="F8" s="202">
        <v>0</v>
      </c>
      <c r="G8" s="202">
        <v>23.85</v>
      </c>
      <c r="H8" s="202">
        <v>0</v>
      </c>
      <c r="I8" s="202">
        <v>0</v>
      </c>
      <c r="J8" s="202">
        <v>31.12</v>
      </c>
      <c r="K8" s="202">
        <v>122.52</v>
      </c>
      <c r="L8" s="202">
        <v>6.08</v>
      </c>
      <c r="M8" s="202">
        <v>2.1800000000000002</v>
      </c>
      <c r="N8" s="202">
        <v>2</v>
      </c>
      <c r="O8" s="202">
        <v>2.82</v>
      </c>
      <c r="P8" s="202">
        <v>0.85</v>
      </c>
      <c r="Q8" s="202">
        <v>0.34</v>
      </c>
      <c r="R8" s="202">
        <v>0.69</v>
      </c>
      <c r="S8" s="202">
        <v>0.43</v>
      </c>
      <c r="T8" s="202">
        <v>0</v>
      </c>
      <c r="U8" s="202">
        <v>2.35</v>
      </c>
      <c r="V8" s="202">
        <v>0.24</v>
      </c>
      <c r="W8" s="202">
        <v>0.75</v>
      </c>
      <c r="X8" s="202">
        <v>2.4900000000000002</v>
      </c>
      <c r="Y8" s="202">
        <v>0</v>
      </c>
      <c r="Z8" s="202">
        <v>7.24</v>
      </c>
      <c r="AA8" s="202">
        <v>1.52</v>
      </c>
      <c r="AB8" s="202">
        <v>0</v>
      </c>
      <c r="AC8" s="202">
        <v>18.91</v>
      </c>
      <c r="AD8" s="202">
        <v>0</v>
      </c>
      <c r="AE8" s="202">
        <v>0</v>
      </c>
      <c r="AF8" s="202">
        <v>0</v>
      </c>
      <c r="AG8" s="202">
        <v>42.04</v>
      </c>
      <c r="AH8" s="202">
        <v>0</v>
      </c>
      <c r="AI8" s="202">
        <v>0</v>
      </c>
      <c r="AJ8" s="202">
        <v>0</v>
      </c>
      <c r="AK8" s="202">
        <v>15.61</v>
      </c>
      <c r="AL8" s="202">
        <v>0</v>
      </c>
      <c r="AM8" s="202">
        <v>286.38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12.41</v>
      </c>
      <c r="E9" s="202">
        <v>0</v>
      </c>
      <c r="F9" s="202">
        <v>0</v>
      </c>
      <c r="G9" s="202">
        <v>23.85</v>
      </c>
      <c r="H9" s="202">
        <v>0</v>
      </c>
      <c r="I9" s="202">
        <v>0</v>
      </c>
      <c r="J9" s="202">
        <v>31.12</v>
      </c>
      <c r="K9" s="202">
        <v>157.16999999999999</v>
      </c>
      <c r="L9" s="202">
        <v>1.84</v>
      </c>
      <c r="M9" s="202">
        <v>2.1800000000000002</v>
      </c>
      <c r="N9" s="202">
        <v>2</v>
      </c>
      <c r="O9" s="202">
        <v>2.82</v>
      </c>
      <c r="P9" s="202">
        <v>0.77</v>
      </c>
      <c r="Q9" s="202">
        <v>0.34</v>
      </c>
      <c r="R9" s="202">
        <v>0</v>
      </c>
      <c r="S9" s="202">
        <v>0</v>
      </c>
      <c r="T9" s="202">
        <v>0</v>
      </c>
      <c r="U9" s="202">
        <v>2.2400000000000002</v>
      </c>
      <c r="V9" s="202">
        <v>0.24</v>
      </c>
      <c r="W9" s="202">
        <v>0.75</v>
      </c>
      <c r="X9" s="202">
        <v>2.4900000000000002</v>
      </c>
      <c r="Y9" s="202">
        <v>0</v>
      </c>
      <c r="Z9" s="202">
        <v>7.24</v>
      </c>
      <c r="AA9" s="202">
        <v>1.06</v>
      </c>
      <c r="AB9" s="202">
        <v>0</v>
      </c>
      <c r="AC9" s="202">
        <v>18.91</v>
      </c>
      <c r="AD9" s="202">
        <v>0</v>
      </c>
      <c r="AE9" s="202">
        <v>0</v>
      </c>
      <c r="AF9" s="202">
        <v>0</v>
      </c>
      <c r="AG9" s="202">
        <v>42.04</v>
      </c>
      <c r="AH9" s="202">
        <v>0</v>
      </c>
      <c r="AI9" s="202">
        <v>0</v>
      </c>
      <c r="AJ9" s="202">
        <v>0</v>
      </c>
      <c r="AK9" s="202">
        <v>15.61</v>
      </c>
      <c r="AL9" s="202">
        <v>0</v>
      </c>
      <c r="AM9" s="202">
        <v>286.38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12.41</v>
      </c>
      <c r="E10" s="202">
        <v>0</v>
      </c>
      <c r="F10" s="202">
        <v>0</v>
      </c>
      <c r="G10" s="202">
        <v>23.85</v>
      </c>
      <c r="H10" s="202">
        <v>0</v>
      </c>
      <c r="I10" s="202">
        <v>0</v>
      </c>
      <c r="J10" s="202">
        <v>31.12</v>
      </c>
      <c r="K10" s="202">
        <v>221.1</v>
      </c>
      <c r="L10" s="202">
        <v>6.18</v>
      </c>
      <c r="M10" s="202">
        <v>2.1800000000000002</v>
      </c>
      <c r="N10" s="202">
        <v>2</v>
      </c>
      <c r="O10" s="202">
        <v>2.82</v>
      </c>
      <c r="P10" s="202">
        <v>0.77</v>
      </c>
      <c r="Q10" s="202">
        <v>0.34</v>
      </c>
      <c r="R10" s="202">
        <v>0.69</v>
      </c>
      <c r="S10" s="202">
        <v>0.43</v>
      </c>
      <c r="T10" s="202">
        <v>0</v>
      </c>
      <c r="U10" s="202">
        <v>2.12</v>
      </c>
      <c r="V10" s="202">
        <v>0.24</v>
      </c>
      <c r="W10" s="202">
        <v>0.75</v>
      </c>
      <c r="X10" s="202">
        <v>2.4900000000000002</v>
      </c>
      <c r="Y10" s="202">
        <v>0</v>
      </c>
      <c r="Z10" s="202">
        <v>7.24</v>
      </c>
      <c r="AA10" s="202">
        <v>1.06</v>
      </c>
      <c r="AB10" s="202">
        <v>0</v>
      </c>
      <c r="AC10" s="202">
        <v>18.91</v>
      </c>
      <c r="AD10" s="202">
        <v>0</v>
      </c>
      <c r="AE10" s="202">
        <v>0</v>
      </c>
      <c r="AF10" s="202">
        <v>0</v>
      </c>
      <c r="AG10" s="202">
        <v>42.04</v>
      </c>
      <c r="AH10" s="202">
        <v>0</v>
      </c>
      <c r="AI10" s="202">
        <v>0</v>
      </c>
      <c r="AJ10" s="202">
        <v>0</v>
      </c>
      <c r="AK10" s="202">
        <v>15.61</v>
      </c>
      <c r="AL10" s="202">
        <v>0</v>
      </c>
      <c r="AM10" s="202">
        <v>286.38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12.41</v>
      </c>
      <c r="E11" s="202">
        <v>0</v>
      </c>
      <c r="F11" s="202">
        <v>0</v>
      </c>
      <c r="G11" s="202">
        <v>23.85</v>
      </c>
      <c r="H11" s="202">
        <v>0</v>
      </c>
      <c r="I11" s="202">
        <v>0</v>
      </c>
      <c r="J11" s="202">
        <v>31.12</v>
      </c>
      <c r="K11" s="202">
        <v>238.41</v>
      </c>
      <c r="L11" s="202">
        <v>6.18</v>
      </c>
      <c r="M11" s="202">
        <v>2.1800000000000002</v>
      </c>
      <c r="N11" s="202">
        <v>2</v>
      </c>
      <c r="O11" s="202">
        <v>2.82</v>
      </c>
      <c r="P11" s="202">
        <v>0.77</v>
      </c>
      <c r="Q11" s="202">
        <v>4</v>
      </c>
      <c r="R11" s="202">
        <v>8.4499999999999993</v>
      </c>
      <c r="S11" s="202">
        <v>5.61</v>
      </c>
      <c r="T11" s="202">
        <v>0</v>
      </c>
      <c r="U11" s="202">
        <v>2.09</v>
      </c>
      <c r="V11" s="202">
        <v>0.24</v>
      </c>
      <c r="W11" s="202">
        <v>0.75</v>
      </c>
      <c r="X11" s="202">
        <v>2.4900000000000002</v>
      </c>
      <c r="Y11" s="202">
        <v>0</v>
      </c>
      <c r="Z11" s="202">
        <v>7.24</v>
      </c>
      <c r="AA11" s="202">
        <v>1.52</v>
      </c>
      <c r="AB11" s="202">
        <v>0</v>
      </c>
      <c r="AC11" s="202">
        <v>18.91</v>
      </c>
      <c r="AD11" s="202">
        <v>0</v>
      </c>
      <c r="AE11" s="202">
        <v>0</v>
      </c>
      <c r="AF11" s="202">
        <v>0</v>
      </c>
      <c r="AG11" s="202">
        <v>42.04</v>
      </c>
      <c r="AH11" s="202">
        <v>0</v>
      </c>
      <c r="AI11" s="202">
        <v>0</v>
      </c>
      <c r="AJ11" s="202">
        <v>0</v>
      </c>
      <c r="AK11" s="202">
        <v>15.61</v>
      </c>
      <c r="AL11" s="202">
        <v>0</v>
      </c>
      <c r="AM11" s="202">
        <v>286.38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12.41</v>
      </c>
      <c r="E12" s="202">
        <v>0</v>
      </c>
      <c r="F12" s="202">
        <v>0</v>
      </c>
      <c r="G12" s="202">
        <v>23.85</v>
      </c>
      <c r="H12" s="202">
        <v>0</v>
      </c>
      <c r="I12" s="202">
        <v>0</v>
      </c>
      <c r="J12" s="202">
        <v>31.12</v>
      </c>
      <c r="K12" s="202">
        <v>238.41</v>
      </c>
      <c r="L12" s="202">
        <v>6.18</v>
      </c>
      <c r="M12" s="202">
        <v>2.1800000000000002</v>
      </c>
      <c r="N12" s="202">
        <v>2</v>
      </c>
      <c r="O12" s="202">
        <v>2.82</v>
      </c>
      <c r="P12" s="202">
        <v>0.77</v>
      </c>
      <c r="Q12" s="202">
        <v>4</v>
      </c>
      <c r="R12" s="202">
        <v>8.4499999999999993</v>
      </c>
      <c r="S12" s="202">
        <v>5.61</v>
      </c>
      <c r="T12" s="202">
        <v>0</v>
      </c>
      <c r="U12" s="202">
        <v>2.09</v>
      </c>
      <c r="V12" s="202">
        <v>0.24</v>
      </c>
      <c r="W12" s="202">
        <v>0.75</v>
      </c>
      <c r="X12" s="202">
        <v>2.4900000000000002</v>
      </c>
      <c r="Y12" s="202">
        <v>0</v>
      </c>
      <c r="Z12" s="202">
        <v>7.24</v>
      </c>
      <c r="AA12" s="202">
        <v>1.52</v>
      </c>
      <c r="AB12" s="202">
        <v>0</v>
      </c>
      <c r="AC12" s="202">
        <v>18.91</v>
      </c>
      <c r="AD12" s="202">
        <v>0</v>
      </c>
      <c r="AE12" s="202">
        <v>0</v>
      </c>
      <c r="AF12" s="202">
        <v>0</v>
      </c>
      <c r="AG12" s="202">
        <v>42.04</v>
      </c>
      <c r="AH12" s="202">
        <v>0</v>
      </c>
      <c r="AI12" s="202">
        <v>0</v>
      </c>
      <c r="AJ12" s="202">
        <v>0</v>
      </c>
      <c r="AK12" s="202">
        <v>15.61</v>
      </c>
      <c r="AL12" s="202">
        <v>0</v>
      </c>
      <c r="AM12" s="202">
        <v>286.38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12.41</v>
      </c>
      <c r="E13" s="202">
        <v>0</v>
      </c>
      <c r="F13" s="202">
        <v>0</v>
      </c>
      <c r="G13" s="202">
        <v>23.85</v>
      </c>
      <c r="H13" s="202">
        <v>0</v>
      </c>
      <c r="I13" s="202">
        <v>0</v>
      </c>
      <c r="J13" s="202">
        <v>31.12</v>
      </c>
      <c r="K13" s="202">
        <v>238.41</v>
      </c>
      <c r="L13" s="202">
        <v>6.06</v>
      </c>
      <c r="M13" s="202">
        <v>2.1800000000000002</v>
      </c>
      <c r="N13" s="202">
        <v>2</v>
      </c>
      <c r="O13" s="202">
        <v>2.82</v>
      </c>
      <c r="P13" s="202">
        <v>0.77</v>
      </c>
      <c r="Q13" s="202">
        <v>3.96</v>
      </c>
      <c r="R13" s="202">
        <v>8.44</v>
      </c>
      <c r="S13" s="202">
        <v>5.59</v>
      </c>
      <c r="T13" s="202">
        <v>0</v>
      </c>
      <c r="U13" s="202">
        <v>2.09</v>
      </c>
      <c r="V13" s="202">
        <v>0.24</v>
      </c>
      <c r="W13" s="202">
        <v>0.75</v>
      </c>
      <c r="X13" s="202">
        <v>2.4900000000000002</v>
      </c>
      <c r="Y13" s="202">
        <v>0</v>
      </c>
      <c r="Z13" s="202">
        <v>27.57</v>
      </c>
      <c r="AA13" s="202">
        <v>14.41</v>
      </c>
      <c r="AB13" s="202">
        <v>0</v>
      </c>
      <c r="AC13" s="202">
        <v>18.91</v>
      </c>
      <c r="AD13" s="202">
        <v>0</v>
      </c>
      <c r="AE13" s="202">
        <v>0</v>
      </c>
      <c r="AF13" s="202">
        <v>0</v>
      </c>
      <c r="AG13" s="202">
        <v>42.04</v>
      </c>
      <c r="AH13" s="202">
        <v>0</v>
      </c>
      <c r="AI13" s="202">
        <v>0</v>
      </c>
      <c r="AJ13" s="202">
        <v>0</v>
      </c>
      <c r="AK13" s="202">
        <v>15.61</v>
      </c>
      <c r="AL13" s="202">
        <v>0</v>
      </c>
      <c r="AM13" s="202">
        <v>286.38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12.41</v>
      </c>
      <c r="E14" s="202">
        <v>0</v>
      </c>
      <c r="F14" s="202">
        <v>0</v>
      </c>
      <c r="G14" s="202">
        <v>23.85</v>
      </c>
      <c r="H14" s="202">
        <v>0</v>
      </c>
      <c r="I14" s="202">
        <v>0</v>
      </c>
      <c r="J14" s="202">
        <v>31.12</v>
      </c>
      <c r="K14" s="202">
        <v>238.41</v>
      </c>
      <c r="L14" s="202">
        <v>6.06</v>
      </c>
      <c r="M14" s="202">
        <v>2.1800000000000002</v>
      </c>
      <c r="N14" s="202">
        <v>2</v>
      </c>
      <c r="O14" s="202">
        <v>2.82</v>
      </c>
      <c r="P14" s="202">
        <v>0.77</v>
      </c>
      <c r="Q14" s="202">
        <v>3.96</v>
      </c>
      <c r="R14" s="202">
        <v>8.44</v>
      </c>
      <c r="S14" s="202">
        <v>5.59</v>
      </c>
      <c r="T14" s="202">
        <v>0</v>
      </c>
      <c r="U14" s="202">
        <v>2.09</v>
      </c>
      <c r="V14" s="202">
        <v>0.24</v>
      </c>
      <c r="W14" s="202">
        <v>0.75</v>
      </c>
      <c r="X14" s="202">
        <v>2.4900000000000002</v>
      </c>
      <c r="Y14" s="202">
        <v>0</v>
      </c>
      <c r="Z14" s="202">
        <v>36.08</v>
      </c>
      <c r="AA14" s="202">
        <v>14.41</v>
      </c>
      <c r="AB14" s="202">
        <v>0</v>
      </c>
      <c r="AC14" s="202">
        <v>18.91</v>
      </c>
      <c r="AD14" s="202">
        <v>0</v>
      </c>
      <c r="AE14" s="202">
        <v>0</v>
      </c>
      <c r="AF14" s="202">
        <v>0</v>
      </c>
      <c r="AG14" s="202">
        <v>42.04</v>
      </c>
      <c r="AH14" s="202">
        <v>0</v>
      </c>
      <c r="AI14" s="202">
        <v>0</v>
      </c>
      <c r="AJ14" s="202">
        <v>0</v>
      </c>
      <c r="AK14" s="202">
        <v>15.61</v>
      </c>
      <c r="AL14" s="202">
        <v>0</v>
      </c>
      <c r="AM14" s="202">
        <v>286.38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12.41</v>
      </c>
      <c r="E15" s="202">
        <v>0</v>
      </c>
      <c r="F15" s="202">
        <v>0</v>
      </c>
      <c r="G15" s="202">
        <v>23.85</v>
      </c>
      <c r="H15" s="202">
        <v>0</v>
      </c>
      <c r="I15" s="202">
        <v>0</v>
      </c>
      <c r="J15" s="202">
        <v>31.12</v>
      </c>
      <c r="K15" s="202">
        <v>238.41</v>
      </c>
      <c r="L15" s="202">
        <v>6.06</v>
      </c>
      <c r="M15" s="202">
        <v>2.1800000000000002</v>
      </c>
      <c r="N15" s="202">
        <v>2</v>
      </c>
      <c r="O15" s="202">
        <v>2.82</v>
      </c>
      <c r="P15" s="202">
        <v>0.77</v>
      </c>
      <c r="Q15" s="202">
        <v>3.96</v>
      </c>
      <c r="R15" s="202">
        <v>8.6199999999999992</v>
      </c>
      <c r="S15" s="202">
        <v>5.59</v>
      </c>
      <c r="T15" s="202">
        <v>0</v>
      </c>
      <c r="U15" s="202">
        <v>2.09</v>
      </c>
      <c r="V15" s="202">
        <v>0.24</v>
      </c>
      <c r="W15" s="202">
        <v>0.75</v>
      </c>
      <c r="X15" s="202">
        <v>2.4900000000000002</v>
      </c>
      <c r="Y15" s="202">
        <v>0</v>
      </c>
      <c r="Z15" s="202">
        <v>36.08</v>
      </c>
      <c r="AA15" s="202">
        <v>14.41</v>
      </c>
      <c r="AB15" s="202">
        <v>0</v>
      </c>
      <c r="AC15" s="202">
        <v>18.91</v>
      </c>
      <c r="AD15" s="202">
        <v>0</v>
      </c>
      <c r="AE15" s="202">
        <v>0</v>
      </c>
      <c r="AF15" s="202">
        <v>0</v>
      </c>
      <c r="AG15" s="202">
        <v>42.04</v>
      </c>
      <c r="AH15" s="202">
        <v>0</v>
      </c>
      <c r="AI15" s="202">
        <v>0</v>
      </c>
      <c r="AJ15" s="202">
        <v>0</v>
      </c>
      <c r="AK15" s="202">
        <v>15.61</v>
      </c>
      <c r="AL15" s="202">
        <v>0</v>
      </c>
      <c r="AM15" s="202">
        <v>286.38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12.32</v>
      </c>
      <c r="E16" s="202">
        <v>0</v>
      </c>
      <c r="F16" s="202">
        <v>0</v>
      </c>
      <c r="G16" s="202">
        <v>23.85</v>
      </c>
      <c r="H16" s="202">
        <v>0</v>
      </c>
      <c r="I16" s="202">
        <v>0</v>
      </c>
      <c r="J16" s="202">
        <v>31.12</v>
      </c>
      <c r="K16" s="202">
        <v>238.41</v>
      </c>
      <c r="L16" s="202">
        <v>6.06</v>
      </c>
      <c r="M16" s="202">
        <v>2.1800000000000002</v>
      </c>
      <c r="N16" s="202">
        <v>2</v>
      </c>
      <c r="O16" s="202">
        <v>2.82</v>
      </c>
      <c r="P16" s="202">
        <v>0.77</v>
      </c>
      <c r="Q16" s="202">
        <v>3.96</v>
      </c>
      <c r="R16" s="202">
        <v>8.6199999999999992</v>
      </c>
      <c r="S16" s="202">
        <v>5.59</v>
      </c>
      <c r="T16" s="202">
        <v>0</v>
      </c>
      <c r="U16" s="202">
        <v>2.09</v>
      </c>
      <c r="V16" s="202">
        <v>0.24</v>
      </c>
      <c r="W16" s="202">
        <v>0.75</v>
      </c>
      <c r="X16" s="202">
        <v>2.4900000000000002</v>
      </c>
      <c r="Y16" s="202">
        <v>0</v>
      </c>
      <c r="Z16" s="202">
        <v>64.94</v>
      </c>
      <c r="AA16" s="202">
        <v>14.41</v>
      </c>
      <c r="AB16" s="202">
        <v>0</v>
      </c>
      <c r="AC16" s="202">
        <v>18.91</v>
      </c>
      <c r="AD16" s="202">
        <v>0</v>
      </c>
      <c r="AE16" s="202">
        <v>0</v>
      </c>
      <c r="AF16" s="202">
        <v>0</v>
      </c>
      <c r="AG16" s="202">
        <v>42.04</v>
      </c>
      <c r="AH16" s="202">
        <v>0</v>
      </c>
      <c r="AI16" s="202">
        <v>0</v>
      </c>
      <c r="AJ16" s="202">
        <v>0</v>
      </c>
      <c r="AK16" s="202">
        <v>15.61</v>
      </c>
      <c r="AL16" s="202">
        <v>0</v>
      </c>
      <c r="AM16" s="202">
        <v>286.38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12.32</v>
      </c>
      <c r="E17" s="202">
        <v>0</v>
      </c>
      <c r="F17" s="202">
        <v>0</v>
      </c>
      <c r="G17" s="202">
        <v>23.85</v>
      </c>
      <c r="H17" s="202">
        <v>0</v>
      </c>
      <c r="I17" s="202">
        <v>0</v>
      </c>
      <c r="J17" s="202">
        <v>31.12</v>
      </c>
      <c r="K17" s="202">
        <v>238.41</v>
      </c>
      <c r="L17" s="202">
        <v>6.06</v>
      </c>
      <c r="M17" s="202">
        <v>2.1800000000000002</v>
      </c>
      <c r="N17" s="202">
        <v>2</v>
      </c>
      <c r="O17" s="202">
        <v>2.82</v>
      </c>
      <c r="P17" s="202">
        <v>0.77</v>
      </c>
      <c r="Q17" s="202">
        <v>3.96</v>
      </c>
      <c r="R17" s="202">
        <v>8.6199999999999992</v>
      </c>
      <c r="S17" s="202">
        <v>5.59</v>
      </c>
      <c r="T17" s="202">
        <v>0</v>
      </c>
      <c r="U17" s="202">
        <v>2.09</v>
      </c>
      <c r="V17" s="202">
        <v>0.24</v>
      </c>
      <c r="W17" s="202">
        <v>0.75</v>
      </c>
      <c r="X17" s="202">
        <v>2.4900000000000002</v>
      </c>
      <c r="Y17" s="202">
        <v>0</v>
      </c>
      <c r="Z17" s="202">
        <v>64.94</v>
      </c>
      <c r="AA17" s="202">
        <v>14.41</v>
      </c>
      <c r="AB17" s="202">
        <v>0</v>
      </c>
      <c r="AC17" s="202">
        <v>18.91</v>
      </c>
      <c r="AD17" s="202">
        <v>0</v>
      </c>
      <c r="AE17" s="202">
        <v>0</v>
      </c>
      <c r="AF17" s="202">
        <v>0</v>
      </c>
      <c r="AG17" s="202">
        <v>42.04</v>
      </c>
      <c r="AH17" s="202">
        <v>0</v>
      </c>
      <c r="AI17" s="202">
        <v>0</v>
      </c>
      <c r="AJ17" s="202">
        <v>0</v>
      </c>
      <c r="AK17" s="202">
        <v>15.61</v>
      </c>
      <c r="AL17" s="202">
        <v>0</v>
      </c>
      <c r="AM17" s="202">
        <v>286.38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12.32</v>
      </c>
      <c r="E18" s="202">
        <v>0</v>
      </c>
      <c r="F18" s="202">
        <v>0</v>
      </c>
      <c r="G18" s="202">
        <v>23.85</v>
      </c>
      <c r="H18" s="202">
        <v>0</v>
      </c>
      <c r="I18" s="202">
        <v>0</v>
      </c>
      <c r="J18" s="202">
        <v>31.12</v>
      </c>
      <c r="K18" s="202">
        <v>238.41</v>
      </c>
      <c r="L18" s="202">
        <v>6.06</v>
      </c>
      <c r="M18" s="202">
        <v>2.1800000000000002</v>
      </c>
      <c r="N18" s="202">
        <v>2</v>
      </c>
      <c r="O18" s="202">
        <v>2.82</v>
      </c>
      <c r="P18" s="202">
        <v>0.77</v>
      </c>
      <c r="Q18" s="202">
        <v>3.96</v>
      </c>
      <c r="R18" s="202">
        <v>8.6199999999999992</v>
      </c>
      <c r="S18" s="202">
        <v>5.59</v>
      </c>
      <c r="T18" s="202">
        <v>0</v>
      </c>
      <c r="U18" s="202">
        <v>2.09</v>
      </c>
      <c r="V18" s="202">
        <v>0.24</v>
      </c>
      <c r="W18" s="202">
        <v>0.75</v>
      </c>
      <c r="X18" s="202">
        <v>2.4900000000000002</v>
      </c>
      <c r="Y18" s="202">
        <v>0</v>
      </c>
      <c r="Z18" s="202">
        <v>64.94</v>
      </c>
      <c r="AA18" s="202">
        <v>14.41</v>
      </c>
      <c r="AB18" s="202">
        <v>0</v>
      </c>
      <c r="AC18" s="202">
        <v>18.91</v>
      </c>
      <c r="AD18" s="202">
        <v>0</v>
      </c>
      <c r="AE18" s="202">
        <v>0</v>
      </c>
      <c r="AF18" s="202">
        <v>0</v>
      </c>
      <c r="AG18" s="202">
        <v>42.04</v>
      </c>
      <c r="AH18" s="202">
        <v>0</v>
      </c>
      <c r="AI18" s="202">
        <v>0</v>
      </c>
      <c r="AJ18" s="202">
        <v>0</v>
      </c>
      <c r="AK18" s="202">
        <v>15.61</v>
      </c>
      <c r="AL18" s="202">
        <v>0</v>
      </c>
      <c r="AM18" s="202">
        <v>286.38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12.32</v>
      </c>
      <c r="E19" s="202">
        <v>0</v>
      </c>
      <c r="F19" s="202">
        <v>0</v>
      </c>
      <c r="G19" s="202">
        <v>23.85</v>
      </c>
      <c r="H19" s="202">
        <v>0</v>
      </c>
      <c r="I19" s="202">
        <v>0</v>
      </c>
      <c r="J19" s="202">
        <v>31.12</v>
      </c>
      <c r="K19" s="202">
        <v>238.41</v>
      </c>
      <c r="L19" s="202">
        <v>6.06</v>
      </c>
      <c r="M19" s="202">
        <v>2.1800000000000002</v>
      </c>
      <c r="N19" s="202">
        <v>2</v>
      </c>
      <c r="O19" s="202">
        <v>2.82</v>
      </c>
      <c r="P19" s="202">
        <v>0.77</v>
      </c>
      <c r="Q19" s="202">
        <v>3.96</v>
      </c>
      <c r="R19" s="202">
        <v>8.6199999999999992</v>
      </c>
      <c r="S19" s="202">
        <v>5.59</v>
      </c>
      <c r="T19" s="202">
        <v>0</v>
      </c>
      <c r="U19" s="202">
        <v>2.09</v>
      </c>
      <c r="V19" s="202">
        <v>2.4300000000000002</v>
      </c>
      <c r="W19" s="202">
        <v>8.8800000000000008</v>
      </c>
      <c r="X19" s="202">
        <v>2.4900000000000002</v>
      </c>
      <c r="Y19" s="202">
        <v>0</v>
      </c>
      <c r="Z19" s="202">
        <v>64.94</v>
      </c>
      <c r="AA19" s="202">
        <v>14.41</v>
      </c>
      <c r="AB19" s="202">
        <v>0</v>
      </c>
      <c r="AC19" s="202">
        <v>18.91</v>
      </c>
      <c r="AD19" s="202">
        <v>0</v>
      </c>
      <c r="AE19" s="202">
        <v>0</v>
      </c>
      <c r="AF19" s="202">
        <v>0</v>
      </c>
      <c r="AG19" s="202">
        <v>42.04</v>
      </c>
      <c r="AH19" s="202">
        <v>0</v>
      </c>
      <c r="AI19" s="202">
        <v>0</v>
      </c>
      <c r="AJ19" s="202">
        <v>0</v>
      </c>
      <c r="AK19" s="202">
        <v>15.61</v>
      </c>
      <c r="AL19" s="202">
        <v>0</v>
      </c>
      <c r="AM19" s="202">
        <v>286.38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12.32</v>
      </c>
      <c r="E20" s="202">
        <v>0</v>
      </c>
      <c r="F20" s="202">
        <v>0</v>
      </c>
      <c r="G20" s="202">
        <v>23.85</v>
      </c>
      <c r="H20" s="202">
        <v>0</v>
      </c>
      <c r="I20" s="202">
        <v>0</v>
      </c>
      <c r="J20" s="202">
        <v>31.12</v>
      </c>
      <c r="K20" s="202">
        <v>238.41</v>
      </c>
      <c r="L20" s="202">
        <v>6.06</v>
      </c>
      <c r="M20" s="202">
        <v>2.1800000000000002</v>
      </c>
      <c r="N20" s="202">
        <v>2</v>
      </c>
      <c r="O20" s="202">
        <v>2.82</v>
      </c>
      <c r="P20" s="202">
        <v>0.77</v>
      </c>
      <c r="Q20" s="202">
        <v>3.96</v>
      </c>
      <c r="R20" s="202">
        <v>8.6199999999999992</v>
      </c>
      <c r="S20" s="202">
        <v>5.59</v>
      </c>
      <c r="T20" s="202">
        <v>0</v>
      </c>
      <c r="U20" s="202">
        <v>2.09</v>
      </c>
      <c r="V20" s="202">
        <v>2.4300000000000002</v>
      </c>
      <c r="W20" s="202">
        <v>8.8800000000000008</v>
      </c>
      <c r="X20" s="202">
        <v>30.51</v>
      </c>
      <c r="Y20" s="202">
        <v>0</v>
      </c>
      <c r="Z20" s="202">
        <v>64.94</v>
      </c>
      <c r="AA20" s="202">
        <v>14.41</v>
      </c>
      <c r="AB20" s="202">
        <v>0</v>
      </c>
      <c r="AC20" s="202">
        <v>18.91</v>
      </c>
      <c r="AD20" s="202">
        <v>0</v>
      </c>
      <c r="AE20" s="202">
        <v>0</v>
      </c>
      <c r="AF20" s="202">
        <v>0</v>
      </c>
      <c r="AG20" s="202">
        <v>42.04</v>
      </c>
      <c r="AH20" s="202">
        <v>0</v>
      </c>
      <c r="AI20" s="202">
        <v>0</v>
      </c>
      <c r="AJ20" s="202">
        <v>0</v>
      </c>
      <c r="AK20" s="202">
        <v>15.61</v>
      </c>
      <c r="AL20" s="202">
        <v>0</v>
      </c>
      <c r="AM20" s="202">
        <v>286.38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12.32</v>
      </c>
      <c r="E21" s="202">
        <v>0</v>
      </c>
      <c r="F21" s="202">
        <v>0</v>
      </c>
      <c r="G21" s="202">
        <v>23.85</v>
      </c>
      <c r="H21" s="202">
        <v>0</v>
      </c>
      <c r="I21" s="202">
        <v>0</v>
      </c>
      <c r="J21" s="202">
        <v>31.12</v>
      </c>
      <c r="K21" s="202">
        <v>238.41</v>
      </c>
      <c r="L21" s="202">
        <v>6.06</v>
      </c>
      <c r="M21" s="202">
        <v>2.1800000000000002</v>
      </c>
      <c r="N21" s="202">
        <v>2</v>
      </c>
      <c r="O21" s="202">
        <v>2.82</v>
      </c>
      <c r="P21" s="202">
        <v>0.77</v>
      </c>
      <c r="Q21" s="202">
        <v>3.96</v>
      </c>
      <c r="R21" s="202">
        <v>8.6199999999999992</v>
      </c>
      <c r="S21" s="202">
        <v>5.59</v>
      </c>
      <c r="T21" s="202">
        <v>0</v>
      </c>
      <c r="U21" s="202">
        <v>2.09</v>
      </c>
      <c r="V21" s="202">
        <v>2.4300000000000002</v>
      </c>
      <c r="W21" s="202">
        <v>8.8800000000000008</v>
      </c>
      <c r="X21" s="202">
        <v>30.51</v>
      </c>
      <c r="Y21" s="202">
        <v>0</v>
      </c>
      <c r="Z21" s="202">
        <v>64.94</v>
      </c>
      <c r="AA21" s="202">
        <v>14.41</v>
      </c>
      <c r="AB21" s="202">
        <v>0</v>
      </c>
      <c r="AC21" s="202">
        <v>18.91</v>
      </c>
      <c r="AD21" s="202">
        <v>0</v>
      </c>
      <c r="AE21" s="202">
        <v>0</v>
      </c>
      <c r="AF21" s="202">
        <v>0</v>
      </c>
      <c r="AG21" s="202">
        <v>42.04</v>
      </c>
      <c r="AH21" s="202">
        <v>0</v>
      </c>
      <c r="AI21" s="202">
        <v>0</v>
      </c>
      <c r="AJ21" s="202">
        <v>0</v>
      </c>
      <c r="AK21" s="202">
        <v>15.61</v>
      </c>
      <c r="AL21" s="202">
        <v>0</v>
      </c>
      <c r="AM21" s="202">
        <v>286.38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12.32</v>
      </c>
      <c r="E22" s="202">
        <v>0</v>
      </c>
      <c r="F22" s="202">
        <v>0</v>
      </c>
      <c r="G22" s="202">
        <v>23.85</v>
      </c>
      <c r="H22" s="202">
        <v>0</v>
      </c>
      <c r="I22" s="202">
        <v>0</v>
      </c>
      <c r="J22" s="202">
        <v>31.12</v>
      </c>
      <c r="K22" s="202">
        <v>238.41</v>
      </c>
      <c r="L22" s="202">
        <v>6.06</v>
      </c>
      <c r="M22" s="202">
        <v>2.1800000000000002</v>
      </c>
      <c r="N22" s="202">
        <v>2</v>
      </c>
      <c r="O22" s="202">
        <v>2.82</v>
      </c>
      <c r="P22" s="202">
        <v>0.77</v>
      </c>
      <c r="Q22" s="202">
        <v>3.96</v>
      </c>
      <c r="R22" s="202">
        <v>8.6199999999999992</v>
      </c>
      <c r="S22" s="202">
        <v>5.59</v>
      </c>
      <c r="T22" s="202">
        <v>0</v>
      </c>
      <c r="U22" s="202">
        <v>2.09</v>
      </c>
      <c r="V22" s="202">
        <v>2.4300000000000002</v>
      </c>
      <c r="W22" s="202">
        <v>8.8800000000000008</v>
      </c>
      <c r="X22" s="202">
        <v>30.51</v>
      </c>
      <c r="Y22" s="202">
        <v>0</v>
      </c>
      <c r="Z22" s="202">
        <v>64.94</v>
      </c>
      <c r="AA22" s="202">
        <v>14.41</v>
      </c>
      <c r="AB22" s="202">
        <v>0</v>
      </c>
      <c r="AC22" s="202">
        <v>18.91</v>
      </c>
      <c r="AD22" s="202">
        <v>0</v>
      </c>
      <c r="AE22" s="202">
        <v>0</v>
      </c>
      <c r="AF22" s="202">
        <v>0</v>
      </c>
      <c r="AG22" s="202">
        <v>42.04</v>
      </c>
      <c r="AH22" s="202">
        <v>0</v>
      </c>
      <c r="AI22" s="202">
        <v>0</v>
      </c>
      <c r="AJ22" s="202">
        <v>0</v>
      </c>
      <c r="AK22" s="202">
        <v>15.61</v>
      </c>
      <c r="AL22" s="202">
        <v>0</v>
      </c>
      <c r="AM22" s="202">
        <v>286.38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12.32</v>
      </c>
      <c r="E23" s="202">
        <v>0</v>
      </c>
      <c r="F23" s="202">
        <v>0</v>
      </c>
      <c r="G23" s="202">
        <v>23.61</v>
      </c>
      <c r="H23" s="202">
        <v>0</v>
      </c>
      <c r="I23" s="202">
        <v>0</v>
      </c>
      <c r="J23" s="202">
        <v>31.12</v>
      </c>
      <c r="K23" s="202">
        <v>238.41</v>
      </c>
      <c r="L23" s="202">
        <v>6.06</v>
      </c>
      <c r="M23" s="202">
        <v>2.1800000000000002</v>
      </c>
      <c r="N23" s="202">
        <v>2</v>
      </c>
      <c r="O23" s="202">
        <v>2.82</v>
      </c>
      <c r="P23" s="202">
        <v>0.77</v>
      </c>
      <c r="Q23" s="202">
        <v>3.96</v>
      </c>
      <c r="R23" s="202">
        <v>8.6199999999999992</v>
      </c>
      <c r="S23" s="202">
        <v>5.59</v>
      </c>
      <c r="T23" s="202">
        <v>0</v>
      </c>
      <c r="U23" s="202">
        <v>3.65</v>
      </c>
      <c r="V23" s="202">
        <v>1.62</v>
      </c>
      <c r="W23" s="202">
        <v>8.8800000000000008</v>
      </c>
      <c r="X23" s="202">
        <v>30.51</v>
      </c>
      <c r="Y23" s="202">
        <v>0</v>
      </c>
      <c r="Z23" s="202">
        <v>64.94</v>
      </c>
      <c r="AA23" s="202">
        <v>14.41</v>
      </c>
      <c r="AB23" s="202">
        <v>0</v>
      </c>
      <c r="AC23" s="202">
        <v>18.91</v>
      </c>
      <c r="AD23" s="202">
        <v>0</v>
      </c>
      <c r="AE23" s="202">
        <v>0</v>
      </c>
      <c r="AF23" s="202">
        <v>0</v>
      </c>
      <c r="AG23" s="202">
        <v>42.04</v>
      </c>
      <c r="AH23" s="202">
        <v>0</v>
      </c>
      <c r="AI23" s="202">
        <v>0</v>
      </c>
      <c r="AJ23" s="202">
        <v>0</v>
      </c>
      <c r="AK23" s="202">
        <v>15.61</v>
      </c>
      <c r="AL23" s="202">
        <v>0</v>
      </c>
      <c r="AM23" s="202">
        <v>286.38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12.32</v>
      </c>
      <c r="E24" s="202">
        <v>0</v>
      </c>
      <c r="F24" s="202">
        <v>0</v>
      </c>
      <c r="G24" s="202">
        <v>23.61</v>
      </c>
      <c r="H24" s="202">
        <v>0</v>
      </c>
      <c r="I24" s="202">
        <v>0</v>
      </c>
      <c r="J24" s="202">
        <v>31.12</v>
      </c>
      <c r="K24" s="202">
        <v>238.41</v>
      </c>
      <c r="L24" s="202">
        <v>6.06</v>
      </c>
      <c r="M24" s="202">
        <v>2.1800000000000002</v>
      </c>
      <c r="N24" s="202">
        <v>2</v>
      </c>
      <c r="O24" s="202">
        <v>2.82</v>
      </c>
      <c r="P24" s="202">
        <v>0.77</v>
      </c>
      <c r="Q24" s="202">
        <v>3.96</v>
      </c>
      <c r="R24" s="202">
        <v>8.6199999999999992</v>
      </c>
      <c r="S24" s="202">
        <v>5.59</v>
      </c>
      <c r="T24" s="202">
        <v>0</v>
      </c>
      <c r="U24" s="202">
        <v>3.18</v>
      </c>
      <c r="V24" s="202">
        <v>1.62</v>
      </c>
      <c r="W24" s="202">
        <v>8.8800000000000008</v>
      </c>
      <c r="X24" s="202">
        <v>30.51</v>
      </c>
      <c r="Y24" s="202">
        <v>0</v>
      </c>
      <c r="Z24" s="202">
        <v>64.94</v>
      </c>
      <c r="AA24" s="202">
        <v>14.41</v>
      </c>
      <c r="AB24" s="202">
        <v>0</v>
      </c>
      <c r="AC24" s="202">
        <v>18.91</v>
      </c>
      <c r="AD24" s="202">
        <v>0</v>
      </c>
      <c r="AE24" s="202">
        <v>0</v>
      </c>
      <c r="AF24" s="202">
        <v>0</v>
      </c>
      <c r="AG24" s="202">
        <v>42.04</v>
      </c>
      <c r="AH24" s="202">
        <v>0</v>
      </c>
      <c r="AI24" s="202">
        <v>0</v>
      </c>
      <c r="AJ24" s="202">
        <v>0</v>
      </c>
      <c r="AK24" s="202">
        <v>15.61</v>
      </c>
      <c r="AL24" s="202">
        <v>0</v>
      </c>
      <c r="AM24" s="202">
        <v>286.38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12.32</v>
      </c>
      <c r="E25" s="202">
        <v>0</v>
      </c>
      <c r="F25" s="202">
        <v>0</v>
      </c>
      <c r="G25" s="202">
        <v>23.61</v>
      </c>
      <c r="H25" s="202">
        <v>0</v>
      </c>
      <c r="I25" s="202">
        <v>0</v>
      </c>
      <c r="J25" s="202">
        <v>31.12</v>
      </c>
      <c r="K25" s="202">
        <v>238.41</v>
      </c>
      <c r="L25" s="202">
        <v>6.06</v>
      </c>
      <c r="M25" s="202">
        <v>2.1800000000000002</v>
      </c>
      <c r="N25" s="202">
        <v>2</v>
      </c>
      <c r="O25" s="202">
        <v>2.82</v>
      </c>
      <c r="P25" s="202">
        <v>0.77</v>
      </c>
      <c r="Q25" s="202">
        <v>3.96</v>
      </c>
      <c r="R25" s="202">
        <v>8.6199999999999992</v>
      </c>
      <c r="S25" s="202">
        <v>5.59</v>
      </c>
      <c r="T25" s="202">
        <v>0</v>
      </c>
      <c r="U25" s="202">
        <v>2.4</v>
      </c>
      <c r="V25" s="202">
        <v>1.62</v>
      </c>
      <c r="W25" s="202">
        <v>8.8800000000000008</v>
      </c>
      <c r="X25" s="202">
        <v>30.51</v>
      </c>
      <c r="Y25" s="202">
        <v>0</v>
      </c>
      <c r="Z25" s="202">
        <v>64.94</v>
      </c>
      <c r="AA25" s="202">
        <v>14.41</v>
      </c>
      <c r="AB25" s="202">
        <v>0</v>
      </c>
      <c r="AC25" s="202">
        <v>18.91</v>
      </c>
      <c r="AD25" s="202">
        <v>0</v>
      </c>
      <c r="AE25" s="202">
        <v>0</v>
      </c>
      <c r="AF25" s="202">
        <v>0</v>
      </c>
      <c r="AG25" s="202">
        <v>42.04</v>
      </c>
      <c r="AH25" s="202">
        <v>0</v>
      </c>
      <c r="AI25" s="202">
        <v>0</v>
      </c>
      <c r="AJ25" s="202">
        <v>0</v>
      </c>
      <c r="AK25" s="202">
        <v>15.61</v>
      </c>
      <c r="AL25" s="202">
        <v>0</v>
      </c>
      <c r="AM25" s="202">
        <v>286.38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12.18</v>
      </c>
      <c r="E26" s="202">
        <v>0</v>
      </c>
      <c r="F26" s="202">
        <v>0</v>
      </c>
      <c r="G26" s="202">
        <v>23.61</v>
      </c>
      <c r="H26" s="202">
        <v>0</v>
      </c>
      <c r="I26" s="202">
        <v>0</v>
      </c>
      <c r="J26" s="202">
        <v>31.12</v>
      </c>
      <c r="K26" s="202">
        <v>238.41</v>
      </c>
      <c r="L26" s="202">
        <v>6.06</v>
      </c>
      <c r="M26" s="202">
        <v>2.1800000000000002</v>
      </c>
      <c r="N26" s="202">
        <v>2</v>
      </c>
      <c r="O26" s="202">
        <v>2.82</v>
      </c>
      <c r="P26" s="202">
        <v>0.77</v>
      </c>
      <c r="Q26" s="202">
        <v>3.96</v>
      </c>
      <c r="R26" s="202">
        <v>8.6199999999999992</v>
      </c>
      <c r="S26" s="202">
        <v>5.59</v>
      </c>
      <c r="T26" s="202">
        <v>0</v>
      </c>
      <c r="U26" s="202">
        <v>2.33</v>
      </c>
      <c r="V26" s="202">
        <v>1.62</v>
      </c>
      <c r="W26" s="202">
        <v>8.8800000000000008</v>
      </c>
      <c r="X26" s="202">
        <v>30.51</v>
      </c>
      <c r="Y26" s="202">
        <v>0</v>
      </c>
      <c r="Z26" s="202">
        <v>64.94</v>
      </c>
      <c r="AA26" s="202">
        <v>14.41</v>
      </c>
      <c r="AB26" s="202">
        <v>0</v>
      </c>
      <c r="AC26" s="202">
        <v>18.91</v>
      </c>
      <c r="AD26" s="202">
        <v>0</v>
      </c>
      <c r="AE26" s="202">
        <v>0</v>
      </c>
      <c r="AF26" s="202">
        <v>0</v>
      </c>
      <c r="AG26" s="202">
        <v>42.04</v>
      </c>
      <c r="AH26" s="202">
        <v>0</v>
      </c>
      <c r="AI26" s="202">
        <v>0</v>
      </c>
      <c r="AJ26" s="202">
        <v>0</v>
      </c>
      <c r="AK26" s="202">
        <v>15.61</v>
      </c>
      <c r="AL26" s="202">
        <v>0</v>
      </c>
      <c r="AM26" s="202">
        <v>286.38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12.18</v>
      </c>
      <c r="E27" s="202">
        <v>0</v>
      </c>
      <c r="F27" s="202">
        <v>0</v>
      </c>
      <c r="G27" s="202">
        <v>23.61</v>
      </c>
      <c r="H27" s="202">
        <v>0</v>
      </c>
      <c r="I27" s="202">
        <v>0</v>
      </c>
      <c r="J27" s="202">
        <v>30.01</v>
      </c>
      <c r="K27" s="202">
        <v>238.41</v>
      </c>
      <c r="L27" s="202">
        <v>6.06</v>
      </c>
      <c r="M27" s="202">
        <v>2.1800000000000002</v>
      </c>
      <c r="N27" s="202">
        <v>2</v>
      </c>
      <c r="O27" s="202">
        <v>2.82</v>
      </c>
      <c r="P27" s="202">
        <v>0.77</v>
      </c>
      <c r="Q27" s="202">
        <v>4.22</v>
      </c>
      <c r="R27" s="202">
        <v>8.4499999999999993</v>
      </c>
      <c r="S27" s="202">
        <v>5.82</v>
      </c>
      <c r="T27" s="202">
        <v>0</v>
      </c>
      <c r="U27" s="202">
        <v>2.33</v>
      </c>
      <c r="V27" s="202">
        <v>0</v>
      </c>
      <c r="W27" s="202">
        <v>0.86</v>
      </c>
      <c r="X27" s="202">
        <v>2.4900000000000002</v>
      </c>
      <c r="Y27" s="202">
        <v>0</v>
      </c>
      <c r="Z27" s="202">
        <v>64.94</v>
      </c>
      <c r="AA27" s="202">
        <v>18.79</v>
      </c>
      <c r="AB27" s="202">
        <v>0</v>
      </c>
      <c r="AC27" s="202">
        <v>18.91</v>
      </c>
      <c r="AD27" s="202">
        <v>0</v>
      </c>
      <c r="AE27" s="202">
        <v>0</v>
      </c>
      <c r="AF27" s="202">
        <v>0</v>
      </c>
      <c r="AG27" s="202">
        <v>42.04</v>
      </c>
      <c r="AH27" s="202">
        <v>0</v>
      </c>
      <c r="AI27" s="202">
        <v>0</v>
      </c>
      <c r="AJ27" s="202">
        <v>0</v>
      </c>
      <c r="AK27" s="202">
        <v>15.61</v>
      </c>
      <c r="AL27" s="202">
        <v>0</v>
      </c>
      <c r="AM27" s="202">
        <v>286.38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12.18</v>
      </c>
      <c r="E28" s="202">
        <v>0</v>
      </c>
      <c r="F28" s="202">
        <v>0</v>
      </c>
      <c r="G28" s="202">
        <v>23.61</v>
      </c>
      <c r="H28" s="202">
        <v>0</v>
      </c>
      <c r="I28" s="202">
        <v>0</v>
      </c>
      <c r="J28" s="202">
        <v>30.01</v>
      </c>
      <c r="K28" s="202">
        <v>239.47</v>
      </c>
      <c r="L28" s="202">
        <v>6.06</v>
      </c>
      <c r="M28" s="202">
        <v>2.1800000000000002</v>
      </c>
      <c r="N28" s="202">
        <v>2</v>
      </c>
      <c r="O28" s="202">
        <v>2.82</v>
      </c>
      <c r="P28" s="202">
        <v>0.77</v>
      </c>
      <c r="Q28" s="202">
        <v>4.22</v>
      </c>
      <c r="R28" s="202">
        <v>8.4499999999999993</v>
      </c>
      <c r="S28" s="202">
        <v>5.82</v>
      </c>
      <c r="T28" s="202">
        <v>0</v>
      </c>
      <c r="U28" s="202">
        <v>2.33</v>
      </c>
      <c r="V28" s="202">
        <v>0</v>
      </c>
      <c r="W28" s="202">
        <v>0.75</v>
      </c>
      <c r="X28" s="202">
        <v>2.4900000000000002</v>
      </c>
      <c r="Y28" s="202">
        <v>0</v>
      </c>
      <c r="Z28" s="202">
        <v>64.94</v>
      </c>
      <c r="AA28" s="202">
        <v>18.79</v>
      </c>
      <c r="AB28" s="202">
        <v>0</v>
      </c>
      <c r="AC28" s="202">
        <v>18.91</v>
      </c>
      <c r="AD28" s="202">
        <v>0</v>
      </c>
      <c r="AE28" s="202">
        <v>0</v>
      </c>
      <c r="AF28" s="202">
        <v>0</v>
      </c>
      <c r="AG28" s="202">
        <v>42.04</v>
      </c>
      <c r="AH28" s="202">
        <v>0</v>
      </c>
      <c r="AI28" s="202">
        <v>0</v>
      </c>
      <c r="AJ28" s="202">
        <v>0</v>
      </c>
      <c r="AK28" s="202">
        <v>15.61</v>
      </c>
      <c r="AL28" s="202">
        <v>0</v>
      </c>
      <c r="AM28" s="202">
        <v>286.38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12.18</v>
      </c>
      <c r="E29" s="202">
        <v>0</v>
      </c>
      <c r="F29" s="202">
        <v>0</v>
      </c>
      <c r="G29" s="202">
        <v>23.61</v>
      </c>
      <c r="H29" s="202">
        <v>0</v>
      </c>
      <c r="I29" s="202">
        <v>0</v>
      </c>
      <c r="J29" s="202">
        <v>30.01</v>
      </c>
      <c r="K29" s="202">
        <v>239.47</v>
      </c>
      <c r="L29" s="202">
        <v>6.06</v>
      </c>
      <c r="M29" s="202">
        <v>2.1800000000000002</v>
      </c>
      <c r="N29" s="202">
        <v>2</v>
      </c>
      <c r="O29" s="202">
        <v>2.82</v>
      </c>
      <c r="P29" s="202">
        <v>0.77</v>
      </c>
      <c r="Q29" s="202">
        <v>4.22</v>
      </c>
      <c r="R29" s="202">
        <v>8.4499999999999993</v>
      </c>
      <c r="S29" s="202">
        <v>5.82</v>
      </c>
      <c r="T29" s="202">
        <v>0</v>
      </c>
      <c r="U29" s="202">
        <v>2.33</v>
      </c>
      <c r="V29" s="202">
        <v>0</v>
      </c>
      <c r="W29" s="202">
        <v>0.75</v>
      </c>
      <c r="X29" s="202">
        <v>2.4900000000000002</v>
      </c>
      <c r="Y29" s="202">
        <v>0</v>
      </c>
      <c r="Z29" s="202">
        <v>64.94</v>
      </c>
      <c r="AA29" s="202">
        <v>18.79</v>
      </c>
      <c r="AB29" s="202">
        <v>0</v>
      </c>
      <c r="AC29" s="202">
        <v>18.91</v>
      </c>
      <c r="AD29" s="202">
        <v>0</v>
      </c>
      <c r="AE29" s="202">
        <v>0</v>
      </c>
      <c r="AF29" s="202">
        <v>0</v>
      </c>
      <c r="AG29" s="202">
        <v>42.04</v>
      </c>
      <c r="AH29" s="202">
        <v>0</v>
      </c>
      <c r="AI29" s="202">
        <v>0</v>
      </c>
      <c r="AJ29" s="202">
        <v>0</v>
      </c>
      <c r="AK29" s="202">
        <v>15.61</v>
      </c>
      <c r="AL29" s="202">
        <v>0</v>
      </c>
      <c r="AM29" s="202">
        <v>286.38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12.18</v>
      </c>
      <c r="E30" s="202">
        <v>0</v>
      </c>
      <c r="F30" s="202">
        <v>0</v>
      </c>
      <c r="G30" s="202">
        <v>23.61</v>
      </c>
      <c r="H30" s="202">
        <v>0</v>
      </c>
      <c r="I30" s="202">
        <v>0</v>
      </c>
      <c r="J30" s="202">
        <v>30.01</v>
      </c>
      <c r="K30" s="202">
        <v>239.47</v>
      </c>
      <c r="L30" s="202">
        <v>6.06</v>
      </c>
      <c r="M30" s="202">
        <v>2.1800000000000002</v>
      </c>
      <c r="N30" s="202">
        <v>2</v>
      </c>
      <c r="O30" s="202">
        <v>2.82</v>
      </c>
      <c r="P30" s="202">
        <v>0.77</v>
      </c>
      <c r="Q30" s="202">
        <v>4.22</v>
      </c>
      <c r="R30" s="202">
        <v>8.4499999999999993</v>
      </c>
      <c r="S30" s="202">
        <v>5.82</v>
      </c>
      <c r="T30" s="202">
        <v>0</v>
      </c>
      <c r="U30" s="202">
        <v>2.33</v>
      </c>
      <c r="V30" s="202">
        <v>0</v>
      </c>
      <c r="W30" s="202">
        <v>0.75</v>
      </c>
      <c r="X30" s="202">
        <v>2.4900000000000002</v>
      </c>
      <c r="Y30" s="202">
        <v>0</v>
      </c>
      <c r="Z30" s="202">
        <v>64.94</v>
      </c>
      <c r="AA30" s="202">
        <v>18.79</v>
      </c>
      <c r="AB30" s="202">
        <v>0</v>
      </c>
      <c r="AC30" s="202">
        <v>18.91</v>
      </c>
      <c r="AD30" s="202">
        <v>0</v>
      </c>
      <c r="AE30" s="202">
        <v>0</v>
      </c>
      <c r="AF30" s="202">
        <v>0</v>
      </c>
      <c r="AG30" s="202">
        <v>42.04</v>
      </c>
      <c r="AH30" s="202">
        <v>0</v>
      </c>
      <c r="AI30" s="202">
        <v>0</v>
      </c>
      <c r="AJ30" s="202">
        <v>0</v>
      </c>
      <c r="AK30" s="202">
        <v>15.61</v>
      </c>
      <c r="AL30" s="202">
        <v>0</v>
      </c>
      <c r="AM30" s="202">
        <v>286.38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12.13</v>
      </c>
      <c r="E31" s="202">
        <v>0</v>
      </c>
      <c r="F31" s="202">
        <v>0</v>
      </c>
      <c r="G31" s="202">
        <v>23.61</v>
      </c>
      <c r="H31" s="202">
        <v>0</v>
      </c>
      <c r="I31" s="202">
        <v>0</v>
      </c>
      <c r="J31" s="202">
        <v>30.01</v>
      </c>
      <c r="K31" s="202">
        <v>239.47</v>
      </c>
      <c r="L31" s="202">
        <v>6.06</v>
      </c>
      <c r="M31" s="202">
        <v>2.1800000000000002</v>
      </c>
      <c r="N31" s="202">
        <v>2</v>
      </c>
      <c r="O31" s="202">
        <v>2.82</v>
      </c>
      <c r="P31" s="202">
        <v>0.77</v>
      </c>
      <c r="Q31" s="202">
        <v>3.96</v>
      </c>
      <c r="R31" s="202">
        <v>8.44</v>
      </c>
      <c r="S31" s="202">
        <v>5.59</v>
      </c>
      <c r="T31" s="202">
        <v>0</v>
      </c>
      <c r="U31" s="202">
        <v>2.33</v>
      </c>
      <c r="V31" s="202">
        <v>0</v>
      </c>
      <c r="W31" s="202">
        <v>0.75</v>
      </c>
      <c r="X31" s="202">
        <v>2.4900000000000002</v>
      </c>
      <c r="Y31" s="202">
        <v>0</v>
      </c>
      <c r="Z31" s="202">
        <v>64.94</v>
      </c>
      <c r="AA31" s="202">
        <v>14.41</v>
      </c>
      <c r="AB31" s="202">
        <v>0</v>
      </c>
      <c r="AC31" s="202">
        <v>18.91</v>
      </c>
      <c r="AD31" s="202">
        <v>0</v>
      </c>
      <c r="AE31" s="202">
        <v>0</v>
      </c>
      <c r="AF31" s="202">
        <v>0</v>
      </c>
      <c r="AG31" s="202">
        <v>42.04</v>
      </c>
      <c r="AH31" s="202">
        <v>0</v>
      </c>
      <c r="AI31" s="202">
        <v>0</v>
      </c>
      <c r="AJ31" s="202">
        <v>0</v>
      </c>
      <c r="AK31" s="202">
        <v>15.61</v>
      </c>
      <c r="AL31" s="202">
        <v>0</v>
      </c>
      <c r="AM31" s="202">
        <v>286.38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12.09</v>
      </c>
      <c r="E32" s="202">
        <v>0</v>
      </c>
      <c r="F32" s="202">
        <v>0</v>
      </c>
      <c r="G32" s="202">
        <v>23.61</v>
      </c>
      <c r="H32" s="202">
        <v>0</v>
      </c>
      <c r="I32" s="202">
        <v>0</v>
      </c>
      <c r="J32" s="202">
        <v>30.01</v>
      </c>
      <c r="K32" s="202">
        <v>239.47</v>
      </c>
      <c r="L32" s="202">
        <v>6.06</v>
      </c>
      <c r="M32" s="202">
        <v>2.1800000000000002</v>
      </c>
      <c r="N32" s="202">
        <v>2</v>
      </c>
      <c r="O32" s="202">
        <v>2.82</v>
      </c>
      <c r="P32" s="202">
        <v>0.77</v>
      </c>
      <c r="Q32" s="202">
        <v>3.96</v>
      </c>
      <c r="R32" s="202">
        <v>8.6199999999999992</v>
      </c>
      <c r="S32" s="202">
        <v>5.59</v>
      </c>
      <c r="T32" s="202">
        <v>0</v>
      </c>
      <c r="U32" s="202">
        <v>2.33</v>
      </c>
      <c r="V32" s="202">
        <v>0</v>
      </c>
      <c r="W32" s="202">
        <v>0.75</v>
      </c>
      <c r="X32" s="202">
        <v>2.4900000000000002</v>
      </c>
      <c r="Y32" s="202">
        <v>0</v>
      </c>
      <c r="Z32" s="202">
        <v>64.94</v>
      </c>
      <c r="AA32" s="202">
        <v>14.41</v>
      </c>
      <c r="AB32" s="202">
        <v>0</v>
      </c>
      <c r="AC32" s="202">
        <v>18.91</v>
      </c>
      <c r="AD32" s="202">
        <v>0</v>
      </c>
      <c r="AE32" s="202">
        <v>0</v>
      </c>
      <c r="AF32" s="202">
        <v>0</v>
      </c>
      <c r="AG32" s="202">
        <v>42.04</v>
      </c>
      <c r="AH32" s="202">
        <v>0</v>
      </c>
      <c r="AI32" s="202">
        <v>0</v>
      </c>
      <c r="AJ32" s="202">
        <v>0</v>
      </c>
      <c r="AK32" s="202">
        <v>15.61</v>
      </c>
      <c r="AL32" s="202">
        <v>0</v>
      </c>
      <c r="AM32" s="202">
        <v>286.38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12.09</v>
      </c>
      <c r="E33" s="202">
        <v>0</v>
      </c>
      <c r="F33" s="202">
        <v>0</v>
      </c>
      <c r="G33" s="202">
        <v>23.61</v>
      </c>
      <c r="H33" s="202">
        <v>0</v>
      </c>
      <c r="I33" s="202">
        <v>0</v>
      </c>
      <c r="J33" s="202">
        <v>30.01</v>
      </c>
      <c r="K33" s="202">
        <v>239.47</v>
      </c>
      <c r="L33" s="202">
        <v>6.06</v>
      </c>
      <c r="M33" s="202">
        <v>2.1800000000000002</v>
      </c>
      <c r="N33" s="202">
        <v>2</v>
      </c>
      <c r="O33" s="202">
        <v>2.82</v>
      </c>
      <c r="P33" s="202">
        <v>0.77</v>
      </c>
      <c r="Q33" s="202">
        <v>3.96</v>
      </c>
      <c r="R33" s="202">
        <v>8.6199999999999992</v>
      </c>
      <c r="S33" s="202">
        <v>5.59</v>
      </c>
      <c r="T33" s="202">
        <v>0</v>
      </c>
      <c r="U33" s="202">
        <v>2.33</v>
      </c>
      <c r="V33" s="202">
        <v>2.9</v>
      </c>
      <c r="W33" s="202">
        <v>8.8800000000000008</v>
      </c>
      <c r="X33" s="202">
        <v>2.4900000000000002</v>
      </c>
      <c r="Y33" s="202">
        <v>0</v>
      </c>
      <c r="Z33" s="202">
        <v>64.94</v>
      </c>
      <c r="AA33" s="202">
        <v>14.41</v>
      </c>
      <c r="AB33" s="202">
        <v>0</v>
      </c>
      <c r="AC33" s="202">
        <v>18.91</v>
      </c>
      <c r="AD33" s="202">
        <v>0</v>
      </c>
      <c r="AE33" s="202">
        <v>0</v>
      </c>
      <c r="AF33" s="202">
        <v>0</v>
      </c>
      <c r="AG33" s="202">
        <v>42.04</v>
      </c>
      <c r="AH33" s="202">
        <v>0</v>
      </c>
      <c r="AI33" s="202">
        <v>0</v>
      </c>
      <c r="AJ33" s="202">
        <v>0</v>
      </c>
      <c r="AK33" s="202">
        <v>15.61</v>
      </c>
      <c r="AL33" s="202">
        <v>0</v>
      </c>
      <c r="AM33" s="202">
        <v>286.38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12.04</v>
      </c>
      <c r="E34" s="202">
        <v>0</v>
      </c>
      <c r="F34" s="202">
        <v>0</v>
      </c>
      <c r="G34" s="202">
        <v>23.61</v>
      </c>
      <c r="H34" s="202">
        <v>0</v>
      </c>
      <c r="I34" s="202">
        <v>0</v>
      </c>
      <c r="J34" s="202">
        <v>30.01</v>
      </c>
      <c r="K34" s="202">
        <v>239.47</v>
      </c>
      <c r="L34" s="202">
        <v>6.06</v>
      </c>
      <c r="M34" s="202">
        <v>2.1800000000000002</v>
      </c>
      <c r="N34" s="202">
        <v>2</v>
      </c>
      <c r="O34" s="202">
        <v>2.82</v>
      </c>
      <c r="P34" s="202">
        <v>0.77</v>
      </c>
      <c r="Q34" s="202">
        <v>3.96</v>
      </c>
      <c r="R34" s="202">
        <v>8.6199999999999992</v>
      </c>
      <c r="S34" s="202">
        <v>5.59</v>
      </c>
      <c r="T34" s="202">
        <v>0</v>
      </c>
      <c r="U34" s="202">
        <v>2.33</v>
      </c>
      <c r="V34" s="202">
        <v>2.9</v>
      </c>
      <c r="W34" s="202">
        <v>8.8800000000000008</v>
      </c>
      <c r="X34" s="202">
        <v>2.4900000000000002</v>
      </c>
      <c r="Y34" s="202">
        <v>0</v>
      </c>
      <c r="Z34" s="202">
        <v>64.94</v>
      </c>
      <c r="AA34" s="202">
        <v>14.41</v>
      </c>
      <c r="AB34" s="202">
        <v>0</v>
      </c>
      <c r="AC34" s="202">
        <v>18.91</v>
      </c>
      <c r="AD34" s="202">
        <v>0</v>
      </c>
      <c r="AE34" s="202">
        <v>0</v>
      </c>
      <c r="AF34" s="202">
        <v>0</v>
      </c>
      <c r="AG34" s="202">
        <v>42.04</v>
      </c>
      <c r="AH34" s="202">
        <v>0</v>
      </c>
      <c r="AI34" s="202">
        <v>0</v>
      </c>
      <c r="AJ34" s="202">
        <v>0</v>
      </c>
      <c r="AK34" s="202">
        <v>15.61</v>
      </c>
      <c r="AL34" s="202">
        <v>0</v>
      </c>
      <c r="AM34" s="202">
        <v>286.38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12.04</v>
      </c>
      <c r="E35" s="202">
        <v>0</v>
      </c>
      <c r="F35" s="202">
        <v>0</v>
      </c>
      <c r="G35" s="202">
        <v>23.61</v>
      </c>
      <c r="H35" s="202">
        <v>0</v>
      </c>
      <c r="I35" s="202">
        <v>0</v>
      </c>
      <c r="J35" s="202">
        <v>30.01</v>
      </c>
      <c r="K35" s="202">
        <v>239.47</v>
      </c>
      <c r="L35" s="202">
        <v>6.06</v>
      </c>
      <c r="M35" s="202">
        <v>2.1800000000000002</v>
      </c>
      <c r="N35" s="202">
        <v>2</v>
      </c>
      <c r="O35" s="202">
        <v>2.82</v>
      </c>
      <c r="P35" s="202">
        <v>0.77</v>
      </c>
      <c r="Q35" s="202">
        <v>3.96</v>
      </c>
      <c r="R35" s="202">
        <v>8.6199999999999992</v>
      </c>
      <c r="S35" s="202">
        <v>5.59</v>
      </c>
      <c r="T35" s="202">
        <v>0</v>
      </c>
      <c r="U35" s="202">
        <v>2.33</v>
      </c>
      <c r="V35" s="202">
        <v>2.9</v>
      </c>
      <c r="W35" s="202">
        <v>8.8800000000000008</v>
      </c>
      <c r="X35" s="202">
        <v>28.9</v>
      </c>
      <c r="Y35" s="202">
        <v>0</v>
      </c>
      <c r="Z35" s="202">
        <v>64.94</v>
      </c>
      <c r="AA35" s="202">
        <v>14.41</v>
      </c>
      <c r="AB35" s="202">
        <v>0</v>
      </c>
      <c r="AC35" s="202">
        <v>18.91</v>
      </c>
      <c r="AD35" s="202">
        <v>0</v>
      </c>
      <c r="AE35" s="202">
        <v>0</v>
      </c>
      <c r="AF35" s="202">
        <v>0</v>
      </c>
      <c r="AG35" s="202">
        <v>42.04</v>
      </c>
      <c r="AH35" s="202">
        <v>0</v>
      </c>
      <c r="AI35" s="202">
        <v>0</v>
      </c>
      <c r="AJ35" s="202">
        <v>0</v>
      </c>
      <c r="AK35" s="202">
        <v>15.61</v>
      </c>
      <c r="AL35" s="202">
        <v>0</v>
      </c>
      <c r="AM35" s="202">
        <v>286.38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12.04</v>
      </c>
      <c r="E36" s="202">
        <v>0</v>
      </c>
      <c r="F36" s="202">
        <v>0</v>
      </c>
      <c r="G36" s="202">
        <v>23.61</v>
      </c>
      <c r="H36" s="202">
        <v>0</v>
      </c>
      <c r="I36" s="202">
        <v>0</v>
      </c>
      <c r="J36" s="202">
        <v>30.01</v>
      </c>
      <c r="K36" s="202">
        <v>239.47</v>
      </c>
      <c r="L36" s="202">
        <v>6.06</v>
      </c>
      <c r="M36" s="202">
        <v>2.1800000000000002</v>
      </c>
      <c r="N36" s="202">
        <v>2</v>
      </c>
      <c r="O36" s="202">
        <v>2.82</v>
      </c>
      <c r="P36" s="202">
        <v>0.77</v>
      </c>
      <c r="Q36" s="202">
        <v>3.96</v>
      </c>
      <c r="R36" s="202">
        <v>8.6199999999999992</v>
      </c>
      <c r="S36" s="202">
        <v>5.59</v>
      </c>
      <c r="T36" s="202">
        <v>0</v>
      </c>
      <c r="U36" s="202">
        <v>2.33</v>
      </c>
      <c r="V36" s="202">
        <v>2.9</v>
      </c>
      <c r="W36" s="202">
        <v>8.8800000000000008</v>
      </c>
      <c r="X36" s="202">
        <v>30.51</v>
      </c>
      <c r="Y36" s="202">
        <v>0</v>
      </c>
      <c r="Z36" s="202">
        <v>64.94</v>
      </c>
      <c r="AA36" s="202">
        <v>14.41</v>
      </c>
      <c r="AB36" s="202">
        <v>0</v>
      </c>
      <c r="AC36" s="202">
        <v>18.91</v>
      </c>
      <c r="AD36" s="202">
        <v>0</v>
      </c>
      <c r="AE36" s="202">
        <v>0</v>
      </c>
      <c r="AF36" s="202">
        <v>0</v>
      </c>
      <c r="AG36" s="202">
        <v>42.04</v>
      </c>
      <c r="AH36" s="202">
        <v>0</v>
      </c>
      <c r="AI36" s="202">
        <v>0</v>
      </c>
      <c r="AJ36" s="202">
        <v>0</v>
      </c>
      <c r="AK36" s="202">
        <v>15.61</v>
      </c>
      <c r="AL36" s="202">
        <v>0</v>
      </c>
      <c r="AM36" s="202">
        <v>286.38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12.04</v>
      </c>
      <c r="E37" s="202">
        <v>0</v>
      </c>
      <c r="F37" s="202">
        <v>0</v>
      </c>
      <c r="G37" s="202">
        <v>23.61</v>
      </c>
      <c r="H37" s="202">
        <v>0</v>
      </c>
      <c r="I37" s="202">
        <v>0</v>
      </c>
      <c r="J37" s="202">
        <v>30.01</v>
      </c>
      <c r="K37" s="202">
        <v>239.47</v>
      </c>
      <c r="L37" s="202">
        <v>6.06</v>
      </c>
      <c r="M37" s="202">
        <v>2.1800000000000002</v>
      </c>
      <c r="N37" s="202">
        <v>2</v>
      </c>
      <c r="O37" s="202">
        <v>2.82</v>
      </c>
      <c r="P37" s="202">
        <v>0.77</v>
      </c>
      <c r="Q37" s="202">
        <v>4</v>
      </c>
      <c r="R37" s="202">
        <v>8.6199999999999992</v>
      </c>
      <c r="S37" s="202">
        <v>5.59</v>
      </c>
      <c r="T37" s="202">
        <v>0</v>
      </c>
      <c r="U37" s="202">
        <v>2.33</v>
      </c>
      <c r="V37" s="202">
        <v>2.9</v>
      </c>
      <c r="W37" s="202">
        <v>6.73</v>
      </c>
      <c r="X37" s="202">
        <v>30.27</v>
      </c>
      <c r="Y37" s="202">
        <v>0</v>
      </c>
      <c r="Z37" s="202">
        <v>64.94</v>
      </c>
      <c r="AA37" s="202">
        <v>14.41</v>
      </c>
      <c r="AB37" s="202">
        <v>0</v>
      </c>
      <c r="AC37" s="202">
        <v>18.91</v>
      </c>
      <c r="AD37" s="202">
        <v>0</v>
      </c>
      <c r="AE37" s="202">
        <v>0</v>
      </c>
      <c r="AF37" s="202">
        <v>0</v>
      </c>
      <c r="AG37" s="202">
        <v>38.92</v>
      </c>
      <c r="AH37" s="202">
        <v>0</v>
      </c>
      <c r="AI37" s="202">
        <v>0</v>
      </c>
      <c r="AJ37" s="202">
        <v>0</v>
      </c>
      <c r="AK37" s="202">
        <v>15.61</v>
      </c>
      <c r="AL37" s="202">
        <v>0</v>
      </c>
      <c r="AM37" s="202">
        <v>286.38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11.99</v>
      </c>
      <c r="E38" s="202">
        <v>0</v>
      </c>
      <c r="F38" s="202">
        <v>0</v>
      </c>
      <c r="G38" s="202">
        <v>23.61</v>
      </c>
      <c r="H38" s="202">
        <v>0</v>
      </c>
      <c r="I38" s="202">
        <v>0</v>
      </c>
      <c r="J38" s="202">
        <v>30.01</v>
      </c>
      <c r="K38" s="202">
        <v>239.47</v>
      </c>
      <c r="L38" s="202">
        <v>6.06</v>
      </c>
      <c r="M38" s="202">
        <v>2.1800000000000002</v>
      </c>
      <c r="N38" s="202">
        <v>2</v>
      </c>
      <c r="O38" s="202">
        <v>2.82</v>
      </c>
      <c r="P38" s="202">
        <v>0.77</v>
      </c>
      <c r="Q38" s="202">
        <v>4</v>
      </c>
      <c r="R38" s="202">
        <v>8.6199999999999992</v>
      </c>
      <c r="S38" s="202">
        <v>5.59</v>
      </c>
      <c r="T38" s="202">
        <v>0</v>
      </c>
      <c r="U38" s="202">
        <v>2.33</v>
      </c>
      <c r="V38" s="202">
        <v>2.9</v>
      </c>
      <c r="W38" s="202">
        <v>8.86</v>
      </c>
      <c r="X38" s="202">
        <v>30.27</v>
      </c>
      <c r="Y38" s="202">
        <v>0</v>
      </c>
      <c r="Z38" s="202">
        <v>64.94</v>
      </c>
      <c r="AA38" s="202">
        <v>14.41</v>
      </c>
      <c r="AB38" s="202">
        <v>0</v>
      </c>
      <c r="AC38" s="202">
        <v>18.91</v>
      </c>
      <c r="AD38" s="202">
        <v>0</v>
      </c>
      <c r="AE38" s="202">
        <v>0</v>
      </c>
      <c r="AF38" s="202">
        <v>0</v>
      </c>
      <c r="AG38" s="202">
        <v>38.92</v>
      </c>
      <c r="AH38" s="202">
        <v>0</v>
      </c>
      <c r="AI38" s="202">
        <v>0</v>
      </c>
      <c r="AJ38" s="202">
        <v>0</v>
      </c>
      <c r="AK38" s="202">
        <v>15.61</v>
      </c>
      <c r="AL38" s="202">
        <v>0</v>
      </c>
      <c r="AM38" s="202">
        <v>286.38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11.99</v>
      </c>
      <c r="E39" s="202">
        <v>0</v>
      </c>
      <c r="F39" s="202">
        <v>0</v>
      </c>
      <c r="G39" s="202">
        <v>23.61</v>
      </c>
      <c r="H39" s="202">
        <v>0</v>
      </c>
      <c r="I39" s="202">
        <v>0</v>
      </c>
      <c r="J39" s="202">
        <v>30.01</v>
      </c>
      <c r="K39" s="202">
        <v>239.47</v>
      </c>
      <c r="L39" s="202">
        <v>6.06</v>
      </c>
      <c r="M39" s="202">
        <v>2.1800000000000002</v>
      </c>
      <c r="N39" s="202">
        <v>2</v>
      </c>
      <c r="O39" s="202">
        <v>2.82</v>
      </c>
      <c r="P39" s="202">
        <v>0.77</v>
      </c>
      <c r="Q39" s="202">
        <v>4</v>
      </c>
      <c r="R39" s="202">
        <v>8.6199999999999992</v>
      </c>
      <c r="S39" s="202">
        <v>5.59</v>
      </c>
      <c r="T39" s="202">
        <v>0</v>
      </c>
      <c r="U39" s="202">
        <v>2.33</v>
      </c>
      <c r="V39" s="202">
        <v>2.9</v>
      </c>
      <c r="W39" s="202">
        <v>9.3000000000000007</v>
      </c>
      <c r="X39" s="202">
        <v>31.66</v>
      </c>
      <c r="Y39" s="202">
        <v>0</v>
      </c>
      <c r="Z39" s="202">
        <v>64.94</v>
      </c>
      <c r="AA39" s="202">
        <v>14.41</v>
      </c>
      <c r="AB39" s="202">
        <v>0</v>
      </c>
      <c r="AC39" s="202">
        <v>19.670000000000002</v>
      </c>
      <c r="AD39" s="202">
        <v>0</v>
      </c>
      <c r="AE39" s="202">
        <v>0</v>
      </c>
      <c r="AF39" s="202">
        <v>0</v>
      </c>
      <c r="AG39" s="202">
        <v>38.92</v>
      </c>
      <c r="AH39" s="202">
        <v>0</v>
      </c>
      <c r="AI39" s="202">
        <v>0</v>
      </c>
      <c r="AJ39" s="202">
        <v>0</v>
      </c>
      <c r="AK39" s="202">
        <v>15.61</v>
      </c>
      <c r="AL39" s="202">
        <v>0</v>
      </c>
      <c r="AM39" s="202">
        <v>280.14999999999998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11.99</v>
      </c>
      <c r="E40" s="202">
        <v>0</v>
      </c>
      <c r="F40" s="202">
        <v>0</v>
      </c>
      <c r="G40" s="202">
        <v>23.61</v>
      </c>
      <c r="H40" s="202">
        <v>0</v>
      </c>
      <c r="I40" s="202">
        <v>0</v>
      </c>
      <c r="J40" s="202">
        <v>30.01</v>
      </c>
      <c r="K40" s="202">
        <v>239.47</v>
      </c>
      <c r="L40" s="202">
        <v>6.06</v>
      </c>
      <c r="M40" s="202">
        <v>2.1800000000000002</v>
      </c>
      <c r="N40" s="202">
        <v>2</v>
      </c>
      <c r="O40" s="202">
        <v>2.82</v>
      </c>
      <c r="P40" s="202">
        <v>0.77</v>
      </c>
      <c r="Q40" s="202">
        <v>4</v>
      </c>
      <c r="R40" s="202">
        <v>8.6199999999999992</v>
      </c>
      <c r="S40" s="202">
        <v>5.59</v>
      </c>
      <c r="T40" s="202">
        <v>0</v>
      </c>
      <c r="U40" s="202">
        <v>2.33</v>
      </c>
      <c r="V40" s="202">
        <v>2.9</v>
      </c>
      <c r="W40" s="202">
        <v>8.8800000000000008</v>
      </c>
      <c r="X40" s="202">
        <v>30.51</v>
      </c>
      <c r="Y40" s="202">
        <v>0</v>
      </c>
      <c r="Z40" s="202">
        <v>64.94</v>
      </c>
      <c r="AA40" s="202">
        <v>14.41</v>
      </c>
      <c r="AB40" s="202">
        <v>0</v>
      </c>
      <c r="AC40" s="202">
        <v>19.670000000000002</v>
      </c>
      <c r="AD40" s="202">
        <v>0</v>
      </c>
      <c r="AE40" s="202">
        <v>0</v>
      </c>
      <c r="AF40" s="202">
        <v>0</v>
      </c>
      <c r="AG40" s="202">
        <v>38.92</v>
      </c>
      <c r="AH40" s="202">
        <v>0</v>
      </c>
      <c r="AI40" s="202">
        <v>0</v>
      </c>
      <c r="AJ40" s="202">
        <v>0</v>
      </c>
      <c r="AK40" s="202">
        <v>15.61</v>
      </c>
      <c r="AL40" s="202">
        <v>0</v>
      </c>
      <c r="AM40" s="202">
        <v>280.14999999999998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11.95</v>
      </c>
      <c r="E41" s="202">
        <v>0</v>
      </c>
      <c r="F41" s="202">
        <v>0</v>
      </c>
      <c r="G41" s="202">
        <v>23.61</v>
      </c>
      <c r="H41" s="202">
        <v>0</v>
      </c>
      <c r="I41" s="202">
        <v>0</v>
      </c>
      <c r="J41" s="202">
        <v>30.01</v>
      </c>
      <c r="K41" s="202">
        <v>239.47</v>
      </c>
      <c r="L41" s="202">
        <v>6.06</v>
      </c>
      <c r="M41" s="202">
        <v>2.1800000000000002</v>
      </c>
      <c r="N41" s="202">
        <v>2</v>
      </c>
      <c r="O41" s="202">
        <v>2.82</v>
      </c>
      <c r="P41" s="202">
        <v>0.77</v>
      </c>
      <c r="Q41" s="202">
        <v>4</v>
      </c>
      <c r="R41" s="202">
        <v>8.6199999999999992</v>
      </c>
      <c r="S41" s="202">
        <v>5.59</v>
      </c>
      <c r="T41" s="202">
        <v>0</v>
      </c>
      <c r="U41" s="202">
        <v>2.33</v>
      </c>
      <c r="V41" s="202">
        <v>2.9</v>
      </c>
      <c r="W41" s="202">
        <v>8.8800000000000008</v>
      </c>
      <c r="X41" s="202">
        <v>30.51</v>
      </c>
      <c r="Y41" s="202">
        <v>0</v>
      </c>
      <c r="Z41" s="202">
        <v>64.94</v>
      </c>
      <c r="AA41" s="202">
        <v>14.41</v>
      </c>
      <c r="AB41" s="202">
        <v>0</v>
      </c>
      <c r="AC41" s="202">
        <v>19.670000000000002</v>
      </c>
      <c r="AD41" s="202">
        <v>0</v>
      </c>
      <c r="AE41" s="202">
        <v>0</v>
      </c>
      <c r="AF41" s="202">
        <v>0</v>
      </c>
      <c r="AG41" s="202">
        <v>38.92</v>
      </c>
      <c r="AH41" s="202">
        <v>0</v>
      </c>
      <c r="AI41" s="202">
        <v>0</v>
      </c>
      <c r="AJ41" s="202">
        <v>0</v>
      </c>
      <c r="AK41" s="202">
        <v>15.61</v>
      </c>
      <c r="AL41" s="202">
        <v>0</v>
      </c>
      <c r="AM41" s="202">
        <v>280.14999999999998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11.9</v>
      </c>
      <c r="E42" s="202">
        <v>0</v>
      </c>
      <c r="F42" s="202">
        <v>0</v>
      </c>
      <c r="G42" s="202">
        <v>23.61</v>
      </c>
      <c r="H42" s="202">
        <v>0</v>
      </c>
      <c r="I42" s="202">
        <v>0</v>
      </c>
      <c r="J42" s="202">
        <v>30.01</v>
      </c>
      <c r="K42" s="202">
        <v>239.47</v>
      </c>
      <c r="L42" s="202">
        <v>6.06</v>
      </c>
      <c r="M42" s="202">
        <v>2.1800000000000002</v>
      </c>
      <c r="N42" s="202">
        <v>2</v>
      </c>
      <c r="O42" s="202">
        <v>2.82</v>
      </c>
      <c r="P42" s="202">
        <v>0.77</v>
      </c>
      <c r="Q42" s="202">
        <v>4</v>
      </c>
      <c r="R42" s="202">
        <v>8.6199999999999992</v>
      </c>
      <c r="S42" s="202">
        <v>5.59</v>
      </c>
      <c r="T42" s="202">
        <v>0</v>
      </c>
      <c r="U42" s="202">
        <v>2.33</v>
      </c>
      <c r="V42" s="202">
        <v>2.9</v>
      </c>
      <c r="W42" s="202">
        <v>8.8800000000000008</v>
      </c>
      <c r="X42" s="202">
        <v>30.51</v>
      </c>
      <c r="Y42" s="202">
        <v>0</v>
      </c>
      <c r="Z42" s="202">
        <v>64.94</v>
      </c>
      <c r="AA42" s="202">
        <v>14.41</v>
      </c>
      <c r="AB42" s="202">
        <v>0</v>
      </c>
      <c r="AC42" s="202">
        <v>19.670000000000002</v>
      </c>
      <c r="AD42" s="202">
        <v>0</v>
      </c>
      <c r="AE42" s="202">
        <v>0</v>
      </c>
      <c r="AF42" s="202">
        <v>0</v>
      </c>
      <c r="AG42" s="202">
        <v>38.92</v>
      </c>
      <c r="AH42" s="202">
        <v>0</v>
      </c>
      <c r="AI42" s="202">
        <v>0</v>
      </c>
      <c r="AJ42" s="202">
        <v>0</v>
      </c>
      <c r="AK42" s="202">
        <v>15.61</v>
      </c>
      <c r="AL42" s="202">
        <v>0</v>
      </c>
      <c r="AM42" s="202">
        <v>280.14999999999998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11.86</v>
      </c>
      <c r="E43" s="202">
        <v>0</v>
      </c>
      <c r="F43" s="202">
        <v>0</v>
      </c>
      <c r="G43" s="202">
        <v>23.61</v>
      </c>
      <c r="H43" s="202">
        <v>0</v>
      </c>
      <c r="I43" s="202">
        <v>0</v>
      </c>
      <c r="J43" s="202">
        <v>28.89</v>
      </c>
      <c r="K43" s="202">
        <v>239.47</v>
      </c>
      <c r="L43" s="202">
        <v>6.06</v>
      </c>
      <c r="M43" s="202">
        <v>2.1800000000000002</v>
      </c>
      <c r="N43" s="202">
        <v>2</v>
      </c>
      <c r="O43" s="202">
        <v>2.82</v>
      </c>
      <c r="P43" s="202">
        <v>0.77</v>
      </c>
      <c r="Q43" s="202">
        <v>4</v>
      </c>
      <c r="R43" s="202">
        <v>8.6199999999999992</v>
      </c>
      <c r="S43" s="202">
        <v>5.59</v>
      </c>
      <c r="T43" s="202">
        <v>0</v>
      </c>
      <c r="U43" s="202">
        <v>2.33</v>
      </c>
      <c r="V43" s="202">
        <v>2.9</v>
      </c>
      <c r="W43" s="202">
        <v>0.74</v>
      </c>
      <c r="X43" s="202">
        <v>2.4900000000000002</v>
      </c>
      <c r="Y43" s="202">
        <v>0</v>
      </c>
      <c r="Z43" s="202">
        <v>64.94</v>
      </c>
      <c r="AA43" s="202">
        <v>14.41</v>
      </c>
      <c r="AB43" s="202">
        <v>0</v>
      </c>
      <c r="AC43" s="202">
        <v>19.670000000000002</v>
      </c>
      <c r="AD43" s="202">
        <v>0</v>
      </c>
      <c r="AE43" s="202">
        <v>0</v>
      </c>
      <c r="AF43" s="202">
        <v>0</v>
      </c>
      <c r="AG43" s="202">
        <v>38.92</v>
      </c>
      <c r="AH43" s="202">
        <v>0</v>
      </c>
      <c r="AI43" s="202">
        <v>0</v>
      </c>
      <c r="AJ43" s="202">
        <v>0</v>
      </c>
      <c r="AK43" s="202">
        <v>15.61</v>
      </c>
      <c r="AL43" s="202">
        <v>0</v>
      </c>
      <c r="AM43" s="202">
        <v>280.14999999999998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11.86</v>
      </c>
      <c r="E44" s="202">
        <v>0</v>
      </c>
      <c r="F44" s="202">
        <v>0</v>
      </c>
      <c r="G44" s="202">
        <v>23.61</v>
      </c>
      <c r="H44" s="202">
        <v>0</v>
      </c>
      <c r="I44" s="202">
        <v>0</v>
      </c>
      <c r="J44" s="202">
        <v>28.89</v>
      </c>
      <c r="K44" s="202">
        <v>239.47</v>
      </c>
      <c r="L44" s="202">
        <v>6.06</v>
      </c>
      <c r="M44" s="202">
        <v>2.1800000000000002</v>
      </c>
      <c r="N44" s="202">
        <v>2</v>
      </c>
      <c r="O44" s="202">
        <v>2.82</v>
      </c>
      <c r="P44" s="202">
        <v>0.77</v>
      </c>
      <c r="Q44" s="202">
        <v>4</v>
      </c>
      <c r="R44" s="202">
        <v>8.6199999999999992</v>
      </c>
      <c r="S44" s="202">
        <v>5.59</v>
      </c>
      <c r="T44" s="202">
        <v>0</v>
      </c>
      <c r="U44" s="202">
        <v>2.33</v>
      </c>
      <c r="V44" s="202">
        <v>2.9</v>
      </c>
      <c r="W44" s="202">
        <v>0.74</v>
      </c>
      <c r="X44" s="202">
        <v>2.4900000000000002</v>
      </c>
      <c r="Y44" s="202">
        <v>0</v>
      </c>
      <c r="Z44" s="202">
        <v>64.94</v>
      </c>
      <c r="AA44" s="202">
        <v>14.41</v>
      </c>
      <c r="AB44" s="202">
        <v>0</v>
      </c>
      <c r="AC44" s="202">
        <v>19.670000000000002</v>
      </c>
      <c r="AD44" s="202">
        <v>0</v>
      </c>
      <c r="AE44" s="202">
        <v>0</v>
      </c>
      <c r="AF44" s="202">
        <v>0</v>
      </c>
      <c r="AG44" s="202">
        <v>38.92</v>
      </c>
      <c r="AH44" s="202">
        <v>0</v>
      </c>
      <c r="AI44" s="202">
        <v>0</v>
      </c>
      <c r="AJ44" s="202">
        <v>0</v>
      </c>
      <c r="AK44" s="202">
        <v>15.61</v>
      </c>
      <c r="AL44" s="202">
        <v>0</v>
      </c>
      <c r="AM44" s="202">
        <v>280.14999999999998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11.86</v>
      </c>
      <c r="E45" s="202">
        <v>0</v>
      </c>
      <c r="F45" s="202">
        <v>0</v>
      </c>
      <c r="G45" s="202">
        <v>23.61</v>
      </c>
      <c r="H45" s="202">
        <v>0</v>
      </c>
      <c r="I45" s="202">
        <v>0</v>
      </c>
      <c r="J45" s="202">
        <v>28.89</v>
      </c>
      <c r="K45" s="202">
        <v>239.47</v>
      </c>
      <c r="L45" s="202">
        <v>6.06</v>
      </c>
      <c r="M45" s="202">
        <v>2.1800000000000002</v>
      </c>
      <c r="N45" s="202">
        <v>2</v>
      </c>
      <c r="O45" s="202">
        <v>2.82</v>
      </c>
      <c r="P45" s="202">
        <v>0.77</v>
      </c>
      <c r="Q45" s="202">
        <v>4</v>
      </c>
      <c r="R45" s="202">
        <v>8.6199999999999992</v>
      </c>
      <c r="S45" s="202">
        <v>5.59</v>
      </c>
      <c r="T45" s="202">
        <v>0</v>
      </c>
      <c r="U45" s="202">
        <v>2.33</v>
      </c>
      <c r="V45" s="202">
        <v>2.9</v>
      </c>
      <c r="W45" s="202">
        <v>0.74</v>
      </c>
      <c r="X45" s="202">
        <v>2.4900000000000002</v>
      </c>
      <c r="Y45" s="202">
        <v>0</v>
      </c>
      <c r="Z45" s="202">
        <v>64.94</v>
      </c>
      <c r="AA45" s="202">
        <v>14.41</v>
      </c>
      <c r="AB45" s="202">
        <v>0</v>
      </c>
      <c r="AC45" s="202">
        <v>19.670000000000002</v>
      </c>
      <c r="AD45" s="202">
        <v>0</v>
      </c>
      <c r="AE45" s="202">
        <v>0</v>
      </c>
      <c r="AF45" s="202">
        <v>0</v>
      </c>
      <c r="AG45" s="202">
        <v>38.92</v>
      </c>
      <c r="AH45" s="202">
        <v>0</v>
      </c>
      <c r="AI45" s="202">
        <v>0</v>
      </c>
      <c r="AJ45" s="202">
        <v>0</v>
      </c>
      <c r="AK45" s="202">
        <v>15.61</v>
      </c>
      <c r="AL45" s="202">
        <v>0</v>
      </c>
      <c r="AM45" s="202">
        <v>280.14999999999998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11.81</v>
      </c>
      <c r="E46" s="202">
        <v>0</v>
      </c>
      <c r="F46" s="202">
        <v>0</v>
      </c>
      <c r="G46" s="202">
        <v>23.61</v>
      </c>
      <c r="H46" s="202">
        <v>0</v>
      </c>
      <c r="I46" s="202">
        <v>0</v>
      </c>
      <c r="J46" s="202">
        <v>28.89</v>
      </c>
      <c r="K46" s="202">
        <v>239.47</v>
      </c>
      <c r="L46" s="202">
        <v>6.06</v>
      </c>
      <c r="M46" s="202">
        <v>2.1800000000000002</v>
      </c>
      <c r="N46" s="202">
        <v>2</v>
      </c>
      <c r="O46" s="202">
        <v>2.82</v>
      </c>
      <c r="P46" s="202">
        <v>0.77</v>
      </c>
      <c r="Q46" s="202">
        <v>4</v>
      </c>
      <c r="R46" s="202">
        <v>8.6199999999999992</v>
      </c>
      <c r="S46" s="202">
        <v>5.59</v>
      </c>
      <c r="T46" s="202">
        <v>0</v>
      </c>
      <c r="U46" s="202">
        <v>2.33</v>
      </c>
      <c r="V46" s="202">
        <v>2.9</v>
      </c>
      <c r="W46" s="202">
        <v>0.74</v>
      </c>
      <c r="X46" s="202">
        <v>2.4900000000000002</v>
      </c>
      <c r="Y46" s="202">
        <v>0</v>
      </c>
      <c r="Z46" s="202">
        <v>64.94</v>
      </c>
      <c r="AA46" s="202">
        <v>14.41</v>
      </c>
      <c r="AB46" s="202">
        <v>0</v>
      </c>
      <c r="AC46" s="202">
        <v>19.670000000000002</v>
      </c>
      <c r="AD46" s="202">
        <v>0</v>
      </c>
      <c r="AE46" s="202">
        <v>0</v>
      </c>
      <c r="AF46" s="202">
        <v>0</v>
      </c>
      <c r="AG46" s="202">
        <v>38.92</v>
      </c>
      <c r="AH46" s="202">
        <v>0</v>
      </c>
      <c r="AI46" s="202">
        <v>0</v>
      </c>
      <c r="AJ46" s="202">
        <v>0</v>
      </c>
      <c r="AK46" s="202">
        <v>15.61</v>
      </c>
      <c r="AL46" s="202">
        <v>0</v>
      </c>
      <c r="AM46" s="202">
        <v>280.14999999999998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11.81</v>
      </c>
      <c r="E47" s="202">
        <v>0</v>
      </c>
      <c r="F47" s="202">
        <v>0</v>
      </c>
      <c r="G47" s="202">
        <v>23.37</v>
      </c>
      <c r="H47" s="202">
        <v>0</v>
      </c>
      <c r="I47" s="202">
        <v>0</v>
      </c>
      <c r="J47" s="202">
        <v>28.89</v>
      </c>
      <c r="K47" s="202">
        <v>239.47</v>
      </c>
      <c r="L47" s="202">
        <v>6.06</v>
      </c>
      <c r="M47" s="202">
        <v>2.1800000000000002</v>
      </c>
      <c r="N47" s="202">
        <v>2</v>
      </c>
      <c r="O47" s="202">
        <v>2.82</v>
      </c>
      <c r="P47" s="202">
        <v>1.67</v>
      </c>
      <c r="Q47" s="202">
        <v>4</v>
      </c>
      <c r="R47" s="202">
        <v>8.6199999999999992</v>
      </c>
      <c r="S47" s="202">
        <v>5.59</v>
      </c>
      <c r="T47" s="202">
        <v>0</v>
      </c>
      <c r="U47" s="202">
        <v>2.33</v>
      </c>
      <c r="V47" s="202">
        <v>0.24</v>
      </c>
      <c r="W47" s="202">
        <v>0.74</v>
      </c>
      <c r="X47" s="202">
        <v>2.4900000000000002</v>
      </c>
      <c r="Y47" s="202">
        <v>0</v>
      </c>
      <c r="Z47" s="202">
        <v>64.94</v>
      </c>
      <c r="AA47" s="202">
        <v>14.41</v>
      </c>
      <c r="AB47" s="202">
        <v>0</v>
      </c>
      <c r="AC47" s="202">
        <v>20.64</v>
      </c>
      <c r="AD47" s="202">
        <v>0</v>
      </c>
      <c r="AE47" s="202">
        <v>0</v>
      </c>
      <c r="AF47" s="202">
        <v>0</v>
      </c>
      <c r="AG47" s="202">
        <v>38.92</v>
      </c>
      <c r="AH47" s="202">
        <v>0</v>
      </c>
      <c r="AI47" s="202">
        <v>0</v>
      </c>
      <c r="AJ47" s="202">
        <v>0</v>
      </c>
      <c r="AK47" s="202">
        <v>15.61</v>
      </c>
      <c r="AL47" s="202">
        <v>0</v>
      </c>
      <c r="AM47" s="202">
        <v>280.14999999999998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11.81</v>
      </c>
      <c r="E48" s="202">
        <v>0</v>
      </c>
      <c r="F48" s="202">
        <v>0</v>
      </c>
      <c r="G48" s="202">
        <v>23.37</v>
      </c>
      <c r="H48" s="202">
        <v>0</v>
      </c>
      <c r="I48" s="202">
        <v>0</v>
      </c>
      <c r="J48" s="202">
        <v>28.89</v>
      </c>
      <c r="K48" s="202">
        <v>239.47</v>
      </c>
      <c r="L48" s="202">
        <v>6.06</v>
      </c>
      <c r="M48" s="202">
        <v>2.1800000000000002</v>
      </c>
      <c r="N48" s="202">
        <v>2</v>
      </c>
      <c r="O48" s="202">
        <v>2.82</v>
      </c>
      <c r="P48" s="202">
        <v>2.8</v>
      </c>
      <c r="Q48" s="202">
        <v>4</v>
      </c>
      <c r="R48" s="202">
        <v>8.6199999999999992</v>
      </c>
      <c r="S48" s="202">
        <v>5.59</v>
      </c>
      <c r="T48" s="202">
        <v>0</v>
      </c>
      <c r="U48" s="202">
        <v>2.33</v>
      </c>
      <c r="V48" s="202">
        <v>0.24</v>
      </c>
      <c r="W48" s="202">
        <v>0.75</v>
      </c>
      <c r="X48" s="202">
        <v>2.5</v>
      </c>
      <c r="Y48" s="202">
        <v>0</v>
      </c>
      <c r="Z48" s="202">
        <v>64.94</v>
      </c>
      <c r="AA48" s="202">
        <v>14.41</v>
      </c>
      <c r="AB48" s="202">
        <v>0</v>
      </c>
      <c r="AC48" s="202">
        <v>20.64</v>
      </c>
      <c r="AD48" s="202">
        <v>0</v>
      </c>
      <c r="AE48" s="202">
        <v>0</v>
      </c>
      <c r="AF48" s="202">
        <v>0</v>
      </c>
      <c r="AG48" s="202">
        <v>38.92</v>
      </c>
      <c r="AH48" s="202">
        <v>0</v>
      </c>
      <c r="AI48" s="202">
        <v>0</v>
      </c>
      <c r="AJ48" s="202">
        <v>0</v>
      </c>
      <c r="AK48" s="202">
        <v>15.61</v>
      </c>
      <c r="AL48" s="202">
        <v>0</v>
      </c>
      <c r="AM48" s="202">
        <v>280.14999999999998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11.76</v>
      </c>
      <c r="E49" s="202">
        <v>0</v>
      </c>
      <c r="F49" s="202">
        <v>0</v>
      </c>
      <c r="G49" s="202">
        <v>23.37</v>
      </c>
      <c r="H49" s="202">
        <v>0</v>
      </c>
      <c r="I49" s="202">
        <v>0</v>
      </c>
      <c r="J49" s="202">
        <v>28.89</v>
      </c>
      <c r="K49" s="202">
        <v>239.47</v>
      </c>
      <c r="L49" s="202">
        <v>6.06</v>
      </c>
      <c r="M49" s="202">
        <v>2.1800000000000002</v>
      </c>
      <c r="N49" s="202">
        <v>2</v>
      </c>
      <c r="O49" s="202">
        <v>2.82</v>
      </c>
      <c r="P49" s="202">
        <v>2.61</v>
      </c>
      <c r="Q49" s="202">
        <v>4</v>
      </c>
      <c r="R49" s="202">
        <v>8.6199999999999992</v>
      </c>
      <c r="S49" s="202">
        <v>5.59</v>
      </c>
      <c r="T49" s="202">
        <v>0</v>
      </c>
      <c r="U49" s="202">
        <v>2.33</v>
      </c>
      <c r="V49" s="202">
        <v>0.24</v>
      </c>
      <c r="W49" s="202">
        <v>0.75</v>
      </c>
      <c r="X49" s="202">
        <v>2.5</v>
      </c>
      <c r="Y49" s="202">
        <v>0</v>
      </c>
      <c r="Z49" s="202">
        <v>64.94</v>
      </c>
      <c r="AA49" s="202">
        <v>14.41</v>
      </c>
      <c r="AB49" s="202">
        <v>0</v>
      </c>
      <c r="AC49" s="202">
        <v>20.64</v>
      </c>
      <c r="AD49" s="202">
        <v>0</v>
      </c>
      <c r="AE49" s="202">
        <v>0</v>
      </c>
      <c r="AF49" s="202">
        <v>0</v>
      </c>
      <c r="AG49" s="202">
        <v>38.92</v>
      </c>
      <c r="AH49" s="202">
        <v>0</v>
      </c>
      <c r="AI49" s="202">
        <v>0</v>
      </c>
      <c r="AJ49" s="202">
        <v>0</v>
      </c>
      <c r="AK49" s="202">
        <v>15.61</v>
      </c>
      <c r="AL49" s="202">
        <v>0</v>
      </c>
      <c r="AM49" s="202">
        <v>280.14999999999998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11.67</v>
      </c>
      <c r="E50" s="202">
        <v>0</v>
      </c>
      <c r="F50" s="202">
        <v>0</v>
      </c>
      <c r="G50" s="202">
        <v>23.37</v>
      </c>
      <c r="H50" s="202">
        <v>0</v>
      </c>
      <c r="I50" s="202">
        <v>0</v>
      </c>
      <c r="J50" s="202">
        <v>28.89</v>
      </c>
      <c r="K50" s="202">
        <v>239.47</v>
      </c>
      <c r="L50" s="202">
        <v>6.06</v>
      </c>
      <c r="M50" s="202">
        <v>2.1800000000000002</v>
      </c>
      <c r="N50" s="202">
        <v>2</v>
      </c>
      <c r="O50" s="202">
        <v>2.82</v>
      </c>
      <c r="P50" s="202">
        <v>2.61</v>
      </c>
      <c r="Q50" s="202">
        <v>4</v>
      </c>
      <c r="R50" s="202">
        <v>8.6199999999999992</v>
      </c>
      <c r="S50" s="202">
        <v>5.59</v>
      </c>
      <c r="T50" s="202">
        <v>0</v>
      </c>
      <c r="U50" s="202">
        <v>2.33</v>
      </c>
      <c r="V50" s="202">
        <v>0.24</v>
      </c>
      <c r="W50" s="202">
        <v>0.75</v>
      </c>
      <c r="X50" s="202">
        <v>2.5</v>
      </c>
      <c r="Y50" s="202">
        <v>0</v>
      </c>
      <c r="Z50" s="202">
        <v>64.94</v>
      </c>
      <c r="AA50" s="202">
        <v>14.41</v>
      </c>
      <c r="AB50" s="202">
        <v>0</v>
      </c>
      <c r="AC50" s="202">
        <v>20.64</v>
      </c>
      <c r="AD50" s="202">
        <v>0</v>
      </c>
      <c r="AE50" s="202">
        <v>0</v>
      </c>
      <c r="AF50" s="202">
        <v>0</v>
      </c>
      <c r="AG50" s="202">
        <v>38.92</v>
      </c>
      <c r="AH50" s="202">
        <v>0</v>
      </c>
      <c r="AI50" s="202">
        <v>0</v>
      </c>
      <c r="AJ50" s="202">
        <v>0</v>
      </c>
      <c r="AK50" s="202">
        <v>15.61</v>
      </c>
      <c r="AL50" s="202">
        <v>0</v>
      </c>
      <c r="AM50" s="202">
        <v>280.14999999999998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11.67</v>
      </c>
      <c r="E51" s="202">
        <v>0</v>
      </c>
      <c r="F51" s="202">
        <v>0</v>
      </c>
      <c r="G51" s="202">
        <v>23.37</v>
      </c>
      <c r="H51" s="202">
        <v>0</v>
      </c>
      <c r="I51" s="202">
        <v>0</v>
      </c>
      <c r="J51" s="202">
        <v>28.89</v>
      </c>
      <c r="K51" s="202">
        <v>239.47</v>
      </c>
      <c r="L51" s="202">
        <v>6.06</v>
      </c>
      <c r="M51" s="202">
        <v>2.1800000000000002</v>
      </c>
      <c r="N51" s="202">
        <v>2</v>
      </c>
      <c r="O51" s="202">
        <v>2.82</v>
      </c>
      <c r="P51" s="202">
        <v>2.61</v>
      </c>
      <c r="Q51" s="202">
        <v>4</v>
      </c>
      <c r="R51" s="202">
        <v>8.6199999999999992</v>
      </c>
      <c r="S51" s="202">
        <v>5.59</v>
      </c>
      <c r="T51" s="202">
        <v>0</v>
      </c>
      <c r="U51" s="202">
        <v>2.33</v>
      </c>
      <c r="V51" s="202">
        <v>0.24</v>
      </c>
      <c r="W51" s="202">
        <v>0.75</v>
      </c>
      <c r="X51" s="202">
        <v>2.5</v>
      </c>
      <c r="Y51" s="202">
        <v>0</v>
      </c>
      <c r="Z51" s="202">
        <v>64.94</v>
      </c>
      <c r="AA51" s="202">
        <v>14.41</v>
      </c>
      <c r="AB51" s="202">
        <v>0</v>
      </c>
      <c r="AC51" s="202">
        <v>20.64</v>
      </c>
      <c r="AD51" s="202">
        <v>0</v>
      </c>
      <c r="AE51" s="202">
        <v>0</v>
      </c>
      <c r="AF51" s="202">
        <v>0</v>
      </c>
      <c r="AG51" s="202">
        <v>38.92</v>
      </c>
      <c r="AH51" s="202">
        <v>0</v>
      </c>
      <c r="AI51" s="202">
        <v>0</v>
      </c>
      <c r="AJ51" s="202">
        <v>0</v>
      </c>
      <c r="AK51" s="202">
        <v>15.61</v>
      </c>
      <c r="AL51" s="202">
        <v>0</v>
      </c>
      <c r="AM51" s="202">
        <v>280.14999999999998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11.62</v>
      </c>
      <c r="E52" s="202">
        <v>0</v>
      </c>
      <c r="F52" s="202">
        <v>0</v>
      </c>
      <c r="G52" s="202">
        <v>23.37</v>
      </c>
      <c r="H52" s="202">
        <v>0</v>
      </c>
      <c r="I52" s="202">
        <v>0</v>
      </c>
      <c r="J52" s="202">
        <v>28.89</v>
      </c>
      <c r="K52" s="202">
        <v>239.47</v>
      </c>
      <c r="L52" s="202">
        <v>6.06</v>
      </c>
      <c r="M52" s="202">
        <v>2.1800000000000002</v>
      </c>
      <c r="N52" s="202">
        <v>2</v>
      </c>
      <c r="O52" s="202">
        <v>2.82</v>
      </c>
      <c r="P52" s="202">
        <v>2.61</v>
      </c>
      <c r="Q52" s="202">
        <v>4</v>
      </c>
      <c r="R52" s="202">
        <v>8.6199999999999992</v>
      </c>
      <c r="S52" s="202">
        <v>5.59</v>
      </c>
      <c r="T52" s="202">
        <v>0</v>
      </c>
      <c r="U52" s="202">
        <v>2.33</v>
      </c>
      <c r="V52" s="202">
        <v>0.24</v>
      </c>
      <c r="W52" s="202">
        <v>0.75</v>
      </c>
      <c r="X52" s="202">
        <v>2.5</v>
      </c>
      <c r="Y52" s="202">
        <v>0</v>
      </c>
      <c r="Z52" s="202">
        <v>64.94</v>
      </c>
      <c r="AA52" s="202">
        <v>14.41</v>
      </c>
      <c r="AB52" s="202">
        <v>0</v>
      </c>
      <c r="AC52" s="202">
        <v>20.64</v>
      </c>
      <c r="AD52" s="202">
        <v>0</v>
      </c>
      <c r="AE52" s="202">
        <v>0</v>
      </c>
      <c r="AF52" s="202">
        <v>0</v>
      </c>
      <c r="AG52" s="202">
        <v>38.92</v>
      </c>
      <c r="AH52" s="202">
        <v>0</v>
      </c>
      <c r="AI52" s="202">
        <v>0</v>
      </c>
      <c r="AJ52" s="202">
        <v>0</v>
      </c>
      <c r="AK52" s="202">
        <v>15.61</v>
      </c>
      <c r="AL52" s="202">
        <v>0</v>
      </c>
      <c r="AM52" s="202">
        <v>280.14999999999998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11.67</v>
      </c>
      <c r="E53" s="202">
        <v>0</v>
      </c>
      <c r="F53" s="202">
        <v>0</v>
      </c>
      <c r="G53" s="202">
        <v>23.37</v>
      </c>
      <c r="H53" s="202">
        <v>0</v>
      </c>
      <c r="I53" s="202">
        <v>0</v>
      </c>
      <c r="J53" s="202">
        <v>28.89</v>
      </c>
      <c r="K53" s="202">
        <v>239.47</v>
      </c>
      <c r="L53" s="202">
        <v>6.06</v>
      </c>
      <c r="M53" s="202">
        <v>2.1800000000000002</v>
      </c>
      <c r="N53" s="202">
        <v>2</v>
      </c>
      <c r="O53" s="202">
        <v>2.82</v>
      </c>
      <c r="P53" s="202">
        <v>2.61</v>
      </c>
      <c r="Q53" s="202">
        <v>4</v>
      </c>
      <c r="R53" s="202">
        <v>8.6199999999999992</v>
      </c>
      <c r="S53" s="202">
        <v>5.59</v>
      </c>
      <c r="T53" s="202">
        <v>0</v>
      </c>
      <c r="U53" s="202">
        <v>2.33</v>
      </c>
      <c r="V53" s="202">
        <v>0.24</v>
      </c>
      <c r="W53" s="202">
        <v>0.75</v>
      </c>
      <c r="X53" s="202">
        <v>2.5</v>
      </c>
      <c r="Y53" s="202">
        <v>0</v>
      </c>
      <c r="Z53" s="202">
        <v>64.94</v>
      </c>
      <c r="AA53" s="202">
        <v>14.41</v>
      </c>
      <c r="AB53" s="202">
        <v>0</v>
      </c>
      <c r="AC53" s="202">
        <v>20.64</v>
      </c>
      <c r="AD53" s="202">
        <v>0</v>
      </c>
      <c r="AE53" s="202">
        <v>0</v>
      </c>
      <c r="AF53" s="202">
        <v>0</v>
      </c>
      <c r="AG53" s="202">
        <v>38.92</v>
      </c>
      <c r="AH53" s="202">
        <v>0</v>
      </c>
      <c r="AI53" s="202">
        <v>0</v>
      </c>
      <c r="AJ53" s="202">
        <v>0</v>
      </c>
      <c r="AK53" s="202">
        <v>15.61</v>
      </c>
      <c r="AL53" s="202">
        <v>0</v>
      </c>
      <c r="AM53" s="202">
        <v>280.14999999999998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11.67</v>
      </c>
      <c r="E54" s="202">
        <v>0</v>
      </c>
      <c r="F54" s="202">
        <v>0</v>
      </c>
      <c r="G54" s="202">
        <v>23.37</v>
      </c>
      <c r="H54" s="202">
        <v>0</v>
      </c>
      <c r="I54" s="202">
        <v>0</v>
      </c>
      <c r="J54" s="202">
        <v>28.89</v>
      </c>
      <c r="K54" s="202">
        <v>239.47</v>
      </c>
      <c r="L54" s="202">
        <v>6.06</v>
      </c>
      <c r="M54" s="202">
        <v>2.1800000000000002</v>
      </c>
      <c r="N54" s="202">
        <v>2</v>
      </c>
      <c r="O54" s="202">
        <v>2.82</v>
      </c>
      <c r="P54" s="202">
        <v>2.61</v>
      </c>
      <c r="Q54" s="202">
        <v>4</v>
      </c>
      <c r="R54" s="202">
        <v>8.6199999999999992</v>
      </c>
      <c r="S54" s="202">
        <v>5.59</v>
      </c>
      <c r="T54" s="202">
        <v>0</v>
      </c>
      <c r="U54" s="202">
        <v>2.33</v>
      </c>
      <c r="V54" s="202">
        <v>0.24</v>
      </c>
      <c r="W54" s="202">
        <v>0.75</v>
      </c>
      <c r="X54" s="202">
        <v>2.5</v>
      </c>
      <c r="Y54" s="202">
        <v>0</v>
      </c>
      <c r="Z54" s="202">
        <v>64.94</v>
      </c>
      <c r="AA54" s="202">
        <v>14.41</v>
      </c>
      <c r="AB54" s="202">
        <v>0</v>
      </c>
      <c r="AC54" s="202">
        <v>20.64</v>
      </c>
      <c r="AD54" s="202">
        <v>0</v>
      </c>
      <c r="AE54" s="202">
        <v>0</v>
      </c>
      <c r="AF54" s="202">
        <v>0</v>
      </c>
      <c r="AG54" s="202">
        <v>38.92</v>
      </c>
      <c r="AH54" s="202">
        <v>0</v>
      </c>
      <c r="AI54" s="202">
        <v>0</v>
      </c>
      <c r="AJ54" s="202">
        <v>0</v>
      </c>
      <c r="AK54" s="202">
        <v>15.61</v>
      </c>
      <c r="AL54" s="202">
        <v>0</v>
      </c>
      <c r="AM54" s="202">
        <v>280.14999999999998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11.72</v>
      </c>
      <c r="E55" s="202">
        <v>0</v>
      </c>
      <c r="F55" s="202">
        <v>0</v>
      </c>
      <c r="G55" s="202">
        <v>23.37</v>
      </c>
      <c r="H55" s="202">
        <v>0</v>
      </c>
      <c r="I55" s="202">
        <v>0</v>
      </c>
      <c r="J55" s="202">
        <v>28.89</v>
      </c>
      <c r="K55" s="202">
        <v>239.47</v>
      </c>
      <c r="L55" s="202">
        <v>6.06</v>
      </c>
      <c r="M55" s="202">
        <v>2.1800000000000002</v>
      </c>
      <c r="N55" s="202">
        <v>2</v>
      </c>
      <c r="O55" s="202">
        <v>2.82</v>
      </c>
      <c r="P55" s="202">
        <v>2.61</v>
      </c>
      <c r="Q55" s="202">
        <v>4</v>
      </c>
      <c r="R55" s="202">
        <v>8.6199999999999992</v>
      </c>
      <c r="S55" s="202">
        <v>5.59</v>
      </c>
      <c r="T55" s="202">
        <v>0</v>
      </c>
      <c r="U55" s="202">
        <v>2.2200000000000002</v>
      </c>
      <c r="V55" s="202">
        <v>0.24</v>
      </c>
      <c r="W55" s="202">
        <v>0.75</v>
      </c>
      <c r="X55" s="202">
        <v>2.5</v>
      </c>
      <c r="Y55" s="202">
        <v>0</v>
      </c>
      <c r="Z55" s="202">
        <v>64.94</v>
      </c>
      <c r="AA55" s="202">
        <v>14.41</v>
      </c>
      <c r="AB55" s="202">
        <v>0</v>
      </c>
      <c r="AC55" s="202">
        <v>8.18</v>
      </c>
      <c r="AD55" s="202">
        <v>0</v>
      </c>
      <c r="AE55" s="202">
        <v>0</v>
      </c>
      <c r="AF55" s="202">
        <v>0</v>
      </c>
      <c r="AG55" s="202">
        <v>38.92</v>
      </c>
      <c r="AH55" s="202">
        <v>0</v>
      </c>
      <c r="AI55" s="202">
        <v>0</v>
      </c>
      <c r="AJ55" s="202">
        <v>0</v>
      </c>
      <c r="AK55" s="202">
        <v>15.61</v>
      </c>
      <c r="AL55" s="202">
        <v>0</v>
      </c>
      <c r="AM55" s="202">
        <v>280.14999999999998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11.72</v>
      </c>
      <c r="E56" s="202">
        <v>0</v>
      </c>
      <c r="F56" s="202">
        <v>0</v>
      </c>
      <c r="G56" s="202">
        <v>23.37</v>
      </c>
      <c r="H56" s="202">
        <v>0</v>
      </c>
      <c r="I56" s="202">
        <v>0</v>
      </c>
      <c r="J56" s="202">
        <v>28.89</v>
      </c>
      <c r="K56" s="202">
        <v>239.47</v>
      </c>
      <c r="L56" s="202">
        <v>6.06</v>
      </c>
      <c r="M56" s="202">
        <v>2.1800000000000002</v>
      </c>
      <c r="N56" s="202">
        <v>2</v>
      </c>
      <c r="O56" s="202">
        <v>2.82</v>
      </c>
      <c r="P56" s="202">
        <v>2.61</v>
      </c>
      <c r="Q56" s="202">
        <v>4</v>
      </c>
      <c r="R56" s="202">
        <v>8.6199999999999992</v>
      </c>
      <c r="S56" s="202">
        <v>5.59</v>
      </c>
      <c r="T56" s="202">
        <v>0</v>
      </c>
      <c r="U56" s="202">
        <v>2.2200000000000002</v>
      </c>
      <c r="V56" s="202">
        <v>0.24</v>
      </c>
      <c r="W56" s="202">
        <v>0.75</v>
      </c>
      <c r="X56" s="202">
        <v>2.5</v>
      </c>
      <c r="Y56" s="202">
        <v>0</v>
      </c>
      <c r="Z56" s="202">
        <v>64.94</v>
      </c>
      <c r="AA56" s="202">
        <v>14.41</v>
      </c>
      <c r="AB56" s="202">
        <v>0</v>
      </c>
      <c r="AC56" s="202">
        <v>8.18</v>
      </c>
      <c r="AD56" s="202">
        <v>0</v>
      </c>
      <c r="AE56" s="202">
        <v>0</v>
      </c>
      <c r="AF56" s="202">
        <v>0</v>
      </c>
      <c r="AG56" s="202">
        <v>38.92</v>
      </c>
      <c r="AH56" s="202">
        <v>0</v>
      </c>
      <c r="AI56" s="202">
        <v>0</v>
      </c>
      <c r="AJ56" s="202">
        <v>0</v>
      </c>
      <c r="AK56" s="202">
        <v>15.61</v>
      </c>
      <c r="AL56" s="202">
        <v>0</v>
      </c>
      <c r="AM56" s="202">
        <v>280.14999999999998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11.67</v>
      </c>
      <c r="E57" s="202">
        <v>0</v>
      </c>
      <c r="F57" s="202">
        <v>0</v>
      </c>
      <c r="G57" s="202">
        <v>23.37</v>
      </c>
      <c r="H57" s="202">
        <v>0</v>
      </c>
      <c r="I57" s="202">
        <v>0</v>
      </c>
      <c r="J57" s="202">
        <v>28.89</v>
      </c>
      <c r="K57" s="202">
        <v>239.47</v>
      </c>
      <c r="L57" s="202">
        <v>6.06</v>
      </c>
      <c r="M57" s="202">
        <v>2.1800000000000002</v>
      </c>
      <c r="N57" s="202">
        <v>2</v>
      </c>
      <c r="O57" s="202">
        <v>2.82</v>
      </c>
      <c r="P57" s="202">
        <v>2.61</v>
      </c>
      <c r="Q57" s="202">
        <v>4</v>
      </c>
      <c r="R57" s="202">
        <v>8.6199999999999992</v>
      </c>
      <c r="S57" s="202">
        <v>5.59</v>
      </c>
      <c r="T57" s="202">
        <v>0</v>
      </c>
      <c r="U57" s="202">
        <v>2.2200000000000002</v>
      </c>
      <c r="V57" s="202">
        <v>0.24</v>
      </c>
      <c r="W57" s="202">
        <v>0.75</v>
      </c>
      <c r="X57" s="202">
        <v>2.5</v>
      </c>
      <c r="Y57" s="202">
        <v>0</v>
      </c>
      <c r="Z57" s="202">
        <v>64.94</v>
      </c>
      <c r="AA57" s="202">
        <v>14.41</v>
      </c>
      <c r="AB57" s="202">
        <v>0</v>
      </c>
      <c r="AC57" s="202">
        <v>8.18</v>
      </c>
      <c r="AD57" s="202">
        <v>0</v>
      </c>
      <c r="AE57" s="202">
        <v>0</v>
      </c>
      <c r="AF57" s="202">
        <v>0</v>
      </c>
      <c r="AG57" s="202">
        <v>38.92</v>
      </c>
      <c r="AH57" s="202">
        <v>0</v>
      </c>
      <c r="AI57" s="202">
        <v>0</v>
      </c>
      <c r="AJ57" s="202">
        <v>0</v>
      </c>
      <c r="AK57" s="202">
        <v>15.61</v>
      </c>
      <c r="AL57" s="202">
        <v>0</v>
      </c>
      <c r="AM57" s="202">
        <v>280.14999999999998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11.62</v>
      </c>
      <c r="E58" s="202">
        <v>0</v>
      </c>
      <c r="F58" s="202">
        <v>0</v>
      </c>
      <c r="G58" s="202">
        <v>23.37</v>
      </c>
      <c r="H58" s="202">
        <v>0</v>
      </c>
      <c r="I58" s="202">
        <v>0</v>
      </c>
      <c r="J58" s="202">
        <v>28.89</v>
      </c>
      <c r="K58" s="202">
        <v>239.47</v>
      </c>
      <c r="L58" s="202">
        <v>6.06</v>
      </c>
      <c r="M58" s="202">
        <v>2.1800000000000002</v>
      </c>
      <c r="N58" s="202">
        <v>2</v>
      </c>
      <c r="O58" s="202">
        <v>2.82</v>
      </c>
      <c r="P58" s="202">
        <v>2.61</v>
      </c>
      <c r="Q58" s="202">
        <v>4</v>
      </c>
      <c r="R58" s="202">
        <v>8.6199999999999992</v>
      </c>
      <c r="S58" s="202">
        <v>5.59</v>
      </c>
      <c r="T58" s="202">
        <v>0</v>
      </c>
      <c r="U58" s="202">
        <v>2.2200000000000002</v>
      </c>
      <c r="V58" s="202">
        <v>0.24</v>
      </c>
      <c r="W58" s="202">
        <v>0.75</v>
      </c>
      <c r="X58" s="202">
        <v>2.5</v>
      </c>
      <c r="Y58" s="202">
        <v>0</v>
      </c>
      <c r="Z58" s="202">
        <v>36.08</v>
      </c>
      <c r="AA58" s="202">
        <v>14.41</v>
      </c>
      <c r="AB58" s="202">
        <v>0</v>
      </c>
      <c r="AC58" s="202">
        <v>8.18</v>
      </c>
      <c r="AD58" s="202">
        <v>0</v>
      </c>
      <c r="AE58" s="202">
        <v>0</v>
      </c>
      <c r="AF58" s="202">
        <v>0</v>
      </c>
      <c r="AG58" s="202">
        <v>38.92</v>
      </c>
      <c r="AH58" s="202">
        <v>0</v>
      </c>
      <c r="AI58" s="202">
        <v>0</v>
      </c>
      <c r="AJ58" s="202">
        <v>0</v>
      </c>
      <c r="AK58" s="202">
        <v>15.61</v>
      </c>
      <c r="AL58" s="202">
        <v>0</v>
      </c>
      <c r="AM58" s="202">
        <v>280.14999999999998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11.67</v>
      </c>
      <c r="E59" s="202">
        <v>0</v>
      </c>
      <c r="F59" s="202">
        <v>0</v>
      </c>
      <c r="G59" s="202">
        <v>23.37</v>
      </c>
      <c r="H59" s="202">
        <v>0</v>
      </c>
      <c r="I59" s="202">
        <v>0</v>
      </c>
      <c r="J59" s="202">
        <v>28.89</v>
      </c>
      <c r="K59" s="202">
        <v>239.47</v>
      </c>
      <c r="L59" s="202">
        <v>6.06</v>
      </c>
      <c r="M59" s="202">
        <v>2.1800000000000002</v>
      </c>
      <c r="N59" s="202">
        <v>2</v>
      </c>
      <c r="O59" s="202">
        <v>2.82</v>
      </c>
      <c r="P59" s="202">
        <v>0.77</v>
      </c>
      <c r="Q59" s="202">
        <v>4</v>
      </c>
      <c r="R59" s="202">
        <v>8.6199999999999992</v>
      </c>
      <c r="S59" s="202">
        <v>5.59</v>
      </c>
      <c r="T59" s="202">
        <v>0</v>
      </c>
      <c r="U59" s="202">
        <v>2.2200000000000002</v>
      </c>
      <c r="V59" s="202">
        <v>0.24</v>
      </c>
      <c r="W59" s="202">
        <v>0.74</v>
      </c>
      <c r="X59" s="202">
        <v>2.5</v>
      </c>
      <c r="Y59" s="202">
        <v>0</v>
      </c>
      <c r="Z59" s="202">
        <v>4.6900000000000004</v>
      </c>
      <c r="AA59" s="202">
        <v>1.47</v>
      </c>
      <c r="AB59" s="202">
        <v>0</v>
      </c>
      <c r="AC59" s="202">
        <v>8.18</v>
      </c>
      <c r="AD59" s="202">
        <v>0</v>
      </c>
      <c r="AE59" s="202">
        <v>0</v>
      </c>
      <c r="AF59" s="202">
        <v>0</v>
      </c>
      <c r="AG59" s="202">
        <v>38.92</v>
      </c>
      <c r="AH59" s="202">
        <v>0</v>
      </c>
      <c r="AI59" s="202">
        <v>0</v>
      </c>
      <c r="AJ59" s="202">
        <v>0</v>
      </c>
      <c r="AK59" s="202">
        <v>15.61</v>
      </c>
      <c r="AL59" s="202">
        <v>0</v>
      </c>
      <c r="AM59" s="202">
        <v>280.14999999999998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11.67</v>
      </c>
      <c r="E60" s="202">
        <v>0</v>
      </c>
      <c r="F60" s="202">
        <v>0</v>
      </c>
      <c r="G60" s="202">
        <v>23.37</v>
      </c>
      <c r="H60" s="202">
        <v>0</v>
      </c>
      <c r="I60" s="202">
        <v>0</v>
      </c>
      <c r="J60" s="202">
        <v>28.89</v>
      </c>
      <c r="K60" s="202">
        <v>209.56</v>
      </c>
      <c r="L60" s="202">
        <v>6.06</v>
      </c>
      <c r="M60" s="202">
        <v>2.1800000000000002</v>
      </c>
      <c r="N60" s="202">
        <v>2</v>
      </c>
      <c r="O60" s="202">
        <v>2.82</v>
      </c>
      <c r="P60" s="202">
        <v>0.68</v>
      </c>
      <c r="Q60" s="202">
        <v>0.35</v>
      </c>
      <c r="R60" s="202">
        <v>0.71</v>
      </c>
      <c r="S60" s="202">
        <v>0.45</v>
      </c>
      <c r="T60" s="202">
        <v>0</v>
      </c>
      <c r="U60" s="202">
        <v>2.2200000000000002</v>
      </c>
      <c r="V60" s="202">
        <v>0.24</v>
      </c>
      <c r="W60" s="202">
        <v>0.74</v>
      </c>
      <c r="X60" s="202">
        <v>2.5</v>
      </c>
      <c r="Y60" s="202">
        <v>0</v>
      </c>
      <c r="Z60" s="202">
        <v>4.6900000000000004</v>
      </c>
      <c r="AA60" s="202">
        <v>1.47</v>
      </c>
      <c r="AB60" s="202">
        <v>0</v>
      </c>
      <c r="AC60" s="202">
        <v>8.18</v>
      </c>
      <c r="AD60" s="202">
        <v>0</v>
      </c>
      <c r="AE60" s="202">
        <v>0</v>
      </c>
      <c r="AF60" s="202">
        <v>0</v>
      </c>
      <c r="AG60" s="202">
        <v>38.92</v>
      </c>
      <c r="AH60" s="202">
        <v>0</v>
      </c>
      <c r="AI60" s="202">
        <v>0</v>
      </c>
      <c r="AJ60" s="202">
        <v>0</v>
      </c>
      <c r="AK60" s="202">
        <v>15.61</v>
      </c>
      <c r="AL60" s="202">
        <v>0</v>
      </c>
      <c r="AM60" s="202">
        <v>280.14999999999998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11.67</v>
      </c>
      <c r="E61" s="202">
        <v>0</v>
      </c>
      <c r="F61" s="202">
        <v>0</v>
      </c>
      <c r="G61" s="202">
        <v>23.37</v>
      </c>
      <c r="H61" s="202">
        <v>0</v>
      </c>
      <c r="I61" s="202">
        <v>0</v>
      </c>
      <c r="J61" s="202">
        <v>28.89</v>
      </c>
      <c r="K61" s="202">
        <v>142.24</v>
      </c>
      <c r="L61" s="202">
        <v>6.06</v>
      </c>
      <c r="M61" s="202">
        <v>2.1800000000000002</v>
      </c>
      <c r="N61" s="202">
        <v>2</v>
      </c>
      <c r="O61" s="202">
        <v>2.82</v>
      </c>
      <c r="P61" s="202">
        <v>0.68</v>
      </c>
      <c r="Q61" s="202">
        <v>0.35</v>
      </c>
      <c r="R61" s="202">
        <v>0.71</v>
      </c>
      <c r="S61" s="202">
        <v>0.45</v>
      </c>
      <c r="T61" s="202">
        <v>0</v>
      </c>
      <c r="U61" s="202">
        <v>2.2200000000000002</v>
      </c>
      <c r="V61" s="202">
        <v>0.24</v>
      </c>
      <c r="W61" s="202">
        <v>0.74</v>
      </c>
      <c r="X61" s="202">
        <v>2.5</v>
      </c>
      <c r="Y61" s="202">
        <v>0</v>
      </c>
      <c r="Z61" s="202">
        <v>4.6900000000000004</v>
      </c>
      <c r="AA61" s="202">
        <v>1.47</v>
      </c>
      <c r="AB61" s="202">
        <v>0</v>
      </c>
      <c r="AC61" s="202">
        <v>20.64</v>
      </c>
      <c r="AD61" s="202">
        <v>0</v>
      </c>
      <c r="AE61" s="202">
        <v>0</v>
      </c>
      <c r="AF61" s="202">
        <v>0</v>
      </c>
      <c r="AG61" s="202">
        <v>38.92</v>
      </c>
      <c r="AH61" s="202">
        <v>0</v>
      </c>
      <c r="AI61" s="202">
        <v>0</v>
      </c>
      <c r="AJ61" s="202">
        <v>0</v>
      </c>
      <c r="AK61" s="202">
        <v>15.61</v>
      </c>
      <c r="AL61" s="202">
        <v>0</v>
      </c>
      <c r="AM61" s="202">
        <v>280.14999999999998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11.72</v>
      </c>
      <c r="E62" s="202">
        <v>0</v>
      </c>
      <c r="F62" s="202">
        <v>0</v>
      </c>
      <c r="G62" s="202">
        <v>23.37</v>
      </c>
      <c r="H62" s="202">
        <v>0</v>
      </c>
      <c r="I62" s="202">
        <v>0</v>
      </c>
      <c r="J62" s="202">
        <v>28.89</v>
      </c>
      <c r="K62" s="202">
        <v>104.74</v>
      </c>
      <c r="L62" s="202">
        <v>6.06</v>
      </c>
      <c r="M62" s="202">
        <v>2.1800000000000002</v>
      </c>
      <c r="N62" s="202">
        <v>2</v>
      </c>
      <c r="O62" s="202">
        <v>2.82</v>
      </c>
      <c r="P62" s="202">
        <v>0.68</v>
      </c>
      <c r="Q62" s="202">
        <v>0.35</v>
      </c>
      <c r="R62" s="202">
        <v>0.71</v>
      </c>
      <c r="S62" s="202">
        <v>0.45</v>
      </c>
      <c r="T62" s="202">
        <v>0</v>
      </c>
      <c r="U62" s="202">
        <v>2.2200000000000002</v>
      </c>
      <c r="V62" s="202">
        <v>0.24</v>
      </c>
      <c r="W62" s="202">
        <v>0.75</v>
      </c>
      <c r="X62" s="202">
        <v>2.4900000000000002</v>
      </c>
      <c r="Y62" s="202">
        <v>0</v>
      </c>
      <c r="Z62" s="202">
        <v>8.67</v>
      </c>
      <c r="AA62" s="202">
        <v>1.52</v>
      </c>
      <c r="AB62" s="202">
        <v>0</v>
      </c>
      <c r="AC62" s="202">
        <v>20.64</v>
      </c>
      <c r="AD62" s="202">
        <v>0</v>
      </c>
      <c r="AE62" s="202">
        <v>0</v>
      </c>
      <c r="AF62" s="202">
        <v>0</v>
      </c>
      <c r="AG62" s="202">
        <v>38.92</v>
      </c>
      <c r="AH62" s="202">
        <v>0</v>
      </c>
      <c r="AI62" s="202">
        <v>0</v>
      </c>
      <c r="AJ62" s="202">
        <v>0</v>
      </c>
      <c r="AK62" s="202">
        <v>15.61</v>
      </c>
      <c r="AL62" s="202">
        <v>0</v>
      </c>
      <c r="AM62" s="202">
        <v>280.14999999999998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11.95</v>
      </c>
      <c r="E63" s="202">
        <v>0</v>
      </c>
      <c r="F63" s="202">
        <v>0</v>
      </c>
      <c r="G63" s="202">
        <v>23.37</v>
      </c>
      <c r="H63" s="202">
        <v>0</v>
      </c>
      <c r="I63" s="202">
        <v>0</v>
      </c>
      <c r="J63" s="202">
        <v>28.89</v>
      </c>
      <c r="K63" s="202">
        <v>126.86</v>
      </c>
      <c r="L63" s="202">
        <v>6.06</v>
      </c>
      <c r="M63" s="202">
        <v>2.1800000000000002</v>
      </c>
      <c r="N63" s="202">
        <v>2</v>
      </c>
      <c r="O63" s="202">
        <v>2.82</v>
      </c>
      <c r="P63" s="202">
        <v>0.68</v>
      </c>
      <c r="Q63" s="202">
        <v>1.7</v>
      </c>
      <c r="R63" s="202">
        <v>0.91</v>
      </c>
      <c r="S63" s="202">
        <v>0.44</v>
      </c>
      <c r="T63" s="202">
        <v>0</v>
      </c>
      <c r="U63" s="202">
        <v>2.2200000000000002</v>
      </c>
      <c r="V63" s="202">
        <v>0.24</v>
      </c>
      <c r="W63" s="202">
        <v>0.75</v>
      </c>
      <c r="X63" s="202">
        <v>2.4900000000000002</v>
      </c>
      <c r="Y63" s="202">
        <v>0</v>
      </c>
      <c r="Z63" s="202">
        <v>4.7</v>
      </c>
      <c r="AA63" s="202">
        <v>1.52</v>
      </c>
      <c r="AB63" s="202">
        <v>0</v>
      </c>
      <c r="AC63" s="202">
        <v>20.64</v>
      </c>
      <c r="AD63" s="202">
        <v>0</v>
      </c>
      <c r="AE63" s="202">
        <v>0</v>
      </c>
      <c r="AF63" s="202">
        <v>0</v>
      </c>
      <c r="AG63" s="202">
        <v>38.92</v>
      </c>
      <c r="AH63" s="202">
        <v>0</v>
      </c>
      <c r="AI63" s="202">
        <v>0</v>
      </c>
      <c r="AJ63" s="202">
        <v>0</v>
      </c>
      <c r="AK63" s="202">
        <v>15.61</v>
      </c>
      <c r="AL63" s="202">
        <v>0</v>
      </c>
      <c r="AM63" s="202">
        <v>280.14999999999998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11.95</v>
      </c>
      <c r="E64" s="202">
        <v>0</v>
      </c>
      <c r="F64" s="202">
        <v>0</v>
      </c>
      <c r="G64" s="202">
        <v>23.37</v>
      </c>
      <c r="H64" s="202">
        <v>0</v>
      </c>
      <c r="I64" s="202">
        <v>0</v>
      </c>
      <c r="J64" s="202">
        <v>28.89</v>
      </c>
      <c r="K64" s="202">
        <v>103.77</v>
      </c>
      <c r="L64" s="202">
        <v>6.06</v>
      </c>
      <c r="M64" s="202">
        <v>2.1800000000000002</v>
      </c>
      <c r="N64" s="202">
        <v>2</v>
      </c>
      <c r="O64" s="202">
        <v>2.82</v>
      </c>
      <c r="P64" s="202">
        <v>0.68</v>
      </c>
      <c r="Q64" s="202">
        <v>0.57999999999999996</v>
      </c>
      <c r="R64" s="202">
        <v>0.71</v>
      </c>
      <c r="S64" s="202">
        <v>0.44</v>
      </c>
      <c r="T64" s="202">
        <v>0</v>
      </c>
      <c r="U64" s="202">
        <v>2.2200000000000002</v>
      </c>
      <c r="V64" s="202">
        <v>0.24</v>
      </c>
      <c r="W64" s="202">
        <v>0.75</v>
      </c>
      <c r="X64" s="202">
        <v>2.4900000000000002</v>
      </c>
      <c r="Y64" s="202">
        <v>0</v>
      </c>
      <c r="Z64" s="202">
        <v>4.7</v>
      </c>
      <c r="AA64" s="202">
        <v>1.52</v>
      </c>
      <c r="AB64" s="202">
        <v>0</v>
      </c>
      <c r="AC64" s="202">
        <v>20.64</v>
      </c>
      <c r="AD64" s="202">
        <v>0</v>
      </c>
      <c r="AE64" s="202">
        <v>0</v>
      </c>
      <c r="AF64" s="202">
        <v>0</v>
      </c>
      <c r="AG64" s="202">
        <v>38.92</v>
      </c>
      <c r="AH64" s="202">
        <v>0</v>
      </c>
      <c r="AI64" s="202">
        <v>0</v>
      </c>
      <c r="AJ64" s="202">
        <v>0</v>
      </c>
      <c r="AK64" s="202">
        <v>15.61</v>
      </c>
      <c r="AL64" s="202">
        <v>0</v>
      </c>
      <c r="AM64" s="202">
        <v>280.14999999999998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11.95</v>
      </c>
      <c r="E65" s="202">
        <v>0</v>
      </c>
      <c r="F65" s="202">
        <v>0</v>
      </c>
      <c r="G65" s="202">
        <v>23.37</v>
      </c>
      <c r="H65" s="202">
        <v>0</v>
      </c>
      <c r="I65" s="202">
        <v>0</v>
      </c>
      <c r="J65" s="202">
        <v>28.89</v>
      </c>
      <c r="K65" s="202">
        <v>65.31</v>
      </c>
      <c r="L65" s="202">
        <v>6.06</v>
      </c>
      <c r="M65" s="202">
        <v>2.1800000000000002</v>
      </c>
      <c r="N65" s="202">
        <v>2</v>
      </c>
      <c r="O65" s="202">
        <v>2.82</v>
      </c>
      <c r="P65" s="202">
        <v>0.68</v>
      </c>
      <c r="Q65" s="202">
        <v>0.35</v>
      </c>
      <c r="R65" s="202">
        <v>0.71</v>
      </c>
      <c r="S65" s="202">
        <v>0.44</v>
      </c>
      <c r="T65" s="202">
        <v>0</v>
      </c>
      <c r="U65" s="202">
        <v>2.2200000000000002</v>
      </c>
      <c r="V65" s="202">
        <v>0.24</v>
      </c>
      <c r="W65" s="202">
        <v>0.75</v>
      </c>
      <c r="X65" s="202">
        <v>2.4900000000000002</v>
      </c>
      <c r="Y65" s="202">
        <v>0</v>
      </c>
      <c r="Z65" s="202">
        <v>4.6900000000000004</v>
      </c>
      <c r="AA65" s="202">
        <v>1.47</v>
      </c>
      <c r="AB65" s="202">
        <v>0</v>
      </c>
      <c r="AC65" s="202">
        <v>20.64</v>
      </c>
      <c r="AD65" s="202">
        <v>0</v>
      </c>
      <c r="AE65" s="202">
        <v>0</v>
      </c>
      <c r="AF65" s="202">
        <v>0</v>
      </c>
      <c r="AG65" s="202">
        <v>38.92</v>
      </c>
      <c r="AH65" s="202">
        <v>0</v>
      </c>
      <c r="AI65" s="202">
        <v>0</v>
      </c>
      <c r="AJ65" s="202">
        <v>0</v>
      </c>
      <c r="AK65" s="202">
        <v>15.61</v>
      </c>
      <c r="AL65" s="202">
        <v>0</v>
      </c>
      <c r="AM65" s="202">
        <v>280.14999999999998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11.95</v>
      </c>
      <c r="E66" s="202">
        <v>0</v>
      </c>
      <c r="F66" s="202">
        <v>0</v>
      </c>
      <c r="G66" s="202">
        <v>23.37</v>
      </c>
      <c r="H66" s="202">
        <v>0</v>
      </c>
      <c r="I66" s="202">
        <v>0</v>
      </c>
      <c r="J66" s="202">
        <v>28.89</v>
      </c>
      <c r="K66" s="202">
        <v>49.92</v>
      </c>
      <c r="L66" s="202">
        <v>6.06</v>
      </c>
      <c r="M66" s="202">
        <v>2.1800000000000002</v>
      </c>
      <c r="N66" s="202">
        <v>2</v>
      </c>
      <c r="O66" s="202">
        <v>2.82</v>
      </c>
      <c r="P66" s="202">
        <v>0.68</v>
      </c>
      <c r="Q66" s="202">
        <v>0.35</v>
      </c>
      <c r="R66" s="202">
        <v>0.71</v>
      </c>
      <c r="S66" s="202">
        <v>0.44</v>
      </c>
      <c r="T66" s="202">
        <v>0</v>
      </c>
      <c r="U66" s="202">
        <v>2.2200000000000002</v>
      </c>
      <c r="V66" s="202">
        <v>0.24</v>
      </c>
      <c r="W66" s="202">
        <v>0.75</v>
      </c>
      <c r="X66" s="202">
        <v>2.4900000000000002</v>
      </c>
      <c r="Y66" s="202">
        <v>0</v>
      </c>
      <c r="Z66" s="202">
        <v>4.6900000000000004</v>
      </c>
      <c r="AA66" s="202">
        <v>1.47</v>
      </c>
      <c r="AB66" s="202">
        <v>0</v>
      </c>
      <c r="AC66" s="202">
        <v>20.64</v>
      </c>
      <c r="AD66" s="202">
        <v>0</v>
      </c>
      <c r="AE66" s="202">
        <v>0</v>
      </c>
      <c r="AF66" s="202">
        <v>0</v>
      </c>
      <c r="AG66" s="202">
        <v>38.92</v>
      </c>
      <c r="AH66" s="202">
        <v>0</v>
      </c>
      <c r="AI66" s="202">
        <v>0</v>
      </c>
      <c r="AJ66" s="202">
        <v>0</v>
      </c>
      <c r="AK66" s="202">
        <v>15.61</v>
      </c>
      <c r="AL66" s="202">
        <v>0</v>
      </c>
      <c r="AM66" s="202">
        <v>280.14999999999998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11.95</v>
      </c>
      <c r="E67" s="202">
        <v>0</v>
      </c>
      <c r="F67" s="202">
        <v>0</v>
      </c>
      <c r="G67" s="202">
        <v>23.37</v>
      </c>
      <c r="H67" s="202">
        <v>0</v>
      </c>
      <c r="I67" s="202">
        <v>0</v>
      </c>
      <c r="J67" s="202">
        <v>28.89</v>
      </c>
      <c r="K67" s="202">
        <v>57.61</v>
      </c>
      <c r="L67" s="202">
        <v>6.06</v>
      </c>
      <c r="M67" s="202">
        <v>2.1800000000000002</v>
      </c>
      <c r="N67" s="202">
        <v>2</v>
      </c>
      <c r="O67" s="202">
        <v>2.82</v>
      </c>
      <c r="P67" s="202">
        <v>0.68</v>
      </c>
      <c r="Q67" s="202">
        <v>0.35</v>
      </c>
      <c r="R67" s="202">
        <v>0.71</v>
      </c>
      <c r="S67" s="202">
        <v>0.44</v>
      </c>
      <c r="T67" s="202">
        <v>0</v>
      </c>
      <c r="U67" s="202">
        <v>2.2200000000000002</v>
      </c>
      <c r="V67" s="202">
        <v>0.24</v>
      </c>
      <c r="W67" s="202">
        <v>0.75</v>
      </c>
      <c r="X67" s="202">
        <v>2.4900000000000002</v>
      </c>
      <c r="Y67" s="202">
        <v>0</v>
      </c>
      <c r="Z67" s="202">
        <v>4.6900000000000004</v>
      </c>
      <c r="AA67" s="202">
        <v>1.47</v>
      </c>
      <c r="AB67" s="202">
        <v>0</v>
      </c>
      <c r="AC67" s="202">
        <v>20.64</v>
      </c>
      <c r="AD67" s="202">
        <v>0</v>
      </c>
      <c r="AE67" s="202">
        <v>0</v>
      </c>
      <c r="AF67" s="202">
        <v>0</v>
      </c>
      <c r="AG67" s="202">
        <v>38.92</v>
      </c>
      <c r="AH67" s="202">
        <v>0</v>
      </c>
      <c r="AI67" s="202">
        <v>0</v>
      </c>
      <c r="AJ67" s="202">
        <v>0</v>
      </c>
      <c r="AK67" s="202">
        <v>15.61</v>
      </c>
      <c r="AL67" s="202">
        <v>0</v>
      </c>
      <c r="AM67" s="202">
        <v>280.14999999999998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11.95</v>
      </c>
      <c r="E68" s="202">
        <v>0</v>
      </c>
      <c r="F68" s="202">
        <v>0</v>
      </c>
      <c r="G68" s="202">
        <v>23.37</v>
      </c>
      <c r="H68" s="202">
        <v>0</v>
      </c>
      <c r="I68" s="202">
        <v>0</v>
      </c>
      <c r="J68" s="202">
        <v>28.89</v>
      </c>
      <c r="K68" s="202">
        <v>49.92</v>
      </c>
      <c r="L68" s="202">
        <v>6.06</v>
      </c>
      <c r="M68" s="202">
        <v>2.1800000000000002</v>
      </c>
      <c r="N68" s="202">
        <v>2</v>
      </c>
      <c r="O68" s="202">
        <v>2.82</v>
      </c>
      <c r="P68" s="202">
        <v>0.68</v>
      </c>
      <c r="Q68" s="202">
        <v>0.35</v>
      </c>
      <c r="R68" s="202">
        <v>0.71</v>
      </c>
      <c r="S68" s="202">
        <v>0.44</v>
      </c>
      <c r="T68" s="202">
        <v>0</v>
      </c>
      <c r="U68" s="202">
        <v>2.2200000000000002</v>
      </c>
      <c r="V68" s="202">
        <v>0.24</v>
      </c>
      <c r="W68" s="202">
        <v>0.75</v>
      </c>
      <c r="X68" s="202">
        <v>2.4900000000000002</v>
      </c>
      <c r="Y68" s="202">
        <v>0</v>
      </c>
      <c r="Z68" s="202">
        <v>4.6900000000000004</v>
      </c>
      <c r="AA68" s="202">
        <v>1.47</v>
      </c>
      <c r="AB68" s="202">
        <v>0</v>
      </c>
      <c r="AC68" s="202">
        <v>20.64</v>
      </c>
      <c r="AD68" s="202">
        <v>0</v>
      </c>
      <c r="AE68" s="202">
        <v>0</v>
      </c>
      <c r="AF68" s="202">
        <v>0</v>
      </c>
      <c r="AG68" s="202">
        <v>38.92</v>
      </c>
      <c r="AH68" s="202">
        <v>0</v>
      </c>
      <c r="AI68" s="202">
        <v>0</v>
      </c>
      <c r="AJ68" s="202">
        <v>0</v>
      </c>
      <c r="AK68" s="202">
        <v>15.61</v>
      </c>
      <c r="AL68" s="202">
        <v>0</v>
      </c>
      <c r="AM68" s="202">
        <v>280.14999999999998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11.95</v>
      </c>
      <c r="E69" s="202">
        <v>0</v>
      </c>
      <c r="F69" s="202">
        <v>0</v>
      </c>
      <c r="G69" s="202">
        <v>23.37</v>
      </c>
      <c r="H69" s="202">
        <v>0</v>
      </c>
      <c r="I69" s="202">
        <v>0</v>
      </c>
      <c r="J69" s="202">
        <v>28.89</v>
      </c>
      <c r="K69" s="202">
        <v>35.49</v>
      </c>
      <c r="L69" s="202">
        <v>6.18</v>
      </c>
      <c r="M69" s="202">
        <v>2.1800000000000002</v>
      </c>
      <c r="N69" s="202">
        <v>2</v>
      </c>
      <c r="O69" s="202">
        <v>2.82</v>
      </c>
      <c r="P69" s="202">
        <v>0.68</v>
      </c>
      <c r="Q69" s="202">
        <v>0.35</v>
      </c>
      <c r="R69" s="202">
        <v>0.71</v>
      </c>
      <c r="S69" s="202">
        <v>0.44</v>
      </c>
      <c r="T69" s="202">
        <v>0</v>
      </c>
      <c r="U69" s="202">
        <v>2.2200000000000002</v>
      </c>
      <c r="V69" s="202">
        <v>0.24</v>
      </c>
      <c r="W69" s="202">
        <v>0.75</v>
      </c>
      <c r="X69" s="202">
        <v>2.4900000000000002</v>
      </c>
      <c r="Y69" s="202">
        <v>0</v>
      </c>
      <c r="Z69" s="202">
        <v>4.7</v>
      </c>
      <c r="AA69" s="202">
        <v>1.52</v>
      </c>
      <c r="AB69" s="202">
        <v>0</v>
      </c>
      <c r="AC69" s="202">
        <v>20.64</v>
      </c>
      <c r="AD69" s="202">
        <v>0</v>
      </c>
      <c r="AE69" s="202">
        <v>0</v>
      </c>
      <c r="AF69" s="202">
        <v>0</v>
      </c>
      <c r="AG69" s="202">
        <v>38.92</v>
      </c>
      <c r="AH69" s="202">
        <v>0</v>
      </c>
      <c r="AI69" s="202">
        <v>0</v>
      </c>
      <c r="AJ69" s="202">
        <v>0</v>
      </c>
      <c r="AK69" s="202">
        <v>15.61</v>
      </c>
      <c r="AL69" s="202">
        <v>0</v>
      </c>
      <c r="AM69" s="202">
        <v>280.14999999999998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11.95</v>
      </c>
      <c r="E70" s="202">
        <v>0</v>
      </c>
      <c r="F70" s="202">
        <v>0</v>
      </c>
      <c r="G70" s="202">
        <v>23.37</v>
      </c>
      <c r="H70" s="202">
        <v>0</v>
      </c>
      <c r="I70" s="202">
        <v>0</v>
      </c>
      <c r="J70" s="202">
        <v>28.89</v>
      </c>
      <c r="K70" s="202">
        <v>25.88</v>
      </c>
      <c r="L70" s="202">
        <v>6.18</v>
      </c>
      <c r="M70" s="202">
        <v>2.1800000000000002</v>
      </c>
      <c r="N70" s="202">
        <v>2</v>
      </c>
      <c r="O70" s="202">
        <v>2.82</v>
      </c>
      <c r="P70" s="202">
        <v>0.68</v>
      </c>
      <c r="Q70" s="202">
        <v>0.35</v>
      </c>
      <c r="R70" s="202">
        <v>0.71</v>
      </c>
      <c r="S70" s="202">
        <v>0.44</v>
      </c>
      <c r="T70" s="202">
        <v>0</v>
      </c>
      <c r="U70" s="202">
        <v>2.2200000000000002</v>
      </c>
      <c r="V70" s="202">
        <v>0.24</v>
      </c>
      <c r="W70" s="202">
        <v>0.75</v>
      </c>
      <c r="X70" s="202">
        <v>2.4900000000000002</v>
      </c>
      <c r="Y70" s="202">
        <v>0</v>
      </c>
      <c r="Z70" s="202">
        <v>4.7</v>
      </c>
      <c r="AA70" s="202">
        <v>1.52</v>
      </c>
      <c r="AB70" s="202">
        <v>0</v>
      </c>
      <c r="AC70" s="202">
        <v>20.64</v>
      </c>
      <c r="AD70" s="202">
        <v>0</v>
      </c>
      <c r="AE70" s="202">
        <v>0</v>
      </c>
      <c r="AF70" s="202">
        <v>0</v>
      </c>
      <c r="AG70" s="202">
        <v>38.92</v>
      </c>
      <c r="AH70" s="202">
        <v>0</v>
      </c>
      <c r="AI70" s="202">
        <v>0</v>
      </c>
      <c r="AJ70" s="202">
        <v>0</v>
      </c>
      <c r="AK70" s="202">
        <v>15.61</v>
      </c>
      <c r="AL70" s="202">
        <v>0</v>
      </c>
      <c r="AM70" s="202">
        <v>280.14999999999998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11.95</v>
      </c>
      <c r="E71" s="202">
        <v>0</v>
      </c>
      <c r="F71" s="202">
        <v>0</v>
      </c>
      <c r="G71" s="202">
        <v>23.37</v>
      </c>
      <c r="H71" s="202">
        <v>0</v>
      </c>
      <c r="I71" s="202">
        <v>0</v>
      </c>
      <c r="J71" s="202">
        <v>28.89</v>
      </c>
      <c r="K71" s="202">
        <v>24.92</v>
      </c>
      <c r="L71" s="202">
        <v>6.18</v>
      </c>
      <c r="M71" s="202">
        <v>2.1800000000000002</v>
      </c>
      <c r="N71" s="202">
        <v>2</v>
      </c>
      <c r="O71" s="202">
        <v>2.82</v>
      </c>
      <c r="P71" s="202">
        <v>0.68</v>
      </c>
      <c r="Q71" s="202">
        <v>0.35</v>
      </c>
      <c r="R71" s="202">
        <v>0.71</v>
      </c>
      <c r="S71" s="202">
        <v>0.44</v>
      </c>
      <c r="T71" s="202">
        <v>0</v>
      </c>
      <c r="U71" s="202">
        <v>2.2200000000000002</v>
      </c>
      <c r="V71" s="202">
        <v>0.24</v>
      </c>
      <c r="W71" s="202">
        <v>0.75</v>
      </c>
      <c r="X71" s="202">
        <v>2.4900000000000002</v>
      </c>
      <c r="Y71" s="202">
        <v>0</v>
      </c>
      <c r="Z71" s="202">
        <v>4.7</v>
      </c>
      <c r="AA71" s="202">
        <v>1.52</v>
      </c>
      <c r="AB71" s="202">
        <v>0</v>
      </c>
      <c r="AC71" s="202">
        <v>20.64</v>
      </c>
      <c r="AD71" s="202">
        <v>0</v>
      </c>
      <c r="AE71" s="202">
        <v>0</v>
      </c>
      <c r="AF71" s="202">
        <v>0</v>
      </c>
      <c r="AG71" s="202">
        <v>38.92</v>
      </c>
      <c r="AH71" s="202">
        <v>0</v>
      </c>
      <c r="AI71" s="202">
        <v>0</v>
      </c>
      <c r="AJ71" s="202">
        <v>0</v>
      </c>
      <c r="AK71" s="202">
        <v>15.61</v>
      </c>
      <c r="AL71" s="202">
        <v>0</v>
      </c>
      <c r="AM71" s="202">
        <v>280.14999999999998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11.95</v>
      </c>
      <c r="E72" s="202">
        <v>0</v>
      </c>
      <c r="F72" s="202">
        <v>0</v>
      </c>
      <c r="G72" s="202">
        <v>23.37</v>
      </c>
      <c r="H72" s="202">
        <v>0</v>
      </c>
      <c r="I72" s="202">
        <v>0</v>
      </c>
      <c r="J72" s="202">
        <v>30.01</v>
      </c>
      <c r="K72" s="202">
        <v>24.92</v>
      </c>
      <c r="L72" s="202">
        <v>6.18</v>
      </c>
      <c r="M72" s="202">
        <v>2.1800000000000002</v>
      </c>
      <c r="N72" s="202">
        <v>2</v>
      </c>
      <c r="O72" s="202">
        <v>2.82</v>
      </c>
      <c r="P72" s="202">
        <v>0.68</v>
      </c>
      <c r="Q72" s="202">
        <v>0.35</v>
      </c>
      <c r="R72" s="202">
        <v>0.71</v>
      </c>
      <c r="S72" s="202">
        <v>0.44</v>
      </c>
      <c r="T72" s="202">
        <v>0</v>
      </c>
      <c r="U72" s="202">
        <v>2.2200000000000002</v>
      </c>
      <c r="V72" s="202">
        <v>0.24</v>
      </c>
      <c r="W72" s="202">
        <v>0.75</v>
      </c>
      <c r="X72" s="202">
        <v>2.4900000000000002</v>
      </c>
      <c r="Y72" s="202">
        <v>0</v>
      </c>
      <c r="Z72" s="202">
        <v>4.7</v>
      </c>
      <c r="AA72" s="202">
        <v>1.52</v>
      </c>
      <c r="AB72" s="202">
        <v>0</v>
      </c>
      <c r="AC72" s="202">
        <v>20.64</v>
      </c>
      <c r="AD72" s="202">
        <v>0</v>
      </c>
      <c r="AE72" s="202">
        <v>0</v>
      </c>
      <c r="AF72" s="202">
        <v>0</v>
      </c>
      <c r="AG72" s="202">
        <v>38.92</v>
      </c>
      <c r="AH72" s="202">
        <v>0</v>
      </c>
      <c r="AI72" s="202">
        <v>0</v>
      </c>
      <c r="AJ72" s="202">
        <v>0</v>
      </c>
      <c r="AK72" s="202">
        <v>15.61</v>
      </c>
      <c r="AL72" s="202">
        <v>0</v>
      </c>
      <c r="AM72" s="202">
        <v>280.14999999999998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11.99</v>
      </c>
      <c r="E73" s="202">
        <v>0</v>
      </c>
      <c r="F73" s="202">
        <v>0</v>
      </c>
      <c r="G73" s="202">
        <v>23.37</v>
      </c>
      <c r="H73" s="202">
        <v>0</v>
      </c>
      <c r="I73" s="202">
        <v>0</v>
      </c>
      <c r="J73" s="202">
        <v>30.01</v>
      </c>
      <c r="K73" s="202">
        <v>19.52</v>
      </c>
      <c r="L73" s="202">
        <v>6.18</v>
      </c>
      <c r="M73" s="202">
        <v>2.1800000000000002</v>
      </c>
      <c r="N73" s="202">
        <v>2</v>
      </c>
      <c r="O73" s="202">
        <v>2.82</v>
      </c>
      <c r="P73" s="202">
        <v>0.68</v>
      </c>
      <c r="Q73" s="202">
        <v>0.38</v>
      </c>
      <c r="R73" s="202">
        <v>0.71</v>
      </c>
      <c r="S73" s="202">
        <v>0.44</v>
      </c>
      <c r="T73" s="202">
        <v>0</v>
      </c>
      <c r="U73" s="202">
        <v>2.2200000000000002</v>
      </c>
      <c r="V73" s="202">
        <v>0.24</v>
      </c>
      <c r="W73" s="202">
        <v>0.75</v>
      </c>
      <c r="X73" s="202">
        <v>2.4900000000000002</v>
      </c>
      <c r="Y73" s="202">
        <v>0</v>
      </c>
      <c r="Z73" s="202">
        <v>4.7</v>
      </c>
      <c r="AA73" s="202">
        <v>1.52</v>
      </c>
      <c r="AB73" s="202">
        <v>0</v>
      </c>
      <c r="AC73" s="202">
        <v>20.64</v>
      </c>
      <c r="AD73" s="202">
        <v>0</v>
      </c>
      <c r="AE73" s="202">
        <v>0</v>
      </c>
      <c r="AF73" s="202">
        <v>0</v>
      </c>
      <c r="AG73" s="202">
        <v>38.92</v>
      </c>
      <c r="AH73" s="202">
        <v>0</v>
      </c>
      <c r="AI73" s="202">
        <v>0</v>
      </c>
      <c r="AJ73" s="202">
        <v>0</v>
      </c>
      <c r="AK73" s="202">
        <v>15.61</v>
      </c>
      <c r="AL73" s="202">
        <v>0</v>
      </c>
      <c r="AM73" s="202">
        <v>280.14999999999998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11.99</v>
      </c>
      <c r="E74" s="202">
        <v>0</v>
      </c>
      <c r="F74" s="202">
        <v>0</v>
      </c>
      <c r="G74" s="202">
        <v>23.37</v>
      </c>
      <c r="H74" s="202">
        <v>0</v>
      </c>
      <c r="I74" s="202">
        <v>0</v>
      </c>
      <c r="J74" s="202">
        <v>30.01</v>
      </c>
      <c r="K74" s="202">
        <v>19.52</v>
      </c>
      <c r="L74" s="202">
        <v>0.36</v>
      </c>
      <c r="M74" s="202">
        <v>2.1800000000000002</v>
      </c>
      <c r="N74" s="202">
        <v>2</v>
      </c>
      <c r="O74" s="202">
        <v>2.82</v>
      </c>
      <c r="P74" s="202">
        <v>0.68</v>
      </c>
      <c r="Q74" s="202">
        <v>0.35</v>
      </c>
      <c r="R74" s="202">
        <v>0.71</v>
      </c>
      <c r="S74" s="202">
        <v>0.44</v>
      </c>
      <c r="T74" s="202">
        <v>0</v>
      </c>
      <c r="U74" s="202">
        <v>2.2200000000000002</v>
      </c>
      <c r="V74" s="202">
        <v>0.24</v>
      </c>
      <c r="W74" s="202">
        <v>0.75</v>
      </c>
      <c r="X74" s="202">
        <v>2.4900000000000002</v>
      </c>
      <c r="Y74" s="202">
        <v>0</v>
      </c>
      <c r="Z74" s="202">
        <v>4.7</v>
      </c>
      <c r="AA74" s="202">
        <v>1.52</v>
      </c>
      <c r="AB74" s="202">
        <v>0</v>
      </c>
      <c r="AC74" s="202">
        <v>20.64</v>
      </c>
      <c r="AD74" s="202">
        <v>0</v>
      </c>
      <c r="AE74" s="202">
        <v>0</v>
      </c>
      <c r="AF74" s="202">
        <v>0</v>
      </c>
      <c r="AG74" s="202">
        <v>38.92</v>
      </c>
      <c r="AH74" s="202">
        <v>0</v>
      </c>
      <c r="AI74" s="202">
        <v>0</v>
      </c>
      <c r="AJ74" s="202">
        <v>0</v>
      </c>
      <c r="AK74" s="202">
        <v>15.85</v>
      </c>
      <c r="AL74" s="202">
        <v>0</v>
      </c>
      <c r="AM74" s="202">
        <v>280.14999999999998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11.99</v>
      </c>
      <c r="E75" s="202">
        <v>0</v>
      </c>
      <c r="F75" s="202">
        <v>0</v>
      </c>
      <c r="G75" s="202">
        <v>23.37</v>
      </c>
      <c r="H75" s="202">
        <v>0</v>
      </c>
      <c r="I75" s="202">
        <v>0</v>
      </c>
      <c r="J75" s="202">
        <v>30.01</v>
      </c>
      <c r="K75" s="202">
        <v>19.52</v>
      </c>
      <c r="L75" s="202">
        <v>0.68</v>
      </c>
      <c r="M75" s="202">
        <v>2.1800000000000002</v>
      </c>
      <c r="N75" s="202">
        <v>2</v>
      </c>
      <c r="O75" s="202">
        <v>2.82</v>
      </c>
      <c r="P75" s="202">
        <v>0.68</v>
      </c>
      <c r="Q75" s="202">
        <v>0.35</v>
      </c>
      <c r="R75" s="202">
        <v>0.7</v>
      </c>
      <c r="S75" s="202">
        <v>0.44</v>
      </c>
      <c r="T75" s="202">
        <v>0</v>
      </c>
      <c r="U75" s="202">
        <v>2.2200000000000002</v>
      </c>
      <c r="V75" s="202">
        <v>0.24</v>
      </c>
      <c r="W75" s="202">
        <v>0.75</v>
      </c>
      <c r="X75" s="202">
        <v>2.4900000000000002</v>
      </c>
      <c r="Y75" s="202">
        <v>0</v>
      </c>
      <c r="Z75" s="202">
        <v>4.7</v>
      </c>
      <c r="AA75" s="202">
        <v>1.52</v>
      </c>
      <c r="AB75" s="202">
        <v>0</v>
      </c>
      <c r="AC75" s="202">
        <v>20.64</v>
      </c>
      <c r="AD75" s="202">
        <v>0</v>
      </c>
      <c r="AE75" s="202">
        <v>0</v>
      </c>
      <c r="AF75" s="202">
        <v>0</v>
      </c>
      <c r="AG75" s="202">
        <v>38.92</v>
      </c>
      <c r="AH75" s="202">
        <v>0</v>
      </c>
      <c r="AI75" s="202">
        <v>0</v>
      </c>
      <c r="AJ75" s="202">
        <v>0</v>
      </c>
      <c r="AK75" s="202">
        <v>3.61</v>
      </c>
      <c r="AL75" s="202">
        <v>0</v>
      </c>
      <c r="AM75" s="202">
        <v>283.26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12.04</v>
      </c>
      <c r="E76" s="202">
        <v>0</v>
      </c>
      <c r="F76" s="202">
        <v>0</v>
      </c>
      <c r="G76" s="202">
        <v>23.37</v>
      </c>
      <c r="H76" s="202">
        <v>0</v>
      </c>
      <c r="I76" s="202">
        <v>0</v>
      </c>
      <c r="J76" s="202">
        <v>30.01</v>
      </c>
      <c r="K76" s="202">
        <v>19.43</v>
      </c>
      <c r="L76" s="202">
        <v>0.36</v>
      </c>
      <c r="M76" s="202">
        <v>2.1800000000000002</v>
      </c>
      <c r="N76" s="202">
        <v>2</v>
      </c>
      <c r="O76" s="202">
        <v>2.82</v>
      </c>
      <c r="P76" s="202">
        <v>0.68</v>
      </c>
      <c r="Q76" s="202">
        <v>0.34</v>
      </c>
      <c r="R76" s="202">
        <v>0.69</v>
      </c>
      <c r="S76" s="202">
        <v>0.43</v>
      </c>
      <c r="T76" s="202">
        <v>0</v>
      </c>
      <c r="U76" s="202">
        <v>2.2200000000000002</v>
      </c>
      <c r="V76" s="202">
        <v>0.24</v>
      </c>
      <c r="W76" s="202">
        <v>0.75</v>
      </c>
      <c r="X76" s="202">
        <v>2.4900000000000002</v>
      </c>
      <c r="Y76" s="202">
        <v>0</v>
      </c>
      <c r="Z76" s="202">
        <v>4.7</v>
      </c>
      <c r="AA76" s="202">
        <v>1.52</v>
      </c>
      <c r="AB76" s="202">
        <v>0</v>
      </c>
      <c r="AC76" s="202">
        <v>20.64</v>
      </c>
      <c r="AD76" s="202">
        <v>0</v>
      </c>
      <c r="AE76" s="202">
        <v>0</v>
      </c>
      <c r="AF76" s="202">
        <v>0</v>
      </c>
      <c r="AG76" s="202">
        <v>38.92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283.26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12.09</v>
      </c>
      <c r="E77" s="202">
        <v>0</v>
      </c>
      <c r="F77" s="202">
        <v>0</v>
      </c>
      <c r="G77" s="202">
        <v>23.37</v>
      </c>
      <c r="H77" s="202">
        <v>0</v>
      </c>
      <c r="I77" s="202">
        <v>0</v>
      </c>
      <c r="J77" s="202">
        <v>30.01</v>
      </c>
      <c r="K77" s="202">
        <v>27.14</v>
      </c>
      <c r="L77" s="202">
        <v>0.36</v>
      </c>
      <c r="M77" s="202">
        <v>2.1800000000000002</v>
      </c>
      <c r="N77" s="202">
        <v>2</v>
      </c>
      <c r="O77" s="202">
        <v>2.82</v>
      </c>
      <c r="P77" s="202">
        <v>0.68</v>
      </c>
      <c r="Q77" s="202">
        <v>0.34</v>
      </c>
      <c r="R77" s="202">
        <v>0.69</v>
      </c>
      <c r="S77" s="202">
        <v>0.43</v>
      </c>
      <c r="T77" s="202">
        <v>0</v>
      </c>
      <c r="U77" s="202">
        <v>2.2200000000000002</v>
      </c>
      <c r="V77" s="202">
        <v>0.24</v>
      </c>
      <c r="W77" s="202">
        <v>0.75</v>
      </c>
      <c r="X77" s="202">
        <v>2.4900000000000002</v>
      </c>
      <c r="Y77" s="202">
        <v>0</v>
      </c>
      <c r="Z77" s="202">
        <v>4.7</v>
      </c>
      <c r="AA77" s="202">
        <v>1.52</v>
      </c>
      <c r="AB77" s="202">
        <v>0</v>
      </c>
      <c r="AC77" s="202">
        <v>20.64</v>
      </c>
      <c r="AD77" s="202">
        <v>0</v>
      </c>
      <c r="AE77" s="202">
        <v>0</v>
      </c>
      <c r="AF77" s="202">
        <v>0</v>
      </c>
      <c r="AG77" s="202">
        <v>38.92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283.26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12.09</v>
      </c>
      <c r="E78" s="202">
        <v>0</v>
      </c>
      <c r="F78" s="202">
        <v>0</v>
      </c>
      <c r="G78" s="202">
        <v>23.37</v>
      </c>
      <c r="H78" s="202">
        <v>0</v>
      </c>
      <c r="I78" s="202">
        <v>0</v>
      </c>
      <c r="J78" s="202">
        <v>30.01</v>
      </c>
      <c r="K78" s="202">
        <v>19.43</v>
      </c>
      <c r="L78" s="202">
        <v>0.36</v>
      </c>
      <c r="M78" s="202">
        <v>2.1800000000000002</v>
      </c>
      <c r="N78" s="202">
        <v>2</v>
      </c>
      <c r="O78" s="202">
        <v>2.82</v>
      </c>
      <c r="P78" s="202">
        <v>0.68</v>
      </c>
      <c r="Q78" s="202">
        <v>0.34</v>
      </c>
      <c r="R78" s="202">
        <v>0.69</v>
      </c>
      <c r="S78" s="202">
        <v>0.43</v>
      </c>
      <c r="T78" s="202">
        <v>0</v>
      </c>
      <c r="U78" s="202">
        <v>2.2200000000000002</v>
      </c>
      <c r="V78" s="202">
        <v>0.24</v>
      </c>
      <c r="W78" s="202">
        <v>0.75</v>
      </c>
      <c r="X78" s="202">
        <v>2.4900000000000002</v>
      </c>
      <c r="Y78" s="202">
        <v>0</v>
      </c>
      <c r="Z78" s="202">
        <v>4.7</v>
      </c>
      <c r="AA78" s="202">
        <v>1.52</v>
      </c>
      <c r="AB78" s="202">
        <v>0</v>
      </c>
      <c r="AC78" s="202">
        <v>20.64</v>
      </c>
      <c r="AD78" s="202">
        <v>0</v>
      </c>
      <c r="AE78" s="202">
        <v>0</v>
      </c>
      <c r="AF78" s="202">
        <v>0</v>
      </c>
      <c r="AG78" s="202">
        <v>38.92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283.26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7.61</v>
      </c>
      <c r="E79" s="202">
        <v>0</v>
      </c>
      <c r="F79" s="202">
        <v>0</v>
      </c>
      <c r="G79" s="202">
        <v>15.26</v>
      </c>
      <c r="H79" s="202">
        <v>0</v>
      </c>
      <c r="I79" s="202">
        <v>0</v>
      </c>
      <c r="J79" s="202">
        <v>17.329999999999998</v>
      </c>
      <c r="K79" s="202">
        <v>19.43</v>
      </c>
      <c r="L79" s="202">
        <v>0.39</v>
      </c>
      <c r="M79" s="202">
        <v>2.1800000000000002</v>
      </c>
      <c r="N79" s="202">
        <v>2</v>
      </c>
      <c r="O79" s="202">
        <v>2.82</v>
      </c>
      <c r="P79" s="202">
        <v>0.68</v>
      </c>
      <c r="Q79" s="202">
        <v>0.34</v>
      </c>
      <c r="R79" s="202">
        <v>0.69</v>
      </c>
      <c r="S79" s="202">
        <v>0.43</v>
      </c>
      <c r="T79" s="202">
        <v>0</v>
      </c>
      <c r="U79" s="202">
        <v>2.2200000000000002</v>
      </c>
      <c r="V79" s="202">
        <v>0.24</v>
      </c>
      <c r="W79" s="202">
        <v>0.75</v>
      </c>
      <c r="X79" s="202">
        <v>2.4900000000000002</v>
      </c>
      <c r="Y79" s="202">
        <v>0</v>
      </c>
      <c r="Z79" s="202">
        <v>4.7</v>
      </c>
      <c r="AA79" s="202">
        <v>1.52</v>
      </c>
      <c r="AB79" s="202">
        <v>0</v>
      </c>
      <c r="AC79" s="202">
        <v>20.64</v>
      </c>
      <c r="AD79" s="202">
        <v>0</v>
      </c>
      <c r="AE79" s="202">
        <v>0</v>
      </c>
      <c r="AF79" s="202">
        <v>0</v>
      </c>
      <c r="AG79" s="202">
        <v>38.92</v>
      </c>
      <c r="AH79" s="202">
        <v>0</v>
      </c>
      <c r="AI79" s="202">
        <v>0</v>
      </c>
      <c r="AJ79" s="202">
        <v>0</v>
      </c>
      <c r="AK79" s="202">
        <v>-29.97</v>
      </c>
      <c r="AL79" s="202">
        <v>0</v>
      </c>
      <c r="AM79" s="202">
        <v>283.26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7.66</v>
      </c>
      <c r="E80" s="202">
        <v>0</v>
      </c>
      <c r="F80" s="202">
        <v>0</v>
      </c>
      <c r="G80" s="202">
        <v>15.26</v>
      </c>
      <c r="H80" s="202">
        <v>0</v>
      </c>
      <c r="I80" s="202">
        <v>0</v>
      </c>
      <c r="J80" s="202">
        <v>17.329999999999998</v>
      </c>
      <c r="K80" s="202">
        <v>19.43</v>
      </c>
      <c r="L80" s="202">
        <v>0.36</v>
      </c>
      <c r="M80" s="202">
        <v>2.1800000000000002</v>
      </c>
      <c r="N80" s="202">
        <v>2</v>
      </c>
      <c r="O80" s="202">
        <v>2.82</v>
      </c>
      <c r="P80" s="202">
        <v>0.68</v>
      </c>
      <c r="Q80" s="202">
        <v>0.34</v>
      </c>
      <c r="R80" s="202">
        <v>0.69</v>
      </c>
      <c r="S80" s="202">
        <v>0.43</v>
      </c>
      <c r="T80" s="202">
        <v>0</v>
      </c>
      <c r="U80" s="202">
        <v>2.2200000000000002</v>
      </c>
      <c r="V80" s="202">
        <v>0.24</v>
      </c>
      <c r="W80" s="202">
        <v>0.75</v>
      </c>
      <c r="X80" s="202">
        <v>2.4900000000000002</v>
      </c>
      <c r="Y80" s="202">
        <v>0</v>
      </c>
      <c r="Z80" s="202">
        <v>4.7</v>
      </c>
      <c r="AA80" s="202">
        <v>1.52</v>
      </c>
      <c r="AB80" s="202">
        <v>0</v>
      </c>
      <c r="AC80" s="202">
        <v>20.64</v>
      </c>
      <c r="AD80" s="202">
        <v>0</v>
      </c>
      <c r="AE80" s="202">
        <v>0</v>
      </c>
      <c r="AF80" s="202">
        <v>0</v>
      </c>
      <c r="AG80" s="202">
        <v>39.49</v>
      </c>
      <c r="AH80" s="202">
        <v>0</v>
      </c>
      <c r="AI80" s="202">
        <v>0</v>
      </c>
      <c r="AJ80" s="202">
        <v>0</v>
      </c>
      <c r="AK80" s="202">
        <v>-29.97</v>
      </c>
      <c r="AL80" s="202">
        <v>0</v>
      </c>
      <c r="AM80" s="202">
        <v>283.26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7.7</v>
      </c>
      <c r="E81" s="202">
        <v>0</v>
      </c>
      <c r="F81" s="202">
        <v>0</v>
      </c>
      <c r="G81" s="202">
        <v>15.26</v>
      </c>
      <c r="H81" s="202">
        <v>0</v>
      </c>
      <c r="I81" s="202">
        <v>0</v>
      </c>
      <c r="J81" s="202">
        <v>17.329999999999998</v>
      </c>
      <c r="K81" s="202">
        <v>19.43</v>
      </c>
      <c r="L81" s="202">
        <v>0.36</v>
      </c>
      <c r="M81" s="202">
        <v>2.1800000000000002</v>
      </c>
      <c r="N81" s="202">
        <v>2</v>
      </c>
      <c r="O81" s="202">
        <v>2.82</v>
      </c>
      <c r="P81" s="202">
        <v>0.68</v>
      </c>
      <c r="Q81" s="202">
        <v>0.34</v>
      </c>
      <c r="R81" s="202">
        <v>0.69</v>
      </c>
      <c r="S81" s="202">
        <v>0.43</v>
      </c>
      <c r="T81" s="202">
        <v>0</v>
      </c>
      <c r="U81" s="202">
        <v>2.2200000000000002</v>
      </c>
      <c r="V81" s="202">
        <v>0.24</v>
      </c>
      <c r="W81" s="202">
        <v>0.75</v>
      </c>
      <c r="X81" s="202">
        <v>2.4900000000000002</v>
      </c>
      <c r="Y81" s="202">
        <v>0</v>
      </c>
      <c r="Z81" s="202">
        <v>4.7</v>
      </c>
      <c r="AA81" s="202">
        <v>1.52</v>
      </c>
      <c r="AB81" s="202">
        <v>0</v>
      </c>
      <c r="AC81" s="202">
        <v>20.64</v>
      </c>
      <c r="AD81" s="202">
        <v>0</v>
      </c>
      <c r="AE81" s="202">
        <v>0</v>
      </c>
      <c r="AF81" s="202">
        <v>0</v>
      </c>
      <c r="AG81" s="202">
        <v>39.49</v>
      </c>
      <c r="AH81" s="202">
        <v>0</v>
      </c>
      <c r="AI81" s="202">
        <v>0</v>
      </c>
      <c r="AJ81" s="202">
        <v>0</v>
      </c>
      <c r="AK81" s="202">
        <v>0.53</v>
      </c>
      <c r="AL81" s="202">
        <v>0</v>
      </c>
      <c r="AM81" s="202">
        <v>283.26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7.7</v>
      </c>
      <c r="E82" s="202">
        <v>0</v>
      </c>
      <c r="F82" s="202">
        <v>0</v>
      </c>
      <c r="G82" s="202">
        <v>15.26</v>
      </c>
      <c r="H82" s="202">
        <v>0</v>
      </c>
      <c r="I82" s="202">
        <v>0</v>
      </c>
      <c r="J82" s="202">
        <v>17.329999999999998</v>
      </c>
      <c r="K82" s="202">
        <v>19.43</v>
      </c>
      <c r="L82" s="202">
        <v>0.36</v>
      </c>
      <c r="M82" s="202">
        <v>2.1800000000000002</v>
      </c>
      <c r="N82" s="202">
        <v>2</v>
      </c>
      <c r="O82" s="202">
        <v>2.82</v>
      </c>
      <c r="P82" s="202">
        <v>0.68</v>
      </c>
      <c r="Q82" s="202">
        <v>0.34</v>
      </c>
      <c r="R82" s="202">
        <v>0.69</v>
      </c>
      <c r="S82" s="202">
        <v>0.43</v>
      </c>
      <c r="T82" s="202">
        <v>0</v>
      </c>
      <c r="U82" s="202">
        <v>2.2200000000000002</v>
      </c>
      <c r="V82" s="202">
        <v>0.24</v>
      </c>
      <c r="W82" s="202">
        <v>0.75</v>
      </c>
      <c r="X82" s="202">
        <v>2.4900000000000002</v>
      </c>
      <c r="Y82" s="202">
        <v>0</v>
      </c>
      <c r="Z82" s="202">
        <v>4.7</v>
      </c>
      <c r="AA82" s="202">
        <v>1.52</v>
      </c>
      <c r="AB82" s="202">
        <v>0</v>
      </c>
      <c r="AC82" s="202">
        <v>20.64</v>
      </c>
      <c r="AD82" s="202">
        <v>0</v>
      </c>
      <c r="AE82" s="202">
        <v>0</v>
      </c>
      <c r="AF82" s="202">
        <v>0</v>
      </c>
      <c r="AG82" s="202">
        <v>39.49</v>
      </c>
      <c r="AH82" s="202">
        <v>0</v>
      </c>
      <c r="AI82" s="202">
        <v>0</v>
      </c>
      <c r="AJ82" s="202">
        <v>0</v>
      </c>
      <c r="AK82" s="202">
        <v>0.53</v>
      </c>
      <c r="AL82" s="202">
        <v>0</v>
      </c>
      <c r="AM82" s="202">
        <v>283.26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7.7</v>
      </c>
      <c r="E83" s="202">
        <v>0</v>
      </c>
      <c r="F83" s="202">
        <v>0</v>
      </c>
      <c r="G83" s="202">
        <v>15.26</v>
      </c>
      <c r="H83" s="202">
        <v>0</v>
      </c>
      <c r="I83" s="202">
        <v>0</v>
      </c>
      <c r="J83" s="202">
        <v>17.329999999999998</v>
      </c>
      <c r="K83" s="202">
        <v>19.43</v>
      </c>
      <c r="L83" s="202">
        <v>0.36</v>
      </c>
      <c r="M83" s="202">
        <v>2.1800000000000002</v>
      </c>
      <c r="N83" s="202">
        <v>2</v>
      </c>
      <c r="O83" s="202">
        <v>2.82</v>
      </c>
      <c r="P83" s="202">
        <v>0.68</v>
      </c>
      <c r="Q83" s="202">
        <v>0.34</v>
      </c>
      <c r="R83" s="202">
        <v>0.69</v>
      </c>
      <c r="S83" s="202">
        <v>0.43</v>
      </c>
      <c r="T83" s="202">
        <v>0</v>
      </c>
      <c r="U83" s="202">
        <v>2.2200000000000002</v>
      </c>
      <c r="V83" s="202">
        <v>0.24</v>
      </c>
      <c r="W83" s="202">
        <v>0.75</v>
      </c>
      <c r="X83" s="202">
        <v>2.4900000000000002</v>
      </c>
      <c r="Y83" s="202">
        <v>0</v>
      </c>
      <c r="Z83" s="202">
        <v>4.7</v>
      </c>
      <c r="AA83" s="202">
        <v>1.52</v>
      </c>
      <c r="AB83" s="202">
        <v>0</v>
      </c>
      <c r="AC83" s="202">
        <v>20.64</v>
      </c>
      <c r="AD83" s="202">
        <v>0</v>
      </c>
      <c r="AE83" s="202">
        <v>0</v>
      </c>
      <c r="AF83" s="202">
        <v>0</v>
      </c>
      <c r="AG83" s="202">
        <v>39.49</v>
      </c>
      <c r="AH83" s="202">
        <v>0</v>
      </c>
      <c r="AI83" s="202">
        <v>0</v>
      </c>
      <c r="AJ83" s="202">
        <v>0</v>
      </c>
      <c r="AK83" s="202">
        <v>0.53</v>
      </c>
      <c r="AL83" s="202">
        <v>0</v>
      </c>
      <c r="AM83" s="202">
        <v>283.26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7.7</v>
      </c>
      <c r="E84" s="202">
        <v>0</v>
      </c>
      <c r="F84" s="202">
        <v>0</v>
      </c>
      <c r="G84" s="202">
        <v>15.26</v>
      </c>
      <c r="H84" s="202">
        <v>0</v>
      </c>
      <c r="I84" s="202">
        <v>0</v>
      </c>
      <c r="J84" s="202">
        <v>17.329999999999998</v>
      </c>
      <c r="K84" s="202">
        <v>19.43</v>
      </c>
      <c r="L84" s="202">
        <v>0.36</v>
      </c>
      <c r="M84" s="202">
        <v>2.1800000000000002</v>
      </c>
      <c r="N84" s="202">
        <v>2</v>
      </c>
      <c r="O84" s="202">
        <v>2.82</v>
      </c>
      <c r="P84" s="202">
        <v>0.68</v>
      </c>
      <c r="Q84" s="202">
        <v>0.34</v>
      </c>
      <c r="R84" s="202">
        <v>0.69</v>
      </c>
      <c r="S84" s="202">
        <v>0.43</v>
      </c>
      <c r="T84" s="202">
        <v>0</v>
      </c>
      <c r="U84" s="202">
        <v>2.2200000000000002</v>
      </c>
      <c r="V84" s="202">
        <v>0.24</v>
      </c>
      <c r="W84" s="202">
        <v>0.75</v>
      </c>
      <c r="X84" s="202">
        <v>2.4900000000000002</v>
      </c>
      <c r="Y84" s="202">
        <v>0</v>
      </c>
      <c r="Z84" s="202">
        <v>4.7</v>
      </c>
      <c r="AA84" s="202">
        <v>1.52</v>
      </c>
      <c r="AB84" s="202">
        <v>0</v>
      </c>
      <c r="AC84" s="202">
        <v>20.64</v>
      </c>
      <c r="AD84" s="202">
        <v>0</v>
      </c>
      <c r="AE84" s="202">
        <v>0</v>
      </c>
      <c r="AF84" s="202">
        <v>0</v>
      </c>
      <c r="AG84" s="202">
        <v>39.49</v>
      </c>
      <c r="AH84" s="202">
        <v>0</v>
      </c>
      <c r="AI84" s="202">
        <v>0</v>
      </c>
      <c r="AJ84" s="202">
        <v>0</v>
      </c>
      <c r="AK84" s="202">
        <v>0.53</v>
      </c>
      <c r="AL84" s="202">
        <v>0</v>
      </c>
      <c r="AM84" s="202">
        <v>283.26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7.7</v>
      </c>
      <c r="E85" s="202">
        <v>0</v>
      </c>
      <c r="F85" s="202">
        <v>0</v>
      </c>
      <c r="G85" s="202">
        <v>15.26</v>
      </c>
      <c r="H85" s="202">
        <v>0</v>
      </c>
      <c r="I85" s="202">
        <v>0</v>
      </c>
      <c r="J85" s="202">
        <v>17.329999999999998</v>
      </c>
      <c r="K85" s="202">
        <v>19.43</v>
      </c>
      <c r="L85" s="202">
        <v>0.36</v>
      </c>
      <c r="M85" s="202">
        <v>2.1800000000000002</v>
      </c>
      <c r="N85" s="202">
        <v>2</v>
      </c>
      <c r="O85" s="202">
        <v>2.82</v>
      </c>
      <c r="P85" s="202">
        <v>0.68</v>
      </c>
      <c r="Q85" s="202">
        <v>0.34</v>
      </c>
      <c r="R85" s="202">
        <v>0.14000000000000001</v>
      </c>
      <c r="S85" s="202">
        <v>0.43</v>
      </c>
      <c r="T85" s="202">
        <v>0</v>
      </c>
      <c r="U85" s="202">
        <v>2.2200000000000002</v>
      </c>
      <c r="V85" s="202">
        <v>0.24</v>
      </c>
      <c r="W85" s="202">
        <v>0.75</v>
      </c>
      <c r="X85" s="202">
        <v>2.4900000000000002</v>
      </c>
      <c r="Y85" s="202">
        <v>0</v>
      </c>
      <c r="Z85" s="202">
        <v>4.7</v>
      </c>
      <c r="AA85" s="202">
        <v>1.52</v>
      </c>
      <c r="AB85" s="202">
        <v>0</v>
      </c>
      <c r="AC85" s="202">
        <v>20.64</v>
      </c>
      <c r="AD85" s="202">
        <v>0</v>
      </c>
      <c r="AE85" s="202">
        <v>0</v>
      </c>
      <c r="AF85" s="202">
        <v>0</v>
      </c>
      <c r="AG85" s="202">
        <v>39.49</v>
      </c>
      <c r="AH85" s="202">
        <v>0</v>
      </c>
      <c r="AI85" s="202">
        <v>0</v>
      </c>
      <c r="AJ85" s="202">
        <v>0</v>
      </c>
      <c r="AK85" s="202">
        <v>0.53</v>
      </c>
      <c r="AL85" s="202">
        <v>0</v>
      </c>
      <c r="AM85" s="202">
        <v>283.26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7.7</v>
      </c>
      <c r="E86" s="202">
        <v>0</v>
      </c>
      <c r="F86" s="202">
        <v>0</v>
      </c>
      <c r="G86" s="202">
        <v>15.26</v>
      </c>
      <c r="H86" s="202">
        <v>0</v>
      </c>
      <c r="I86" s="202">
        <v>0</v>
      </c>
      <c r="J86" s="202">
        <v>17.329999999999998</v>
      </c>
      <c r="K86" s="202">
        <v>19.43</v>
      </c>
      <c r="L86" s="202">
        <v>0.36</v>
      </c>
      <c r="M86" s="202">
        <v>2.1800000000000002</v>
      </c>
      <c r="N86" s="202">
        <v>2</v>
      </c>
      <c r="O86" s="202">
        <v>2.82</v>
      </c>
      <c r="P86" s="202">
        <v>0.68</v>
      </c>
      <c r="Q86" s="202">
        <v>0.34</v>
      </c>
      <c r="R86" s="202">
        <v>0.14000000000000001</v>
      </c>
      <c r="S86" s="202">
        <v>0.43</v>
      </c>
      <c r="T86" s="202">
        <v>0</v>
      </c>
      <c r="U86" s="202">
        <v>2.2200000000000002</v>
      </c>
      <c r="V86" s="202">
        <v>0.24</v>
      </c>
      <c r="W86" s="202">
        <v>0.75</v>
      </c>
      <c r="X86" s="202">
        <v>2.4900000000000002</v>
      </c>
      <c r="Y86" s="202">
        <v>0</v>
      </c>
      <c r="Z86" s="202">
        <v>4.7</v>
      </c>
      <c r="AA86" s="202">
        <v>1.52</v>
      </c>
      <c r="AB86" s="202">
        <v>0</v>
      </c>
      <c r="AC86" s="202">
        <v>20.64</v>
      </c>
      <c r="AD86" s="202">
        <v>0</v>
      </c>
      <c r="AE86" s="202">
        <v>0</v>
      </c>
      <c r="AF86" s="202">
        <v>0</v>
      </c>
      <c r="AG86" s="202">
        <v>39.49</v>
      </c>
      <c r="AH86" s="202">
        <v>0</v>
      </c>
      <c r="AI86" s="202">
        <v>0</v>
      </c>
      <c r="AJ86" s="202">
        <v>0</v>
      </c>
      <c r="AK86" s="202">
        <v>0.53</v>
      </c>
      <c r="AL86" s="202">
        <v>0</v>
      </c>
      <c r="AM86" s="202">
        <v>283.26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-11.36</v>
      </c>
      <c r="E87" s="202">
        <v>0</v>
      </c>
      <c r="F87" s="202">
        <v>0</v>
      </c>
      <c r="G87" s="202">
        <v>-22.22</v>
      </c>
      <c r="H87" s="202">
        <v>0</v>
      </c>
      <c r="I87" s="202">
        <v>0</v>
      </c>
      <c r="J87" s="202">
        <v>-25.37</v>
      </c>
      <c r="K87" s="202">
        <v>19.43</v>
      </c>
      <c r="L87" s="202">
        <v>0.36</v>
      </c>
      <c r="M87" s="202">
        <v>2.1800000000000002</v>
      </c>
      <c r="N87" s="202">
        <v>2</v>
      </c>
      <c r="O87" s="202">
        <v>2.82</v>
      </c>
      <c r="P87" s="202">
        <v>0.68</v>
      </c>
      <c r="Q87" s="202">
        <v>0.34</v>
      </c>
      <c r="R87" s="202">
        <v>0.14000000000000001</v>
      </c>
      <c r="S87" s="202">
        <v>0.43</v>
      </c>
      <c r="T87" s="202">
        <v>0</v>
      </c>
      <c r="U87" s="202">
        <v>2.2200000000000002</v>
      </c>
      <c r="V87" s="202">
        <v>0.24</v>
      </c>
      <c r="W87" s="202">
        <v>0.75</v>
      </c>
      <c r="X87" s="202">
        <v>2.4900000000000002</v>
      </c>
      <c r="Y87" s="202">
        <v>0</v>
      </c>
      <c r="Z87" s="202">
        <v>4.7</v>
      </c>
      <c r="AA87" s="202">
        <v>1.52</v>
      </c>
      <c r="AB87" s="202">
        <v>0</v>
      </c>
      <c r="AC87" s="202">
        <v>20.64</v>
      </c>
      <c r="AD87" s="202">
        <v>0</v>
      </c>
      <c r="AE87" s="202">
        <v>0</v>
      </c>
      <c r="AF87" s="202">
        <v>0</v>
      </c>
      <c r="AG87" s="202">
        <v>39.49</v>
      </c>
      <c r="AH87" s="202">
        <v>0</v>
      </c>
      <c r="AI87" s="202">
        <v>0</v>
      </c>
      <c r="AJ87" s="202">
        <v>0</v>
      </c>
      <c r="AK87" s="202">
        <v>0.53</v>
      </c>
      <c r="AL87" s="202">
        <v>0</v>
      </c>
      <c r="AM87" s="202">
        <v>283.26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-11.36</v>
      </c>
      <c r="E88" s="202">
        <v>0</v>
      </c>
      <c r="F88" s="202">
        <v>0</v>
      </c>
      <c r="G88" s="202">
        <v>-22.22</v>
      </c>
      <c r="H88" s="202">
        <v>0</v>
      </c>
      <c r="I88" s="202">
        <v>0</v>
      </c>
      <c r="J88" s="202">
        <v>-110</v>
      </c>
      <c r="K88" s="202">
        <v>19.43</v>
      </c>
      <c r="L88" s="202">
        <v>0.36</v>
      </c>
      <c r="M88" s="202">
        <v>2.1800000000000002</v>
      </c>
      <c r="N88" s="202">
        <v>2</v>
      </c>
      <c r="O88" s="202">
        <v>2.82</v>
      </c>
      <c r="P88" s="202">
        <v>0.68</v>
      </c>
      <c r="Q88" s="202">
        <v>0.34</v>
      </c>
      <c r="R88" s="202">
        <v>0.14000000000000001</v>
      </c>
      <c r="S88" s="202">
        <v>0.43</v>
      </c>
      <c r="T88" s="202">
        <v>0</v>
      </c>
      <c r="U88" s="202">
        <v>2.2200000000000002</v>
      </c>
      <c r="V88" s="202">
        <v>0.24</v>
      </c>
      <c r="W88" s="202">
        <v>0.75</v>
      </c>
      <c r="X88" s="202">
        <v>2.4900000000000002</v>
      </c>
      <c r="Y88" s="202">
        <v>0</v>
      </c>
      <c r="Z88" s="202">
        <v>4.7</v>
      </c>
      <c r="AA88" s="202">
        <v>1.52</v>
      </c>
      <c r="AB88" s="202">
        <v>0</v>
      </c>
      <c r="AC88" s="202">
        <v>20.64</v>
      </c>
      <c r="AD88" s="202">
        <v>0</v>
      </c>
      <c r="AE88" s="202">
        <v>0</v>
      </c>
      <c r="AF88" s="202">
        <v>0</v>
      </c>
      <c r="AG88" s="202">
        <v>39.49</v>
      </c>
      <c r="AH88" s="202">
        <v>0</v>
      </c>
      <c r="AI88" s="202">
        <v>0</v>
      </c>
      <c r="AJ88" s="202">
        <v>0</v>
      </c>
      <c r="AK88" s="202">
        <v>0.53</v>
      </c>
      <c r="AL88" s="202">
        <v>0</v>
      </c>
      <c r="AM88" s="202">
        <v>283.26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-11.36</v>
      </c>
      <c r="E89" s="202">
        <v>0</v>
      </c>
      <c r="F89" s="202">
        <v>0</v>
      </c>
      <c r="G89" s="202">
        <v>-22.22</v>
      </c>
      <c r="H89" s="202">
        <v>0</v>
      </c>
      <c r="I89" s="202">
        <v>0</v>
      </c>
      <c r="J89" s="202">
        <v>-170.59</v>
      </c>
      <c r="K89" s="202">
        <v>19.43</v>
      </c>
      <c r="L89" s="202">
        <v>0.36</v>
      </c>
      <c r="M89" s="202">
        <v>2.1800000000000002</v>
      </c>
      <c r="N89" s="202">
        <v>2</v>
      </c>
      <c r="O89" s="202">
        <v>2.82</v>
      </c>
      <c r="P89" s="202">
        <v>0.68</v>
      </c>
      <c r="Q89" s="202">
        <v>0.34</v>
      </c>
      <c r="R89" s="202">
        <v>0.14000000000000001</v>
      </c>
      <c r="S89" s="202">
        <v>0.43</v>
      </c>
      <c r="T89" s="202">
        <v>0</v>
      </c>
      <c r="U89" s="202">
        <v>2.2200000000000002</v>
      </c>
      <c r="V89" s="202">
        <v>0.24</v>
      </c>
      <c r="W89" s="202">
        <v>0.75</v>
      </c>
      <c r="X89" s="202">
        <v>2.4900000000000002</v>
      </c>
      <c r="Y89" s="202">
        <v>0</v>
      </c>
      <c r="Z89" s="202">
        <v>4.7</v>
      </c>
      <c r="AA89" s="202">
        <v>1.52</v>
      </c>
      <c r="AB89" s="202">
        <v>0</v>
      </c>
      <c r="AC89" s="202">
        <v>20.64</v>
      </c>
      <c r="AD89" s="202">
        <v>0</v>
      </c>
      <c r="AE89" s="202">
        <v>0</v>
      </c>
      <c r="AF89" s="202">
        <v>0</v>
      </c>
      <c r="AG89" s="202">
        <v>39.49</v>
      </c>
      <c r="AH89" s="202">
        <v>0</v>
      </c>
      <c r="AI89" s="202">
        <v>0</v>
      </c>
      <c r="AJ89" s="202">
        <v>0</v>
      </c>
      <c r="AK89" s="202">
        <v>0.53</v>
      </c>
      <c r="AL89" s="202">
        <v>0</v>
      </c>
      <c r="AM89" s="202">
        <v>283.26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-11.36</v>
      </c>
      <c r="E90" s="202">
        <v>0</v>
      </c>
      <c r="F90" s="202">
        <v>0</v>
      </c>
      <c r="G90" s="202">
        <v>-22.22</v>
      </c>
      <c r="H90" s="202">
        <v>0</v>
      </c>
      <c r="I90" s="202">
        <v>0</v>
      </c>
      <c r="J90" s="202">
        <v>-204.25</v>
      </c>
      <c r="K90" s="202">
        <v>19.43</v>
      </c>
      <c r="L90" s="202">
        <v>0.36</v>
      </c>
      <c r="M90" s="202">
        <v>2.1800000000000002</v>
      </c>
      <c r="N90" s="202">
        <v>2</v>
      </c>
      <c r="O90" s="202">
        <v>2.82</v>
      </c>
      <c r="P90" s="202">
        <v>0.68</v>
      </c>
      <c r="Q90" s="202">
        <v>0.34</v>
      </c>
      <c r="R90" s="202">
        <v>0.14000000000000001</v>
      </c>
      <c r="S90" s="202">
        <v>0.43</v>
      </c>
      <c r="T90" s="202">
        <v>0</v>
      </c>
      <c r="U90" s="202">
        <v>2.2200000000000002</v>
      </c>
      <c r="V90" s="202">
        <v>0.24</v>
      </c>
      <c r="W90" s="202">
        <v>0.75</v>
      </c>
      <c r="X90" s="202">
        <v>2.4900000000000002</v>
      </c>
      <c r="Y90" s="202">
        <v>0</v>
      </c>
      <c r="Z90" s="202">
        <v>4.7</v>
      </c>
      <c r="AA90" s="202">
        <v>1.52</v>
      </c>
      <c r="AB90" s="202">
        <v>0</v>
      </c>
      <c r="AC90" s="202">
        <v>20.64</v>
      </c>
      <c r="AD90" s="202">
        <v>0</v>
      </c>
      <c r="AE90" s="202">
        <v>0</v>
      </c>
      <c r="AF90" s="202">
        <v>0</v>
      </c>
      <c r="AG90" s="202">
        <v>39.49</v>
      </c>
      <c r="AH90" s="202">
        <v>0</v>
      </c>
      <c r="AI90" s="202">
        <v>0</v>
      </c>
      <c r="AJ90" s="202">
        <v>0</v>
      </c>
      <c r="AK90" s="202">
        <v>0.53</v>
      </c>
      <c r="AL90" s="202">
        <v>0</v>
      </c>
      <c r="AM90" s="202">
        <v>283.26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-11.36</v>
      </c>
      <c r="E91" s="202">
        <v>0</v>
      </c>
      <c r="F91" s="202">
        <v>0</v>
      </c>
      <c r="G91" s="202">
        <v>-22.22</v>
      </c>
      <c r="H91" s="202">
        <v>0</v>
      </c>
      <c r="I91" s="202">
        <v>0</v>
      </c>
      <c r="J91" s="202">
        <v>-177.95</v>
      </c>
      <c r="K91" s="202">
        <v>19.43</v>
      </c>
      <c r="L91" s="202">
        <v>0.36</v>
      </c>
      <c r="M91" s="202">
        <v>1.86</v>
      </c>
      <c r="N91" s="202">
        <v>2</v>
      </c>
      <c r="O91" s="202">
        <v>2.82</v>
      </c>
      <c r="P91" s="202">
        <v>0.68</v>
      </c>
      <c r="Q91" s="202">
        <v>0.34</v>
      </c>
      <c r="R91" s="202">
        <v>0.14000000000000001</v>
      </c>
      <c r="S91" s="202">
        <v>0.43</v>
      </c>
      <c r="T91" s="202">
        <v>0</v>
      </c>
      <c r="U91" s="202">
        <v>2.2200000000000002</v>
      </c>
      <c r="V91" s="202">
        <v>0.24</v>
      </c>
      <c r="W91" s="202">
        <v>0.75</v>
      </c>
      <c r="X91" s="202">
        <v>2.4900000000000002</v>
      </c>
      <c r="Y91" s="202">
        <v>0</v>
      </c>
      <c r="Z91" s="202">
        <v>4.7</v>
      </c>
      <c r="AA91" s="202">
        <v>1.52</v>
      </c>
      <c r="AB91" s="202">
        <v>0</v>
      </c>
      <c r="AC91" s="202">
        <v>20.64</v>
      </c>
      <c r="AD91" s="202">
        <v>0</v>
      </c>
      <c r="AE91" s="202">
        <v>0</v>
      </c>
      <c r="AF91" s="202">
        <v>0</v>
      </c>
      <c r="AG91" s="202">
        <v>39.49</v>
      </c>
      <c r="AH91" s="202">
        <v>0</v>
      </c>
      <c r="AI91" s="202">
        <v>0</v>
      </c>
      <c r="AJ91" s="202">
        <v>0</v>
      </c>
      <c r="AK91" s="202">
        <v>0.53</v>
      </c>
      <c r="AL91" s="202">
        <v>0</v>
      </c>
      <c r="AM91" s="202">
        <v>283.26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-11.36</v>
      </c>
      <c r="E92" s="202">
        <v>0</v>
      </c>
      <c r="F92" s="202">
        <v>0</v>
      </c>
      <c r="G92" s="202">
        <v>-22.22</v>
      </c>
      <c r="H92" s="202">
        <v>0</v>
      </c>
      <c r="I92" s="202">
        <v>0</v>
      </c>
      <c r="J92" s="202">
        <v>-154.24</v>
      </c>
      <c r="K92" s="202">
        <v>19.43</v>
      </c>
      <c r="L92" s="202">
        <v>0.36</v>
      </c>
      <c r="M92" s="202">
        <v>1.86</v>
      </c>
      <c r="N92" s="202">
        <v>2</v>
      </c>
      <c r="O92" s="202">
        <v>2.82</v>
      </c>
      <c r="P92" s="202">
        <v>0.68</v>
      </c>
      <c r="Q92" s="202">
        <v>0.34</v>
      </c>
      <c r="R92" s="202">
        <v>0.14000000000000001</v>
      </c>
      <c r="S92" s="202">
        <v>0.43</v>
      </c>
      <c r="T92" s="202">
        <v>0</v>
      </c>
      <c r="U92" s="202">
        <v>2.2200000000000002</v>
      </c>
      <c r="V92" s="202">
        <v>0.24</v>
      </c>
      <c r="W92" s="202">
        <v>0.75</v>
      </c>
      <c r="X92" s="202">
        <v>2.4900000000000002</v>
      </c>
      <c r="Y92" s="202">
        <v>0</v>
      </c>
      <c r="Z92" s="202">
        <v>4.7</v>
      </c>
      <c r="AA92" s="202">
        <v>1.52</v>
      </c>
      <c r="AB92" s="202">
        <v>0</v>
      </c>
      <c r="AC92" s="202">
        <v>20.64</v>
      </c>
      <c r="AD92" s="202">
        <v>0</v>
      </c>
      <c r="AE92" s="202">
        <v>0</v>
      </c>
      <c r="AF92" s="202">
        <v>0</v>
      </c>
      <c r="AG92" s="202">
        <v>39.49</v>
      </c>
      <c r="AH92" s="202">
        <v>0</v>
      </c>
      <c r="AI92" s="202">
        <v>0</v>
      </c>
      <c r="AJ92" s="202">
        <v>0</v>
      </c>
      <c r="AK92" s="202">
        <v>0.53</v>
      </c>
      <c r="AL92" s="202">
        <v>0</v>
      </c>
      <c r="AM92" s="202">
        <v>283.26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-11.42</v>
      </c>
      <c r="E93" s="202">
        <v>0</v>
      </c>
      <c r="F93" s="202">
        <v>0</v>
      </c>
      <c r="G93" s="202">
        <v>-22.22</v>
      </c>
      <c r="H93" s="202">
        <v>0</v>
      </c>
      <c r="I93" s="202">
        <v>0</v>
      </c>
      <c r="J93" s="202">
        <v>-135.97</v>
      </c>
      <c r="K93" s="202">
        <v>19.43</v>
      </c>
      <c r="L93" s="202">
        <v>0.36</v>
      </c>
      <c r="M93" s="202">
        <v>1.86</v>
      </c>
      <c r="N93" s="202">
        <v>2</v>
      </c>
      <c r="O93" s="202">
        <v>2.82</v>
      </c>
      <c r="P93" s="202">
        <v>0.68</v>
      </c>
      <c r="Q93" s="202">
        <v>0.34</v>
      </c>
      <c r="R93" s="202">
        <v>0.14000000000000001</v>
      </c>
      <c r="S93" s="202">
        <v>0.43</v>
      </c>
      <c r="T93" s="202">
        <v>0</v>
      </c>
      <c r="U93" s="202">
        <v>2.2200000000000002</v>
      </c>
      <c r="V93" s="202">
        <v>0.24</v>
      </c>
      <c r="W93" s="202">
        <v>0.75</v>
      </c>
      <c r="X93" s="202">
        <v>2.4900000000000002</v>
      </c>
      <c r="Y93" s="202">
        <v>0</v>
      </c>
      <c r="Z93" s="202">
        <v>4.7</v>
      </c>
      <c r="AA93" s="202">
        <v>1.52</v>
      </c>
      <c r="AB93" s="202">
        <v>0</v>
      </c>
      <c r="AC93" s="202">
        <v>20.64</v>
      </c>
      <c r="AD93" s="202">
        <v>0</v>
      </c>
      <c r="AE93" s="202">
        <v>0</v>
      </c>
      <c r="AF93" s="202">
        <v>0</v>
      </c>
      <c r="AG93" s="202">
        <v>39.49</v>
      </c>
      <c r="AH93" s="202">
        <v>0</v>
      </c>
      <c r="AI93" s="202">
        <v>0</v>
      </c>
      <c r="AJ93" s="202">
        <v>0</v>
      </c>
      <c r="AK93" s="202">
        <v>0.53</v>
      </c>
      <c r="AL93" s="202">
        <v>0</v>
      </c>
      <c r="AM93" s="202">
        <v>283.26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-11.42</v>
      </c>
      <c r="E94" s="202">
        <v>0</v>
      </c>
      <c r="F94" s="202">
        <v>0</v>
      </c>
      <c r="G94" s="202">
        <v>-22.22</v>
      </c>
      <c r="H94" s="202">
        <v>0</v>
      </c>
      <c r="I94" s="202">
        <v>0</v>
      </c>
      <c r="J94" s="202">
        <v>-135.97</v>
      </c>
      <c r="K94" s="202">
        <v>19.43</v>
      </c>
      <c r="L94" s="202">
        <v>0.36</v>
      </c>
      <c r="M94" s="202">
        <v>1.86</v>
      </c>
      <c r="N94" s="202">
        <v>2</v>
      </c>
      <c r="O94" s="202">
        <v>2.82</v>
      </c>
      <c r="P94" s="202">
        <v>0.68</v>
      </c>
      <c r="Q94" s="202">
        <v>0.34</v>
      </c>
      <c r="R94" s="202">
        <v>0.14000000000000001</v>
      </c>
      <c r="S94" s="202">
        <v>0.43</v>
      </c>
      <c r="T94" s="202">
        <v>0</v>
      </c>
      <c r="U94" s="202">
        <v>2.2200000000000002</v>
      </c>
      <c r="V94" s="202">
        <v>0.24</v>
      </c>
      <c r="W94" s="202">
        <v>0.75</v>
      </c>
      <c r="X94" s="202">
        <v>2.4900000000000002</v>
      </c>
      <c r="Y94" s="202">
        <v>0</v>
      </c>
      <c r="Z94" s="202">
        <v>4.7</v>
      </c>
      <c r="AA94" s="202">
        <v>1.52</v>
      </c>
      <c r="AB94" s="202">
        <v>0</v>
      </c>
      <c r="AC94" s="202">
        <v>20.64</v>
      </c>
      <c r="AD94" s="202">
        <v>0</v>
      </c>
      <c r="AE94" s="202">
        <v>0</v>
      </c>
      <c r="AF94" s="202">
        <v>0</v>
      </c>
      <c r="AG94" s="202">
        <v>39.49</v>
      </c>
      <c r="AH94" s="202">
        <v>0</v>
      </c>
      <c r="AI94" s="202">
        <v>0</v>
      </c>
      <c r="AJ94" s="202">
        <v>0</v>
      </c>
      <c r="AK94" s="202">
        <v>0.53</v>
      </c>
      <c r="AL94" s="202">
        <v>0</v>
      </c>
      <c r="AM94" s="202">
        <v>283.26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-11.42</v>
      </c>
      <c r="E95" s="202">
        <v>0</v>
      </c>
      <c r="F95" s="202">
        <v>0</v>
      </c>
      <c r="G95" s="202">
        <v>-68.73</v>
      </c>
      <c r="H95" s="202">
        <v>0</v>
      </c>
      <c r="I95" s="202">
        <v>0</v>
      </c>
      <c r="J95" s="202">
        <v>-195.92</v>
      </c>
      <c r="K95" s="202">
        <v>19.43</v>
      </c>
      <c r="L95" s="202">
        <v>0.36</v>
      </c>
      <c r="M95" s="202">
        <v>1.86</v>
      </c>
      <c r="N95" s="202">
        <v>2</v>
      </c>
      <c r="O95" s="202">
        <v>2.82</v>
      </c>
      <c r="P95" s="202">
        <v>0.68</v>
      </c>
      <c r="Q95" s="202">
        <v>0.17</v>
      </c>
      <c r="R95" s="202">
        <v>0.14000000000000001</v>
      </c>
      <c r="S95" s="202">
        <v>0.43</v>
      </c>
      <c r="T95" s="202">
        <v>0</v>
      </c>
      <c r="U95" s="202">
        <v>2.2200000000000002</v>
      </c>
      <c r="V95" s="202">
        <v>0.24</v>
      </c>
      <c r="W95" s="202">
        <v>0.75</v>
      </c>
      <c r="X95" s="202">
        <v>2.4900000000000002</v>
      </c>
      <c r="Y95" s="202">
        <v>0</v>
      </c>
      <c r="Z95" s="202">
        <v>4.7</v>
      </c>
      <c r="AA95" s="202">
        <v>1.52</v>
      </c>
      <c r="AB95" s="202">
        <v>0</v>
      </c>
      <c r="AC95" s="202">
        <v>20.64</v>
      </c>
      <c r="AD95" s="202">
        <v>0</v>
      </c>
      <c r="AE95" s="202">
        <v>0</v>
      </c>
      <c r="AF95" s="202">
        <v>0</v>
      </c>
      <c r="AG95" s="202">
        <v>39.49</v>
      </c>
      <c r="AH95" s="202">
        <v>0</v>
      </c>
      <c r="AI95" s="202">
        <v>0</v>
      </c>
      <c r="AJ95" s="202">
        <v>0</v>
      </c>
      <c r="AK95" s="202">
        <v>0.53</v>
      </c>
      <c r="AL95" s="202">
        <v>0</v>
      </c>
      <c r="AM95" s="202">
        <v>283.26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-11.42</v>
      </c>
      <c r="E96" s="202">
        <v>0</v>
      </c>
      <c r="F96" s="202">
        <v>0</v>
      </c>
      <c r="G96" s="202">
        <v>-68.73</v>
      </c>
      <c r="H96" s="202">
        <v>0</v>
      </c>
      <c r="I96" s="202">
        <v>0</v>
      </c>
      <c r="J96" s="202">
        <v>-214.18</v>
      </c>
      <c r="K96" s="202">
        <v>19.43</v>
      </c>
      <c r="L96" s="202">
        <v>0.36</v>
      </c>
      <c r="M96" s="202">
        <v>1.86</v>
      </c>
      <c r="N96" s="202">
        <v>2</v>
      </c>
      <c r="O96" s="202">
        <v>2.82</v>
      </c>
      <c r="P96" s="202">
        <v>0.68</v>
      </c>
      <c r="Q96" s="202">
        <v>0.17</v>
      </c>
      <c r="R96" s="202">
        <v>0.14000000000000001</v>
      </c>
      <c r="S96" s="202">
        <v>0.43</v>
      </c>
      <c r="T96" s="202">
        <v>0</v>
      </c>
      <c r="U96" s="202">
        <v>2.2200000000000002</v>
      </c>
      <c r="V96" s="202">
        <v>0.24</v>
      </c>
      <c r="W96" s="202">
        <v>0.75</v>
      </c>
      <c r="X96" s="202">
        <v>2.4900000000000002</v>
      </c>
      <c r="Y96" s="202">
        <v>0</v>
      </c>
      <c r="Z96" s="202">
        <v>4.7</v>
      </c>
      <c r="AA96" s="202">
        <v>1.52</v>
      </c>
      <c r="AB96" s="202">
        <v>0</v>
      </c>
      <c r="AC96" s="202">
        <v>19.670000000000002</v>
      </c>
      <c r="AD96" s="202">
        <v>0</v>
      </c>
      <c r="AE96" s="202">
        <v>0</v>
      </c>
      <c r="AF96" s="202">
        <v>0</v>
      </c>
      <c r="AG96" s="202">
        <v>39.49</v>
      </c>
      <c r="AH96" s="202">
        <v>0</v>
      </c>
      <c r="AI96" s="202">
        <v>0</v>
      </c>
      <c r="AJ96" s="202">
        <v>0</v>
      </c>
      <c r="AK96" s="202">
        <v>0.53</v>
      </c>
      <c r="AL96" s="202">
        <v>0</v>
      </c>
      <c r="AM96" s="202">
        <v>283.26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3.67</v>
      </c>
      <c r="E97" s="202">
        <v>0</v>
      </c>
      <c r="F97" s="202">
        <v>0</v>
      </c>
      <c r="G97" s="202">
        <v>11.09</v>
      </c>
      <c r="H97" s="202">
        <v>0</v>
      </c>
      <c r="I97" s="202">
        <v>0</v>
      </c>
      <c r="J97" s="202">
        <v>-214.18</v>
      </c>
      <c r="K97" s="202">
        <v>19.43</v>
      </c>
      <c r="L97" s="202">
        <v>0.36</v>
      </c>
      <c r="M97" s="202">
        <v>1.86</v>
      </c>
      <c r="N97" s="202">
        <v>2</v>
      </c>
      <c r="O97" s="202">
        <v>2.82</v>
      </c>
      <c r="P97" s="202">
        <v>0.68</v>
      </c>
      <c r="Q97" s="202">
        <v>0.17</v>
      </c>
      <c r="R97" s="202">
        <v>0.14000000000000001</v>
      </c>
      <c r="S97" s="202">
        <v>0.43</v>
      </c>
      <c r="T97" s="202">
        <v>0</v>
      </c>
      <c r="U97" s="202">
        <v>2.2200000000000002</v>
      </c>
      <c r="V97" s="202">
        <v>0.24</v>
      </c>
      <c r="W97" s="202">
        <v>0.75</v>
      </c>
      <c r="X97" s="202">
        <v>2.4900000000000002</v>
      </c>
      <c r="Y97" s="202">
        <v>0</v>
      </c>
      <c r="Z97" s="202">
        <v>4.7</v>
      </c>
      <c r="AA97" s="202">
        <v>1.52</v>
      </c>
      <c r="AB97" s="202">
        <v>0</v>
      </c>
      <c r="AC97" s="202">
        <v>19.670000000000002</v>
      </c>
      <c r="AD97" s="202">
        <v>0</v>
      </c>
      <c r="AE97" s="202">
        <v>0</v>
      </c>
      <c r="AF97" s="202">
        <v>0</v>
      </c>
      <c r="AG97" s="202">
        <v>39.49</v>
      </c>
      <c r="AH97" s="202">
        <v>0</v>
      </c>
      <c r="AI97" s="202">
        <v>0</v>
      </c>
      <c r="AJ97" s="202">
        <v>0</v>
      </c>
      <c r="AK97" s="202">
        <v>0.53</v>
      </c>
      <c r="AL97" s="202">
        <v>0</v>
      </c>
      <c r="AM97" s="202">
        <v>283.26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7.8</v>
      </c>
      <c r="E98" s="202">
        <v>0</v>
      </c>
      <c r="F98" s="202">
        <v>0</v>
      </c>
      <c r="G98" s="202">
        <v>15.26</v>
      </c>
      <c r="H98" s="202">
        <v>0</v>
      </c>
      <c r="I98" s="202">
        <v>0</v>
      </c>
      <c r="J98" s="202">
        <v>-154.22999999999999</v>
      </c>
      <c r="K98" s="202">
        <v>19.43</v>
      </c>
      <c r="L98" s="202">
        <v>0.36</v>
      </c>
      <c r="M98" s="202">
        <v>1.86</v>
      </c>
      <c r="N98" s="202">
        <v>2</v>
      </c>
      <c r="O98" s="202">
        <v>2.82</v>
      </c>
      <c r="P98" s="202">
        <v>0.68</v>
      </c>
      <c r="Q98" s="202">
        <v>0.17</v>
      </c>
      <c r="R98" s="202">
        <v>0.14000000000000001</v>
      </c>
      <c r="S98" s="202">
        <v>0.43</v>
      </c>
      <c r="T98" s="202">
        <v>0</v>
      </c>
      <c r="U98" s="202">
        <v>2.2200000000000002</v>
      </c>
      <c r="V98" s="202">
        <v>0.24</v>
      </c>
      <c r="W98" s="202">
        <v>0.75</v>
      </c>
      <c r="X98" s="202">
        <v>2.4900000000000002</v>
      </c>
      <c r="Y98" s="202">
        <v>0</v>
      </c>
      <c r="Z98" s="202">
        <v>4.7</v>
      </c>
      <c r="AA98" s="202">
        <v>1.52</v>
      </c>
      <c r="AB98" s="202">
        <v>0</v>
      </c>
      <c r="AC98" s="202">
        <v>19.670000000000002</v>
      </c>
      <c r="AD98" s="202">
        <v>0</v>
      </c>
      <c r="AE98" s="202">
        <v>0</v>
      </c>
      <c r="AF98" s="202">
        <v>0</v>
      </c>
      <c r="AG98" s="202">
        <v>39.49</v>
      </c>
      <c r="AH98" s="202">
        <v>0</v>
      </c>
      <c r="AI98" s="202">
        <v>0</v>
      </c>
      <c r="AJ98" s="202">
        <v>0</v>
      </c>
      <c r="AK98" s="202">
        <v>0.53</v>
      </c>
      <c r="AL98" s="202">
        <v>0</v>
      </c>
      <c r="AM98" s="202">
        <v>283.26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0.21876000000000007</v>
      </c>
      <c r="E99">
        <f t="shared" si="0"/>
        <v>0</v>
      </c>
      <c r="F99">
        <f t="shared" si="0"/>
        <v>0</v>
      </c>
      <c r="G99">
        <f t="shared" si="0"/>
        <v>0.40593249999999914</v>
      </c>
      <c r="H99">
        <f t="shared" si="0"/>
        <v>0</v>
      </c>
      <c r="I99">
        <f t="shared" si="0"/>
        <v>0</v>
      </c>
      <c r="J99">
        <f t="shared" si="0"/>
        <v>0.13017750000000081</v>
      </c>
      <c r="K99">
        <f t="shared" si="0"/>
        <v>3.4758149999999994</v>
      </c>
      <c r="L99">
        <f t="shared" si="0"/>
        <v>0.10339750000000011</v>
      </c>
      <c r="M99">
        <f t="shared" si="0"/>
        <v>5.1680000000000129E-2</v>
      </c>
      <c r="N99">
        <f t="shared" si="0"/>
        <v>4.8000000000000001E-2</v>
      </c>
      <c r="O99">
        <f t="shared" si="0"/>
        <v>6.7679999999999879E-2</v>
      </c>
      <c r="P99">
        <f t="shared" si="0"/>
        <v>2.3055000000000065E-2</v>
      </c>
      <c r="Q99">
        <f t="shared" si="0"/>
        <v>5.3287499999999974E-2</v>
      </c>
      <c r="R99">
        <f t="shared" si="0"/>
        <v>0.1113424999999999</v>
      </c>
      <c r="S99">
        <f t="shared" si="0"/>
        <v>7.3710000000000025E-2</v>
      </c>
      <c r="T99">
        <f t="shared" si="0"/>
        <v>0</v>
      </c>
      <c r="U99">
        <f t="shared" si="0"/>
        <v>5.4504999999999984E-2</v>
      </c>
      <c r="V99">
        <f t="shared" si="0"/>
        <v>1.8279999999999956E-2</v>
      </c>
      <c r="W99">
        <f t="shared" si="0"/>
        <v>5.4155000000000016E-2</v>
      </c>
      <c r="X99">
        <f t="shared" si="0"/>
        <v>0.16463500000000011</v>
      </c>
      <c r="Y99">
        <f t="shared" si="0"/>
        <v>0</v>
      </c>
      <c r="Z99">
        <f t="shared" si="0"/>
        <v>0.78189749999999913</v>
      </c>
      <c r="AA99">
        <f t="shared" si="0"/>
        <v>0.18877749999999988</v>
      </c>
      <c r="AB99">
        <f t="shared" si="0"/>
        <v>0</v>
      </c>
      <c r="AC99">
        <f t="shared" si="0"/>
        <v>0.45862250000000088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0.96330749999999954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0.25373249999999997</v>
      </c>
      <c r="AL99">
        <f t="shared" si="0"/>
        <v>0</v>
      </c>
      <c r="AM99">
        <f t="shared" si="0"/>
        <v>6.7983299999999929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45517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86</v>
      </c>
      <c r="C3" s="103">
        <f>'IDT-1 Calculation'!DG3</f>
        <v>-86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55</v>
      </c>
      <c r="C4" s="95">
        <f>'IDT-1 Calculation'!DG4</f>
        <v>-55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16</v>
      </c>
      <c r="C5" s="95">
        <f>'IDT-1 Calculation'!DG5</f>
        <v>-16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-12.798</v>
      </c>
      <c r="D59" s="95">
        <f>'IDT-1 Calculation'!DH59</f>
        <v>0</v>
      </c>
      <c r="E59" s="95">
        <f>'IDT-1 Calculation'!DI59</f>
        <v>0</v>
      </c>
      <c r="F59" s="95">
        <f>'IDT-1 Calculation'!DJ59</f>
        <v>12.798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-67.367999999999995</v>
      </c>
      <c r="D60" s="95">
        <f>'IDT-1 Calculation'!DH60</f>
        <v>0</v>
      </c>
      <c r="E60" s="95">
        <f>'IDT-1 Calculation'!DI60</f>
        <v>0</v>
      </c>
      <c r="F60" s="95">
        <f>'IDT-1 Calculation'!DJ60</f>
        <v>67.367999999999995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-34</v>
      </c>
      <c r="D61" s="95">
        <f>'IDT-1 Calculation'!DH61</f>
        <v>0</v>
      </c>
      <c r="E61" s="95">
        <f>'IDT-1 Calculation'!DI61</f>
        <v>0</v>
      </c>
      <c r="F61" s="95">
        <f>'IDT-1 Calculation'!DJ61</f>
        <v>34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-14</v>
      </c>
      <c r="D62" s="95">
        <f>'IDT-1 Calculation'!DH62</f>
        <v>0</v>
      </c>
      <c r="E62" s="95">
        <f>'IDT-1 Calculation'!DI62</f>
        <v>0</v>
      </c>
      <c r="F62" s="95">
        <f>'IDT-1 Calculation'!DJ62</f>
        <v>14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-14</v>
      </c>
      <c r="D63" s="95">
        <f>'IDT-1 Calculation'!DH63</f>
        <v>0</v>
      </c>
      <c r="E63" s="95">
        <f>'IDT-1 Calculation'!DI63</f>
        <v>0</v>
      </c>
      <c r="F63" s="95">
        <f>'IDT-1 Calculation'!DJ63</f>
        <v>14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-4</v>
      </c>
      <c r="D64" s="95">
        <f>'IDT-1 Calculation'!DH64</f>
        <v>0</v>
      </c>
      <c r="E64" s="95">
        <f>'IDT-1 Calculation'!DI64</f>
        <v>0</v>
      </c>
      <c r="F64" s="95">
        <f>'IDT-1 Calculation'!DJ64</f>
        <v>4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-45</v>
      </c>
      <c r="D65" s="95">
        <f>'IDT-1 Calculation'!DH65</f>
        <v>0</v>
      </c>
      <c r="E65" s="95">
        <f>'IDT-1 Calculation'!DI65</f>
        <v>0</v>
      </c>
      <c r="F65" s="95">
        <f>'IDT-1 Calculation'!DJ65</f>
        <v>45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-40</v>
      </c>
      <c r="D66" s="95">
        <f>'IDT-1 Calculation'!DH66</f>
        <v>0</v>
      </c>
      <c r="E66" s="95">
        <f>'IDT-1 Calculation'!DI66</f>
        <v>0</v>
      </c>
      <c r="F66" s="95">
        <f>'IDT-1 Calculation'!DJ66</f>
        <v>40</v>
      </c>
      <c r="G66" s="100">
        <f t="shared" si="0"/>
        <v>0</v>
      </c>
    </row>
    <row r="67" spans="1:7">
      <c r="A67" s="99" t="s">
        <v>109</v>
      </c>
      <c r="B67" s="95">
        <f>'IDT-1 Calculation'!DF67</f>
        <v>14</v>
      </c>
      <c r="C67" s="95">
        <f>'IDT-1 Calculation'!DG67</f>
        <v>-35</v>
      </c>
      <c r="D67" s="95">
        <f>'IDT-1 Calculation'!DH67</f>
        <v>0</v>
      </c>
      <c r="E67" s="95">
        <f>'IDT-1 Calculation'!DI67</f>
        <v>0</v>
      </c>
      <c r="F67" s="95">
        <f>'IDT-1 Calculation'!DJ67</f>
        <v>21</v>
      </c>
      <c r="G67" s="100">
        <f t="shared" si="0"/>
        <v>0</v>
      </c>
    </row>
    <row r="68" spans="1:7">
      <c r="A68" s="99" t="s">
        <v>110</v>
      </c>
      <c r="B68" s="95">
        <f>'IDT-1 Calculation'!DF68</f>
        <v>16.27</v>
      </c>
      <c r="C68" s="95">
        <f>'IDT-1 Calculation'!DG68</f>
        <v>-30</v>
      </c>
      <c r="D68" s="95">
        <f>'IDT-1 Calculation'!DH68</f>
        <v>0</v>
      </c>
      <c r="E68" s="95">
        <f>'IDT-1 Calculation'!DI68</f>
        <v>0</v>
      </c>
      <c r="F68" s="95">
        <f>'IDT-1 Calculation'!DJ68</f>
        <v>13.73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25</v>
      </c>
      <c r="C69" s="95">
        <f>'IDT-1 Calculation'!DG69</f>
        <v>-25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15</v>
      </c>
      <c r="C70" s="95">
        <f>'IDT-1 Calculation'!DG70</f>
        <v>-15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41</v>
      </c>
      <c r="C71" s="95">
        <f>'IDT-1 Calculation'!DG71</f>
        <v>-41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11</v>
      </c>
      <c r="C73" s="95">
        <f>'IDT-1 Calculation'!DG73</f>
        <v>-11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4</v>
      </c>
      <c r="C74" s="95">
        <f>'IDT-1 Calculation'!DG74</f>
        <v>-4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116</v>
      </c>
      <c r="C76" s="95">
        <f>'IDT-1 Calculation'!DG76</f>
        <v>-49.11</v>
      </c>
      <c r="D76" s="95">
        <f>'IDT-1 Calculation'!DH76</f>
        <v>0</v>
      </c>
      <c r="E76" s="95">
        <f>'IDT-1 Calculation'!DI76</f>
        <v>0</v>
      </c>
      <c r="F76" s="95">
        <f>'IDT-1 Calculation'!DJ76</f>
        <v>-66.89</v>
      </c>
      <c r="G76" s="100">
        <f t="shared" si="1"/>
        <v>0</v>
      </c>
    </row>
    <row r="77" spans="1:7">
      <c r="A77" s="99" t="s">
        <v>119</v>
      </c>
      <c r="B77" s="95">
        <f>'IDT-1 Calculation'!DF77</f>
        <v>131</v>
      </c>
      <c r="C77" s="95">
        <f>'IDT-1 Calculation'!DG77</f>
        <v>-55.460999999999999</v>
      </c>
      <c r="D77" s="95">
        <f>'IDT-1 Calculation'!DH77</f>
        <v>0</v>
      </c>
      <c r="E77" s="95">
        <f>'IDT-1 Calculation'!DI77</f>
        <v>0</v>
      </c>
      <c r="F77" s="95">
        <f>'IDT-1 Calculation'!DJ77</f>
        <v>-75.539000000000001</v>
      </c>
      <c r="G77" s="100">
        <f t="shared" si="1"/>
        <v>0</v>
      </c>
    </row>
    <row r="78" spans="1:7">
      <c r="A78" s="99" t="s">
        <v>120</v>
      </c>
      <c r="B78" s="95">
        <f>'IDT-1 Calculation'!DF78</f>
        <v>140</v>
      </c>
      <c r="C78" s="95">
        <f>'IDT-1 Calculation'!DG78</f>
        <v>-59.271000000000001</v>
      </c>
      <c r="D78" s="95">
        <f>'IDT-1 Calculation'!DH78</f>
        <v>0</v>
      </c>
      <c r="E78" s="95">
        <f>'IDT-1 Calculation'!DI78</f>
        <v>0</v>
      </c>
      <c r="F78" s="95">
        <f>'IDT-1 Calculation'!DJ78</f>
        <v>-80.728999999999999</v>
      </c>
      <c r="G78" s="100">
        <f t="shared" si="1"/>
        <v>0</v>
      </c>
    </row>
    <row r="79" spans="1:7">
      <c r="A79" s="99" t="s">
        <v>121</v>
      </c>
      <c r="B79" s="95">
        <f>'IDT-1 Calculation'!DF79</f>
        <v>168</v>
      </c>
      <c r="C79" s="95">
        <f>'IDT-1 Calculation'!DG79</f>
        <v>-71.125</v>
      </c>
      <c r="D79" s="95">
        <f>'IDT-1 Calculation'!DH79</f>
        <v>0</v>
      </c>
      <c r="E79" s="95">
        <f>'IDT-1 Calculation'!DI79</f>
        <v>0</v>
      </c>
      <c r="F79" s="95">
        <f>'IDT-1 Calculation'!DJ79</f>
        <v>-96.875</v>
      </c>
      <c r="G79" s="100">
        <f t="shared" si="1"/>
        <v>0</v>
      </c>
    </row>
    <row r="80" spans="1:7">
      <c r="A80" s="99" t="s">
        <v>122</v>
      </c>
      <c r="B80" s="95">
        <f>'IDT-1 Calculation'!DF80</f>
        <v>175.98699999999999</v>
      </c>
      <c r="C80" s="95">
        <f>'IDT-1 Calculation'!DG80</f>
        <v>-80</v>
      </c>
      <c r="D80" s="95">
        <f>'IDT-1 Calculation'!DH80</f>
        <v>0</v>
      </c>
      <c r="E80" s="95">
        <f>'IDT-1 Calculation'!DI80</f>
        <v>0</v>
      </c>
      <c r="F80" s="95">
        <f>'IDT-1 Calculation'!DJ80</f>
        <v>-95.986999999999995</v>
      </c>
      <c r="G80" s="100">
        <f t="shared" si="1"/>
        <v>0</v>
      </c>
    </row>
    <row r="81" spans="1:7">
      <c r="A81" s="99" t="s">
        <v>123</v>
      </c>
      <c r="B81" s="95">
        <f>'IDT-1 Calculation'!DF81</f>
        <v>179.32499999999999</v>
      </c>
      <c r="C81" s="95">
        <f>'IDT-1 Calculation'!DG81</f>
        <v>-80</v>
      </c>
      <c r="D81" s="95">
        <f>'IDT-1 Calculation'!DH81</f>
        <v>0</v>
      </c>
      <c r="E81" s="95">
        <f>'IDT-1 Calculation'!DI81</f>
        <v>0</v>
      </c>
      <c r="F81" s="95">
        <f>'IDT-1 Calculation'!DJ81</f>
        <v>-99.325000000000003</v>
      </c>
      <c r="G81" s="100">
        <f t="shared" si="1"/>
        <v>0</v>
      </c>
    </row>
    <row r="82" spans="1:7">
      <c r="A82" s="99" t="s">
        <v>124</v>
      </c>
      <c r="B82" s="95">
        <f>'IDT-1 Calculation'!DF82</f>
        <v>161.11599999999999</v>
      </c>
      <c r="C82" s="95">
        <f>'IDT-1 Calculation'!DG82</f>
        <v>-75</v>
      </c>
      <c r="D82" s="95">
        <f>'IDT-1 Calculation'!DH82</f>
        <v>0</v>
      </c>
      <c r="E82" s="95">
        <f>'IDT-1 Calculation'!DI82</f>
        <v>0</v>
      </c>
      <c r="F82" s="95">
        <f>'IDT-1 Calculation'!DJ82</f>
        <v>-86.116</v>
      </c>
      <c r="G82" s="100">
        <f t="shared" si="1"/>
        <v>0</v>
      </c>
    </row>
    <row r="83" spans="1:7">
      <c r="A83" s="99" t="s">
        <v>125</v>
      </c>
      <c r="B83" s="95">
        <f>'IDT-1 Calculation'!DF83</f>
        <v>126.40600000000001</v>
      </c>
      <c r="C83" s="95">
        <f>'IDT-1 Calculation'!DG83</f>
        <v>-75</v>
      </c>
      <c r="D83" s="95">
        <f>'IDT-1 Calculation'!DH83</f>
        <v>0</v>
      </c>
      <c r="E83" s="95">
        <f>'IDT-1 Calculation'!DI83</f>
        <v>0</v>
      </c>
      <c r="F83" s="95">
        <f>'IDT-1 Calculation'!DJ83</f>
        <v>-51.405999999999999</v>
      </c>
      <c r="G83" s="100">
        <f t="shared" si="1"/>
        <v>0</v>
      </c>
    </row>
    <row r="84" spans="1:7">
      <c r="A84" s="99" t="s">
        <v>126</v>
      </c>
      <c r="B84" s="95">
        <f>'IDT-1 Calculation'!DF84</f>
        <v>129.15600000000001</v>
      </c>
      <c r="C84" s="95">
        <f>'IDT-1 Calculation'!DG84</f>
        <v>-75</v>
      </c>
      <c r="D84" s="95">
        <f>'IDT-1 Calculation'!DH84</f>
        <v>0</v>
      </c>
      <c r="E84" s="95">
        <f>'IDT-1 Calculation'!DI84</f>
        <v>0</v>
      </c>
      <c r="F84" s="95">
        <f>'IDT-1 Calculation'!DJ84</f>
        <v>-54.155999999999999</v>
      </c>
      <c r="G84" s="100">
        <f t="shared" si="1"/>
        <v>0</v>
      </c>
    </row>
    <row r="85" spans="1:7">
      <c r="A85" s="99" t="s">
        <v>127</v>
      </c>
      <c r="B85" s="95">
        <f>'IDT-1 Calculation'!DF85</f>
        <v>136.226</v>
      </c>
      <c r="C85" s="95">
        <f>'IDT-1 Calculation'!DG85</f>
        <v>-75</v>
      </c>
      <c r="D85" s="95">
        <f>'IDT-1 Calculation'!DH85</f>
        <v>0</v>
      </c>
      <c r="E85" s="95">
        <f>'IDT-1 Calculation'!DI85</f>
        <v>0</v>
      </c>
      <c r="F85" s="95">
        <f>'IDT-1 Calculation'!DJ85</f>
        <v>-61.225999999999999</v>
      </c>
      <c r="G85" s="100">
        <f t="shared" si="1"/>
        <v>0</v>
      </c>
    </row>
    <row r="86" spans="1:7">
      <c r="A86" s="99" t="s">
        <v>128</v>
      </c>
      <c r="B86" s="95">
        <f>'IDT-1 Calculation'!DF86</f>
        <v>126.456</v>
      </c>
      <c r="C86" s="95">
        <f>'IDT-1 Calculation'!DG86</f>
        <v>-60</v>
      </c>
      <c r="D86" s="95">
        <f>'IDT-1 Calculation'!DH86</f>
        <v>0</v>
      </c>
      <c r="E86" s="95">
        <f>'IDT-1 Calculation'!DI86</f>
        <v>0</v>
      </c>
      <c r="F86" s="95">
        <f>'IDT-1 Calculation'!DJ86</f>
        <v>-66.456000000000003</v>
      </c>
      <c r="G86" s="100">
        <f t="shared" si="1"/>
        <v>0</v>
      </c>
    </row>
    <row r="87" spans="1:7">
      <c r="A87" s="99" t="s">
        <v>129</v>
      </c>
      <c r="B87" s="95">
        <f>'IDT-1 Calculation'!DF87</f>
        <v>75.846000000000004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-75.846000000000004</v>
      </c>
      <c r="G87" s="100">
        <f t="shared" si="1"/>
        <v>0</v>
      </c>
    </row>
    <row r="88" spans="1:7">
      <c r="A88" s="99" t="s">
        <v>130</v>
      </c>
      <c r="B88" s="95">
        <f>'IDT-1 Calculation'!DF88</f>
        <v>42.475999999999999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-42.475999999999999</v>
      </c>
      <c r="G88" s="100">
        <f t="shared" si="1"/>
        <v>0</v>
      </c>
    </row>
    <row r="89" spans="1:7">
      <c r="A89" s="99" t="s">
        <v>131</v>
      </c>
      <c r="B89" s="95">
        <f>'IDT-1 Calculation'!DF89</f>
        <v>3.3559999999999999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-3.3559999999999999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0.4986549999999999</v>
      </c>
      <c r="C99" s="111">
        <f>SUM(C3:C98)/4000</f>
        <v>-0.32603324999999994</v>
      </c>
      <c r="D99" s="111">
        <f>SUM(D3:D98)/4000</f>
        <v>0</v>
      </c>
      <c r="E99" s="111">
        <f>SUM(E3:E98)/4000</f>
        <v>0</v>
      </c>
      <c r="F99" s="111">
        <f>SUM(F3:F98)/4000</f>
        <v>-0.17262174999999999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7.17</v>
      </c>
      <c r="E3" s="202">
        <v>0</v>
      </c>
      <c r="F3" s="202">
        <v>0</v>
      </c>
      <c r="G3" s="202">
        <v>13.65</v>
      </c>
      <c r="H3" s="202">
        <v>0</v>
      </c>
      <c r="I3" s="202">
        <v>0</v>
      </c>
      <c r="J3" s="202">
        <v>18</v>
      </c>
      <c r="K3" s="202">
        <v>6.26</v>
      </c>
      <c r="L3" s="202">
        <v>2.44</v>
      </c>
      <c r="M3" s="202">
        <v>0</v>
      </c>
      <c r="N3" s="202">
        <v>1.1499999999999999</v>
      </c>
      <c r="O3" s="202">
        <v>1.94</v>
      </c>
      <c r="P3" s="202">
        <v>2.14</v>
      </c>
      <c r="Q3" s="202">
        <v>0.2</v>
      </c>
      <c r="R3" s="202">
        <v>0.4</v>
      </c>
      <c r="S3" s="202">
        <v>0.25</v>
      </c>
      <c r="T3" s="202">
        <v>0</v>
      </c>
      <c r="U3" s="202">
        <v>11.05</v>
      </c>
      <c r="V3" s="202">
        <v>0.14000000000000001</v>
      </c>
      <c r="W3" s="202">
        <v>0.43</v>
      </c>
      <c r="X3" s="202">
        <v>1.44</v>
      </c>
      <c r="Y3" s="202">
        <v>0</v>
      </c>
      <c r="Z3" s="202">
        <v>2.72</v>
      </c>
      <c r="AA3" s="202">
        <v>0.88</v>
      </c>
      <c r="AB3" s="202">
        <v>0</v>
      </c>
      <c r="AC3" s="202">
        <v>10.19</v>
      </c>
      <c r="AD3" s="202">
        <v>0</v>
      </c>
      <c r="AE3" s="202">
        <v>0</v>
      </c>
      <c r="AF3" s="202">
        <v>0</v>
      </c>
      <c r="AG3" s="202">
        <v>22.6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165.6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7.17</v>
      </c>
      <c r="E4" s="202">
        <v>0</v>
      </c>
      <c r="F4" s="202">
        <v>0</v>
      </c>
      <c r="G4" s="202">
        <v>13.65</v>
      </c>
      <c r="H4" s="202">
        <v>0</v>
      </c>
      <c r="I4" s="202">
        <v>0</v>
      </c>
      <c r="J4" s="202">
        <v>18</v>
      </c>
      <c r="K4" s="202">
        <v>6.26</v>
      </c>
      <c r="L4" s="202">
        <v>2.44</v>
      </c>
      <c r="M4" s="202">
        <v>0</v>
      </c>
      <c r="N4" s="202">
        <v>1.1499999999999999</v>
      </c>
      <c r="O4" s="202">
        <v>1.94</v>
      </c>
      <c r="P4" s="202">
        <v>2.14</v>
      </c>
      <c r="Q4" s="202">
        <v>0.2</v>
      </c>
      <c r="R4" s="202">
        <v>0.4</v>
      </c>
      <c r="S4" s="202">
        <v>0.25</v>
      </c>
      <c r="T4" s="202">
        <v>0</v>
      </c>
      <c r="U4" s="202">
        <v>11.05</v>
      </c>
      <c r="V4" s="202">
        <v>0.14000000000000001</v>
      </c>
      <c r="W4" s="202">
        <v>0.43</v>
      </c>
      <c r="X4" s="202">
        <v>1.44</v>
      </c>
      <c r="Y4" s="202">
        <v>0</v>
      </c>
      <c r="Z4" s="202">
        <v>2.72</v>
      </c>
      <c r="AA4" s="202">
        <v>0.88</v>
      </c>
      <c r="AB4" s="202">
        <v>0</v>
      </c>
      <c r="AC4" s="202">
        <v>10.19</v>
      </c>
      <c r="AD4" s="202">
        <v>0</v>
      </c>
      <c r="AE4" s="202">
        <v>0</v>
      </c>
      <c r="AF4" s="202">
        <v>0</v>
      </c>
      <c r="AG4" s="202">
        <v>22.6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165.6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7.17</v>
      </c>
      <c r="E5" s="202">
        <v>0</v>
      </c>
      <c r="F5" s="202">
        <v>0</v>
      </c>
      <c r="G5" s="202">
        <v>13.65</v>
      </c>
      <c r="H5" s="202">
        <v>0</v>
      </c>
      <c r="I5" s="202">
        <v>0</v>
      </c>
      <c r="J5" s="202">
        <v>18</v>
      </c>
      <c r="K5" s="202">
        <v>6.26</v>
      </c>
      <c r="L5" s="202">
        <v>2.44</v>
      </c>
      <c r="M5" s="202">
        <v>0</v>
      </c>
      <c r="N5" s="202">
        <v>1.1499999999999999</v>
      </c>
      <c r="O5" s="202">
        <v>1.94</v>
      </c>
      <c r="P5" s="202">
        <v>2.14</v>
      </c>
      <c r="Q5" s="202">
        <v>0.2</v>
      </c>
      <c r="R5" s="202">
        <v>0.4</v>
      </c>
      <c r="S5" s="202">
        <v>0.25</v>
      </c>
      <c r="T5" s="202">
        <v>0</v>
      </c>
      <c r="U5" s="202">
        <v>11.05</v>
      </c>
      <c r="V5" s="202">
        <v>0.14000000000000001</v>
      </c>
      <c r="W5" s="202">
        <v>0.43</v>
      </c>
      <c r="X5" s="202">
        <v>1.44</v>
      </c>
      <c r="Y5" s="202">
        <v>0</v>
      </c>
      <c r="Z5" s="202">
        <v>2.72</v>
      </c>
      <c r="AA5" s="202">
        <v>0.88</v>
      </c>
      <c r="AB5" s="202">
        <v>0</v>
      </c>
      <c r="AC5" s="202">
        <v>10.19</v>
      </c>
      <c r="AD5" s="202">
        <v>0</v>
      </c>
      <c r="AE5" s="202">
        <v>0</v>
      </c>
      <c r="AF5" s="202">
        <v>0</v>
      </c>
      <c r="AG5" s="202">
        <v>22.6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165.6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7.17</v>
      </c>
      <c r="E6" s="202">
        <v>0</v>
      </c>
      <c r="F6" s="202">
        <v>0</v>
      </c>
      <c r="G6" s="202">
        <v>13.65</v>
      </c>
      <c r="H6" s="202">
        <v>0</v>
      </c>
      <c r="I6" s="202">
        <v>0</v>
      </c>
      <c r="J6" s="202">
        <v>18</v>
      </c>
      <c r="K6" s="202">
        <v>6.26</v>
      </c>
      <c r="L6" s="202">
        <v>2.44</v>
      </c>
      <c r="M6" s="202">
        <v>0</v>
      </c>
      <c r="N6" s="202">
        <v>1.1499999999999999</v>
      </c>
      <c r="O6" s="202">
        <v>1.94</v>
      </c>
      <c r="P6" s="202">
        <v>2.14</v>
      </c>
      <c r="Q6" s="202">
        <v>0.2</v>
      </c>
      <c r="R6" s="202">
        <v>0.4</v>
      </c>
      <c r="S6" s="202">
        <v>0.25</v>
      </c>
      <c r="T6" s="202">
        <v>0</v>
      </c>
      <c r="U6" s="202">
        <v>11.05</v>
      </c>
      <c r="V6" s="202">
        <v>0.14000000000000001</v>
      </c>
      <c r="W6" s="202">
        <v>0.43</v>
      </c>
      <c r="X6" s="202">
        <v>1.44</v>
      </c>
      <c r="Y6" s="202">
        <v>0</v>
      </c>
      <c r="Z6" s="202">
        <v>2.72</v>
      </c>
      <c r="AA6" s="202">
        <v>0.88</v>
      </c>
      <c r="AB6" s="202">
        <v>0</v>
      </c>
      <c r="AC6" s="202">
        <v>10.19</v>
      </c>
      <c r="AD6" s="202">
        <v>0</v>
      </c>
      <c r="AE6" s="202">
        <v>0</v>
      </c>
      <c r="AF6" s="202">
        <v>0</v>
      </c>
      <c r="AG6" s="202">
        <v>22.6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165.6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7.17</v>
      </c>
      <c r="E7" s="202">
        <v>0</v>
      </c>
      <c r="F7" s="202">
        <v>0</v>
      </c>
      <c r="G7" s="202">
        <v>13.79</v>
      </c>
      <c r="H7" s="202">
        <v>0</v>
      </c>
      <c r="I7" s="202">
        <v>0</v>
      </c>
      <c r="J7" s="202">
        <v>18</v>
      </c>
      <c r="K7" s="202">
        <v>6.26</v>
      </c>
      <c r="L7" s="202">
        <v>2.44</v>
      </c>
      <c r="M7" s="202">
        <v>0</v>
      </c>
      <c r="N7" s="202">
        <v>1.1499999999999999</v>
      </c>
      <c r="O7" s="202">
        <v>1.94</v>
      </c>
      <c r="P7" s="202">
        <v>2.14</v>
      </c>
      <c r="Q7" s="202">
        <v>0.2</v>
      </c>
      <c r="R7" s="202">
        <v>0.4</v>
      </c>
      <c r="S7" s="202">
        <v>0.25</v>
      </c>
      <c r="T7" s="202">
        <v>0</v>
      </c>
      <c r="U7" s="202">
        <v>11.05</v>
      </c>
      <c r="V7" s="202">
        <v>0.14000000000000001</v>
      </c>
      <c r="W7" s="202">
        <v>0.43</v>
      </c>
      <c r="X7" s="202">
        <v>1.44</v>
      </c>
      <c r="Y7" s="202">
        <v>0</v>
      </c>
      <c r="Z7" s="202">
        <v>2.72</v>
      </c>
      <c r="AA7" s="202">
        <v>0.88</v>
      </c>
      <c r="AB7" s="202">
        <v>0</v>
      </c>
      <c r="AC7" s="202">
        <v>10.19</v>
      </c>
      <c r="AD7" s="202">
        <v>0</v>
      </c>
      <c r="AE7" s="202">
        <v>0</v>
      </c>
      <c r="AF7" s="202">
        <v>0</v>
      </c>
      <c r="AG7" s="202">
        <v>22.6</v>
      </c>
      <c r="AH7" s="202">
        <v>0</v>
      </c>
      <c r="AI7" s="202">
        <v>0</v>
      </c>
      <c r="AJ7" s="202">
        <v>0</v>
      </c>
      <c r="AK7" s="202">
        <v>12.6</v>
      </c>
      <c r="AL7" s="202">
        <v>0</v>
      </c>
      <c r="AM7" s="202">
        <v>165.6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7.17</v>
      </c>
      <c r="E8" s="202">
        <v>0</v>
      </c>
      <c r="F8" s="202">
        <v>0</v>
      </c>
      <c r="G8" s="202">
        <v>13.79</v>
      </c>
      <c r="H8" s="202">
        <v>0</v>
      </c>
      <c r="I8" s="202">
        <v>0</v>
      </c>
      <c r="J8" s="202">
        <v>18</v>
      </c>
      <c r="K8" s="202">
        <v>6.26</v>
      </c>
      <c r="L8" s="202">
        <v>2.44</v>
      </c>
      <c r="M8" s="202">
        <v>0</v>
      </c>
      <c r="N8" s="202">
        <v>1.1499999999999999</v>
      </c>
      <c r="O8" s="202">
        <v>1.94</v>
      </c>
      <c r="P8" s="202">
        <v>2.14</v>
      </c>
      <c r="Q8" s="202">
        <v>0.2</v>
      </c>
      <c r="R8" s="202">
        <v>0.4</v>
      </c>
      <c r="S8" s="202">
        <v>0.25</v>
      </c>
      <c r="T8" s="202">
        <v>0</v>
      </c>
      <c r="U8" s="202">
        <v>11.05</v>
      </c>
      <c r="V8" s="202">
        <v>0.14000000000000001</v>
      </c>
      <c r="W8" s="202">
        <v>0.43</v>
      </c>
      <c r="X8" s="202">
        <v>1.44</v>
      </c>
      <c r="Y8" s="202">
        <v>0</v>
      </c>
      <c r="Z8" s="202">
        <v>2.72</v>
      </c>
      <c r="AA8" s="202">
        <v>0.88</v>
      </c>
      <c r="AB8" s="202">
        <v>0</v>
      </c>
      <c r="AC8" s="202">
        <v>10.19</v>
      </c>
      <c r="AD8" s="202">
        <v>0</v>
      </c>
      <c r="AE8" s="202">
        <v>0</v>
      </c>
      <c r="AF8" s="202">
        <v>0</v>
      </c>
      <c r="AG8" s="202">
        <v>22.6</v>
      </c>
      <c r="AH8" s="202">
        <v>0</v>
      </c>
      <c r="AI8" s="202">
        <v>0</v>
      </c>
      <c r="AJ8" s="202">
        <v>0</v>
      </c>
      <c r="AK8" s="202">
        <v>12.6</v>
      </c>
      <c r="AL8" s="202">
        <v>0</v>
      </c>
      <c r="AM8" s="202">
        <v>165.6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7.17</v>
      </c>
      <c r="E9" s="202">
        <v>0</v>
      </c>
      <c r="F9" s="202">
        <v>0</v>
      </c>
      <c r="G9" s="202">
        <v>13.79</v>
      </c>
      <c r="H9" s="202">
        <v>0</v>
      </c>
      <c r="I9" s="202">
        <v>0</v>
      </c>
      <c r="J9" s="202">
        <v>18</v>
      </c>
      <c r="K9" s="202">
        <v>67.849999999999994</v>
      </c>
      <c r="L9" s="202">
        <v>12.76</v>
      </c>
      <c r="M9" s="202">
        <v>0</v>
      </c>
      <c r="N9" s="202">
        <v>1.1499999999999999</v>
      </c>
      <c r="O9" s="202">
        <v>1.94</v>
      </c>
      <c r="P9" s="202">
        <v>1.92</v>
      </c>
      <c r="Q9" s="202">
        <v>0.2</v>
      </c>
      <c r="R9" s="202">
        <v>0</v>
      </c>
      <c r="S9" s="202">
        <v>0</v>
      </c>
      <c r="T9" s="202">
        <v>0</v>
      </c>
      <c r="U9" s="202">
        <v>10.53</v>
      </c>
      <c r="V9" s="202">
        <v>0.14000000000000001</v>
      </c>
      <c r="W9" s="202">
        <v>0.43</v>
      </c>
      <c r="X9" s="202">
        <v>1.44</v>
      </c>
      <c r="Y9" s="202">
        <v>0</v>
      </c>
      <c r="Z9" s="202">
        <v>2.72</v>
      </c>
      <c r="AA9" s="202">
        <v>0.61</v>
      </c>
      <c r="AB9" s="202">
        <v>0</v>
      </c>
      <c r="AC9" s="202">
        <v>10.19</v>
      </c>
      <c r="AD9" s="202">
        <v>0</v>
      </c>
      <c r="AE9" s="202">
        <v>0</v>
      </c>
      <c r="AF9" s="202">
        <v>0</v>
      </c>
      <c r="AG9" s="202">
        <v>22.6</v>
      </c>
      <c r="AH9" s="202">
        <v>0</v>
      </c>
      <c r="AI9" s="202">
        <v>0</v>
      </c>
      <c r="AJ9" s="202">
        <v>0</v>
      </c>
      <c r="AK9" s="202">
        <v>9.23</v>
      </c>
      <c r="AL9" s="202">
        <v>0</v>
      </c>
      <c r="AM9" s="202">
        <v>165.6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7.17</v>
      </c>
      <c r="E10" s="202">
        <v>0</v>
      </c>
      <c r="F10" s="202">
        <v>0</v>
      </c>
      <c r="G10" s="202">
        <v>13.79</v>
      </c>
      <c r="H10" s="202">
        <v>0</v>
      </c>
      <c r="I10" s="202">
        <v>0</v>
      </c>
      <c r="J10" s="202">
        <v>18</v>
      </c>
      <c r="K10" s="202">
        <v>76.66</v>
      </c>
      <c r="L10" s="202">
        <v>29.73</v>
      </c>
      <c r="M10" s="202">
        <v>0</v>
      </c>
      <c r="N10" s="202">
        <v>1.1499999999999999</v>
      </c>
      <c r="O10" s="202">
        <v>1.94</v>
      </c>
      <c r="P10" s="202">
        <v>1.92</v>
      </c>
      <c r="Q10" s="202">
        <v>0.2</v>
      </c>
      <c r="R10" s="202">
        <v>0.4</v>
      </c>
      <c r="S10" s="202">
        <v>0.25</v>
      </c>
      <c r="T10" s="202">
        <v>0</v>
      </c>
      <c r="U10" s="202">
        <v>9.99</v>
      </c>
      <c r="V10" s="202">
        <v>0.14000000000000001</v>
      </c>
      <c r="W10" s="202">
        <v>0.43</v>
      </c>
      <c r="X10" s="202">
        <v>1.44</v>
      </c>
      <c r="Y10" s="202">
        <v>0</v>
      </c>
      <c r="Z10" s="202">
        <v>2.72</v>
      </c>
      <c r="AA10" s="202">
        <v>0.61</v>
      </c>
      <c r="AB10" s="202">
        <v>0</v>
      </c>
      <c r="AC10" s="202">
        <v>10.19</v>
      </c>
      <c r="AD10" s="202">
        <v>0</v>
      </c>
      <c r="AE10" s="202">
        <v>0</v>
      </c>
      <c r="AF10" s="202">
        <v>0</v>
      </c>
      <c r="AG10" s="202">
        <v>22.6</v>
      </c>
      <c r="AH10" s="202">
        <v>0</v>
      </c>
      <c r="AI10" s="202">
        <v>0</v>
      </c>
      <c r="AJ10" s="202">
        <v>0</v>
      </c>
      <c r="AK10" s="202">
        <v>9.23</v>
      </c>
      <c r="AL10" s="202">
        <v>0</v>
      </c>
      <c r="AM10" s="202">
        <v>165.6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7.17</v>
      </c>
      <c r="E11" s="202">
        <v>0</v>
      </c>
      <c r="F11" s="202">
        <v>0</v>
      </c>
      <c r="G11" s="202">
        <v>13.79</v>
      </c>
      <c r="H11" s="202">
        <v>0</v>
      </c>
      <c r="I11" s="202">
        <v>0</v>
      </c>
      <c r="J11" s="202">
        <v>18</v>
      </c>
      <c r="K11" s="202">
        <v>76.66</v>
      </c>
      <c r="L11" s="202">
        <v>29.82</v>
      </c>
      <c r="M11" s="202">
        <v>0</v>
      </c>
      <c r="N11" s="202">
        <v>1.1499999999999999</v>
      </c>
      <c r="O11" s="202">
        <v>1.94</v>
      </c>
      <c r="P11" s="202">
        <v>1.92</v>
      </c>
      <c r="Q11" s="202">
        <v>2.2200000000000002</v>
      </c>
      <c r="R11" s="202">
        <v>4.68</v>
      </c>
      <c r="S11" s="202">
        <v>2.72</v>
      </c>
      <c r="T11" s="202">
        <v>0</v>
      </c>
      <c r="U11" s="202">
        <v>9.85</v>
      </c>
      <c r="V11" s="202">
        <v>0.14000000000000001</v>
      </c>
      <c r="W11" s="202">
        <v>0.43</v>
      </c>
      <c r="X11" s="202">
        <v>1.44</v>
      </c>
      <c r="Y11" s="202">
        <v>0</v>
      </c>
      <c r="Z11" s="202">
        <v>2.72</v>
      </c>
      <c r="AA11" s="202">
        <v>0.88</v>
      </c>
      <c r="AB11" s="202">
        <v>0</v>
      </c>
      <c r="AC11" s="202">
        <v>10.19</v>
      </c>
      <c r="AD11" s="202">
        <v>0</v>
      </c>
      <c r="AE11" s="202">
        <v>0</v>
      </c>
      <c r="AF11" s="202">
        <v>0</v>
      </c>
      <c r="AG11" s="202">
        <v>22.6</v>
      </c>
      <c r="AH11" s="202">
        <v>0</v>
      </c>
      <c r="AI11" s="202">
        <v>0</v>
      </c>
      <c r="AJ11" s="202">
        <v>0</v>
      </c>
      <c r="AK11" s="202">
        <v>9.23</v>
      </c>
      <c r="AL11" s="202">
        <v>0</v>
      </c>
      <c r="AM11" s="202">
        <v>165.6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7.17</v>
      </c>
      <c r="E12" s="202">
        <v>0</v>
      </c>
      <c r="F12" s="202">
        <v>0</v>
      </c>
      <c r="G12" s="202">
        <v>13.79</v>
      </c>
      <c r="H12" s="202">
        <v>0</v>
      </c>
      <c r="I12" s="202">
        <v>0</v>
      </c>
      <c r="J12" s="202">
        <v>18</v>
      </c>
      <c r="K12" s="202">
        <v>76.66</v>
      </c>
      <c r="L12" s="202">
        <v>29.82</v>
      </c>
      <c r="M12" s="202">
        <v>0</v>
      </c>
      <c r="N12" s="202">
        <v>1.1499999999999999</v>
      </c>
      <c r="O12" s="202">
        <v>1.94</v>
      </c>
      <c r="P12" s="202">
        <v>1.92</v>
      </c>
      <c r="Q12" s="202">
        <v>2.2200000000000002</v>
      </c>
      <c r="R12" s="202">
        <v>4.68</v>
      </c>
      <c r="S12" s="202">
        <v>2.72</v>
      </c>
      <c r="T12" s="202">
        <v>0</v>
      </c>
      <c r="U12" s="202">
        <v>9.85</v>
      </c>
      <c r="V12" s="202">
        <v>0.14000000000000001</v>
      </c>
      <c r="W12" s="202">
        <v>0.43</v>
      </c>
      <c r="X12" s="202">
        <v>1.44</v>
      </c>
      <c r="Y12" s="202">
        <v>0</v>
      </c>
      <c r="Z12" s="202">
        <v>2.72</v>
      </c>
      <c r="AA12" s="202">
        <v>0.88</v>
      </c>
      <c r="AB12" s="202">
        <v>0</v>
      </c>
      <c r="AC12" s="202">
        <v>10.19</v>
      </c>
      <c r="AD12" s="202">
        <v>0</v>
      </c>
      <c r="AE12" s="202">
        <v>0</v>
      </c>
      <c r="AF12" s="202">
        <v>0</v>
      </c>
      <c r="AG12" s="202">
        <v>22.6</v>
      </c>
      <c r="AH12" s="202">
        <v>0</v>
      </c>
      <c r="AI12" s="202">
        <v>0</v>
      </c>
      <c r="AJ12" s="202">
        <v>0</v>
      </c>
      <c r="AK12" s="202">
        <v>9.23</v>
      </c>
      <c r="AL12" s="202">
        <v>0</v>
      </c>
      <c r="AM12" s="202">
        <v>165.6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7.17</v>
      </c>
      <c r="E13" s="202">
        <v>0</v>
      </c>
      <c r="F13" s="202">
        <v>0</v>
      </c>
      <c r="G13" s="202">
        <v>13.79</v>
      </c>
      <c r="H13" s="202">
        <v>0</v>
      </c>
      <c r="I13" s="202">
        <v>0</v>
      </c>
      <c r="J13" s="202">
        <v>18</v>
      </c>
      <c r="K13" s="202">
        <v>76.66</v>
      </c>
      <c r="L13" s="202">
        <v>28.44</v>
      </c>
      <c r="M13" s="202">
        <v>0</v>
      </c>
      <c r="N13" s="202">
        <v>1.1499999999999999</v>
      </c>
      <c r="O13" s="202">
        <v>1.94</v>
      </c>
      <c r="P13" s="202">
        <v>1.92</v>
      </c>
      <c r="Q13" s="202">
        <v>2.29</v>
      </c>
      <c r="R13" s="202">
        <v>4.8899999999999997</v>
      </c>
      <c r="S13" s="202">
        <v>2.86</v>
      </c>
      <c r="T13" s="202">
        <v>0</v>
      </c>
      <c r="U13" s="202">
        <v>9.85</v>
      </c>
      <c r="V13" s="202">
        <v>0.14000000000000001</v>
      </c>
      <c r="W13" s="202">
        <v>0.43</v>
      </c>
      <c r="X13" s="202">
        <v>1.44</v>
      </c>
      <c r="Y13" s="202">
        <v>0</v>
      </c>
      <c r="Z13" s="202">
        <v>15.94</v>
      </c>
      <c r="AA13" s="202">
        <v>8.33</v>
      </c>
      <c r="AB13" s="202">
        <v>0</v>
      </c>
      <c r="AC13" s="202">
        <v>10.19</v>
      </c>
      <c r="AD13" s="202">
        <v>0</v>
      </c>
      <c r="AE13" s="202">
        <v>0</v>
      </c>
      <c r="AF13" s="202">
        <v>0</v>
      </c>
      <c r="AG13" s="202">
        <v>22.6</v>
      </c>
      <c r="AH13" s="202">
        <v>0</v>
      </c>
      <c r="AI13" s="202">
        <v>0</v>
      </c>
      <c r="AJ13" s="202">
        <v>0</v>
      </c>
      <c r="AK13" s="202">
        <v>9.23</v>
      </c>
      <c r="AL13" s="202">
        <v>0</v>
      </c>
      <c r="AM13" s="202">
        <v>165.6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7.17</v>
      </c>
      <c r="E14" s="202">
        <v>0</v>
      </c>
      <c r="F14" s="202">
        <v>0</v>
      </c>
      <c r="G14" s="202">
        <v>13.79</v>
      </c>
      <c r="H14" s="202">
        <v>0</v>
      </c>
      <c r="I14" s="202">
        <v>0</v>
      </c>
      <c r="J14" s="202">
        <v>18</v>
      </c>
      <c r="K14" s="202">
        <v>76.66</v>
      </c>
      <c r="L14" s="202">
        <v>28.44</v>
      </c>
      <c r="M14" s="202">
        <v>0</v>
      </c>
      <c r="N14" s="202">
        <v>1.1499999999999999</v>
      </c>
      <c r="O14" s="202">
        <v>1.94</v>
      </c>
      <c r="P14" s="202">
        <v>1.92</v>
      </c>
      <c r="Q14" s="202">
        <v>2.29</v>
      </c>
      <c r="R14" s="202">
        <v>4.8899999999999997</v>
      </c>
      <c r="S14" s="202">
        <v>2.86</v>
      </c>
      <c r="T14" s="202">
        <v>0</v>
      </c>
      <c r="U14" s="202">
        <v>9.85</v>
      </c>
      <c r="V14" s="202">
        <v>0.14000000000000001</v>
      </c>
      <c r="W14" s="202">
        <v>0.43</v>
      </c>
      <c r="X14" s="202">
        <v>1.44</v>
      </c>
      <c r="Y14" s="202">
        <v>0</v>
      </c>
      <c r="Z14" s="202">
        <v>37.26</v>
      </c>
      <c r="AA14" s="202">
        <v>8.33</v>
      </c>
      <c r="AB14" s="202">
        <v>0</v>
      </c>
      <c r="AC14" s="202">
        <v>10.19</v>
      </c>
      <c r="AD14" s="202">
        <v>0</v>
      </c>
      <c r="AE14" s="202">
        <v>0</v>
      </c>
      <c r="AF14" s="202">
        <v>0</v>
      </c>
      <c r="AG14" s="202">
        <v>22.6</v>
      </c>
      <c r="AH14" s="202">
        <v>0</v>
      </c>
      <c r="AI14" s="202">
        <v>0</v>
      </c>
      <c r="AJ14" s="202">
        <v>0</v>
      </c>
      <c r="AK14" s="202">
        <v>9.23</v>
      </c>
      <c r="AL14" s="202">
        <v>0</v>
      </c>
      <c r="AM14" s="202">
        <v>165.6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7.17</v>
      </c>
      <c r="E15" s="202">
        <v>0</v>
      </c>
      <c r="F15" s="202">
        <v>0</v>
      </c>
      <c r="G15" s="202">
        <v>13.79</v>
      </c>
      <c r="H15" s="202">
        <v>0</v>
      </c>
      <c r="I15" s="202">
        <v>0</v>
      </c>
      <c r="J15" s="202">
        <v>18</v>
      </c>
      <c r="K15" s="202">
        <v>76.66</v>
      </c>
      <c r="L15" s="202">
        <v>28.44</v>
      </c>
      <c r="M15" s="202">
        <v>0</v>
      </c>
      <c r="N15" s="202">
        <v>1.1499999999999999</v>
      </c>
      <c r="O15" s="202">
        <v>1.94</v>
      </c>
      <c r="P15" s="202">
        <v>1.92</v>
      </c>
      <c r="Q15" s="202">
        <v>2.29</v>
      </c>
      <c r="R15" s="202">
        <v>5</v>
      </c>
      <c r="S15" s="202">
        <v>2.86</v>
      </c>
      <c r="T15" s="202">
        <v>0</v>
      </c>
      <c r="U15" s="202">
        <v>9.85</v>
      </c>
      <c r="V15" s="202">
        <v>1.71</v>
      </c>
      <c r="W15" s="202">
        <v>0.43</v>
      </c>
      <c r="X15" s="202">
        <v>1.44</v>
      </c>
      <c r="Y15" s="202">
        <v>0</v>
      </c>
      <c r="Z15" s="202">
        <v>37.26</v>
      </c>
      <c r="AA15" s="202">
        <v>8.33</v>
      </c>
      <c r="AB15" s="202">
        <v>0</v>
      </c>
      <c r="AC15" s="202">
        <v>10.19</v>
      </c>
      <c r="AD15" s="202">
        <v>0</v>
      </c>
      <c r="AE15" s="202">
        <v>0</v>
      </c>
      <c r="AF15" s="202">
        <v>0</v>
      </c>
      <c r="AG15" s="202">
        <v>22.6</v>
      </c>
      <c r="AH15" s="202">
        <v>0</v>
      </c>
      <c r="AI15" s="202">
        <v>0</v>
      </c>
      <c r="AJ15" s="202">
        <v>0</v>
      </c>
      <c r="AK15" s="202">
        <v>9.23</v>
      </c>
      <c r="AL15" s="202">
        <v>0</v>
      </c>
      <c r="AM15" s="202">
        <v>165.6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7.12</v>
      </c>
      <c r="E16" s="202">
        <v>0</v>
      </c>
      <c r="F16" s="202">
        <v>0</v>
      </c>
      <c r="G16" s="202">
        <v>13.79</v>
      </c>
      <c r="H16" s="202">
        <v>0</v>
      </c>
      <c r="I16" s="202">
        <v>0</v>
      </c>
      <c r="J16" s="202">
        <v>18</v>
      </c>
      <c r="K16" s="202">
        <v>76.66</v>
      </c>
      <c r="L16" s="202">
        <v>28.44</v>
      </c>
      <c r="M16" s="202">
        <v>0</v>
      </c>
      <c r="N16" s="202">
        <v>1.1499999999999999</v>
      </c>
      <c r="O16" s="202">
        <v>1.94</v>
      </c>
      <c r="P16" s="202">
        <v>1.92</v>
      </c>
      <c r="Q16" s="202">
        <v>2.29</v>
      </c>
      <c r="R16" s="202">
        <v>5</v>
      </c>
      <c r="S16" s="202">
        <v>2.86</v>
      </c>
      <c r="T16" s="202">
        <v>0</v>
      </c>
      <c r="U16" s="202">
        <v>9.85</v>
      </c>
      <c r="V16" s="202">
        <v>1.71</v>
      </c>
      <c r="W16" s="202">
        <v>0.43</v>
      </c>
      <c r="X16" s="202">
        <v>1.44</v>
      </c>
      <c r="Y16" s="202">
        <v>0</v>
      </c>
      <c r="Z16" s="202">
        <v>37.26</v>
      </c>
      <c r="AA16" s="202">
        <v>8.33</v>
      </c>
      <c r="AB16" s="202">
        <v>0</v>
      </c>
      <c r="AC16" s="202">
        <v>10.19</v>
      </c>
      <c r="AD16" s="202">
        <v>0</v>
      </c>
      <c r="AE16" s="202">
        <v>0</v>
      </c>
      <c r="AF16" s="202">
        <v>0</v>
      </c>
      <c r="AG16" s="202">
        <v>22.6</v>
      </c>
      <c r="AH16" s="202">
        <v>0</v>
      </c>
      <c r="AI16" s="202">
        <v>0</v>
      </c>
      <c r="AJ16" s="202">
        <v>0</v>
      </c>
      <c r="AK16" s="202">
        <v>9.23</v>
      </c>
      <c r="AL16" s="202">
        <v>0</v>
      </c>
      <c r="AM16" s="202">
        <v>165.6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7.12</v>
      </c>
      <c r="E17" s="202">
        <v>0</v>
      </c>
      <c r="F17" s="202">
        <v>0</v>
      </c>
      <c r="G17" s="202">
        <v>13.79</v>
      </c>
      <c r="H17" s="202">
        <v>0</v>
      </c>
      <c r="I17" s="202">
        <v>0</v>
      </c>
      <c r="J17" s="202">
        <v>18</v>
      </c>
      <c r="K17" s="202">
        <v>76.66</v>
      </c>
      <c r="L17" s="202">
        <v>28.44</v>
      </c>
      <c r="M17" s="202">
        <v>0</v>
      </c>
      <c r="N17" s="202">
        <v>1.1499999999999999</v>
      </c>
      <c r="O17" s="202">
        <v>1.94</v>
      </c>
      <c r="P17" s="202">
        <v>1.92</v>
      </c>
      <c r="Q17" s="202">
        <v>2.29</v>
      </c>
      <c r="R17" s="202">
        <v>5</v>
      </c>
      <c r="S17" s="202">
        <v>2.86</v>
      </c>
      <c r="T17" s="202">
        <v>0</v>
      </c>
      <c r="U17" s="202">
        <v>9.85</v>
      </c>
      <c r="V17" s="202">
        <v>1.71</v>
      </c>
      <c r="W17" s="202">
        <v>0.43</v>
      </c>
      <c r="X17" s="202">
        <v>1.44</v>
      </c>
      <c r="Y17" s="202">
        <v>0</v>
      </c>
      <c r="Z17" s="202">
        <v>37.26</v>
      </c>
      <c r="AA17" s="202">
        <v>8.33</v>
      </c>
      <c r="AB17" s="202">
        <v>0</v>
      </c>
      <c r="AC17" s="202">
        <v>10.19</v>
      </c>
      <c r="AD17" s="202">
        <v>0</v>
      </c>
      <c r="AE17" s="202">
        <v>0</v>
      </c>
      <c r="AF17" s="202">
        <v>0</v>
      </c>
      <c r="AG17" s="202">
        <v>22.6</v>
      </c>
      <c r="AH17" s="202">
        <v>0</v>
      </c>
      <c r="AI17" s="202">
        <v>0</v>
      </c>
      <c r="AJ17" s="202">
        <v>0</v>
      </c>
      <c r="AK17" s="202">
        <v>9.23</v>
      </c>
      <c r="AL17" s="202">
        <v>0</v>
      </c>
      <c r="AM17" s="202">
        <v>165.6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7.12</v>
      </c>
      <c r="E18" s="202">
        <v>0</v>
      </c>
      <c r="F18" s="202">
        <v>0</v>
      </c>
      <c r="G18" s="202">
        <v>13.79</v>
      </c>
      <c r="H18" s="202">
        <v>0</v>
      </c>
      <c r="I18" s="202">
        <v>0</v>
      </c>
      <c r="J18" s="202">
        <v>18</v>
      </c>
      <c r="K18" s="202">
        <v>76.66</v>
      </c>
      <c r="L18" s="202">
        <v>28.44</v>
      </c>
      <c r="M18" s="202">
        <v>0</v>
      </c>
      <c r="N18" s="202">
        <v>1.1499999999999999</v>
      </c>
      <c r="O18" s="202">
        <v>1.94</v>
      </c>
      <c r="P18" s="202">
        <v>1.92</v>
      </c>
      <c r="Q18" s="202">
        <v>2.29</v>
      </c>
      <c r="R18" s="202">
        <v>5</v>
      </c>
      <c r="S18" s="202">
        <v>2.86</v>
      </c>
      <c r="T18" s="202">
        <v>0</v>
      </c>
      <c r="U18" s="202">
        <v>9.85</v>
      </c>
      <c r="V18" s="202">
        <v>1.71</v>
      </c>
      <c r="W18" s="202">
        <v>0.43</v>
      </c>
      <c r="X18" s="202">
        <v>1.44</v>
      </c>
      <c r="Y18" s="202">
        <v>0</v>
      </c>
      <c r="Z18" s="202">
        <v>37.26</v>
      </c>
      <c r="AA18" s="202">
        <v>8.33</v>
      </c>
      <c r="AB18" s="202">
        <v>0</v>
      </c>
      <c r="AC18" s="202">
        <v>10.19</v>
      </c>
      <c r="AD18" s="202">
        <v>0</v>
      </c>
      <c r="AE18" s="202">
        <v>0</v>
      </c>
      <c r="AF18" s="202">
        <v>0</v>
      </c>
      <c r="AG18" s="202">
        <v>22.6</v>
      </c>
      <c r="AH18" s="202">
        <v>0</v>
      </c>
      <c r="AI18" s="202">
        <v>0</v>
      </c>
      <c r="AJ18" s="202">
        <v>0</v>
      </c>
      <c r="AK18" s="202">
        <v>9.23</v>
      </c>
      <c r="AL18" s="202">
        <v>0</v>
      </c>
      <c r="AM18" s="202">
        <v>165.6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7.12</v>
      </c>
      <c r="E19" s="202">
        <v>0</v>
      </c>
      <c r="F19" s="202">
        <v>0</v>
      </c>
      <c r="G19" s="202">
        <v>13.79</v>
      </c>
      <c r="H19" s="202">
        <v>0</v>
      </c>
      <c r="I19" s="202">
        <v>0</v>
      </c>
      <c r="J19" s="202">
        <v>18</v>
      </c>
      <c r="K19" s="202">
        <v>76.66</v>
      </c>
      <c r="L19" s="202">
        <v>28.44</v>
      </c>
      <c r="M19" s="202">
        <v>0</v>
      </c>
      <c r="N19" s="202">
        <v>1.1499999999999999</v>
      </c>
      <c r="O19" s="202">
        <v>1.94</v>
      </c>
      <c r="P19" s="202">
        <v>1.92</v>
      </c>
      <c r="Q19" s="202">
        <v>2.29</v>
      </c>
      <c r="R19" s="202">
        <v>5</v>
      </c>
      <c r="S19" s="202">
        <v>2.86</v>
      </c>
      <c r="T19" s="202">
        <v>0</v>
      </c>
      <c r="U19" s="202">
        <v>9.85</v>
      </c>
      <c r="V19" s="202">
        <v>0.14000000000000001</v>
      </c>
      <c r="W19" s="202">
        <v>0.43</v>
      </c>
      <c r="X19" s="202">
        <v>1.44</v>
      </c>
      <c r="Y19" s="202">
        <v>0</v>
      </c>
      <c r="Z19" s="202">
        <v>37.26</v>
      </c>
      <c r="AA19" s="202">
        <v>8.33</v>
      </c>
      <c r="AB19" s="202">
        <v>0</v>
      </c>
      <c r="AC19" s="202">
        <v>10.19</v>
      </c>
      <c r="AD19" s="202">
        <v>0</v>
      </c>
      <c r="AE19" s="202">
        <v>0</v>
      </c>
      <c r="AF19" s="202">
        <v>0</v>
      </c>
      <c r="AG19" s="202">
        <v>22.6</v>
      </c>
      <c r="AH19" s="202">
        <v>0</v>
      </c>
      <c r="AI19" s="202">
        <v>0</v>
      </c>
      <c r="AJ19" s="202">
        <v>0</v>
      </c>
      <c r="AK19" s="202">
        <v>9.23</v>
      </c>
      <c r="AL19" s="202">
        <v>0</v>
      </c>
      <c r="AM19" s="202">
        <v>165.6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7.12</v>
      </c>
      <c r="E20" s="202">
        <v>0</v>
      </c>
      <c r="F20" s="202">
        <v>0</v>
      </c>
      <c r="G20" s="202">
        <v>13.79</v>
      </c>
      <c r="H20" s="202">
        <v>0</v>
      </c>
      <c r="I20" s="202">
        <v>0</v>
      </c>
      <c r="J20" s="202">
        <v>18</v>
      </c>
      <c r="K20" s="202">
        <v>76.66</v>
      </c>
      <c r="L20" s="202">
        <v>28.44</v>
      </c>
      <c r="M20" s="202">
        <v>0</v>
      </c>
      <c r="N20" s="202">
        <v>1.1499999999999999</v>
      </c>
      <c r="O20" s="202">
        <v>1.94</v>
      </c>
      <c r="P20" s="202">
        <v>1.92</v>
      </c>
      <c r="Q20" s="202">
        <v>2.29</v>
      </c>
      <c r="R20" s="202">
        <v>5</v>
      </c>
      <c r="S20" s="202">
        <v>2.86</v>
      </c>
      <c r="T20" s="202">
        <v>0</v>
      </c>
      <c r="U20" s="202">
        <v>9.85</v>
      </c>
      <c r="V20" s="202">
        <v>0.14000000000000001</v>
      </c>
      <c r="W20" s="202">
        <v>0.43</v>
      </c>
      <c r="X20" s="202">
        <v>1.44</v>
      </c>
      <c r="Y20" s="202">
        <v>0</v>
      </c>
      <c r="Z20" s="202">
        <v>37.26</v>
      </c>
      <c r="AA20" s="202">
        <v>8.33</v>
      </c>
      <c r="AB20" s="202">
        <v>0</v>
      </c>
      <c r="AC20" s="202">
        <v>10.19</v>
      </c>
      <c r="AD20" s="202">
        <v>0</v>
      </c>
      <c r="AE20" s="202">
        <v>0</v>
      </c>
      <c r="AF20" s="202">
        <v>0</v>
      </c>
      <c r="AG20" s="202">
        <v>22.6</v>
      </c>
      <c r="AH20" s="202">
        <v>0</v>
      </c>
      <c r="AI20" s="202">
        <v>0</v>
      </c>
      <c r="AJ20" s="202">
        <v>0</v>
      </c>
      <c r="AK20" s="202">
        <v>9.23</v>
      </c>
      <c r="AL20" s="202">
        <v>0</v>
      </c>
      <c r="AM20" s="202">
        <v>165.6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7.12</v>
      </c>
      <c r="E21" s="202">
        <v>0</v>
      </c>
      <c r="F21" s="202">
        <v>0</v>
      </c>
      <c r="G21" s="202">
        <v>13.79</v>
      </c>
      <c r="H21" s="202">
        <v>0</v>
      </c>
      <c r="I21" s="202">
        <v>0</v>
      </c>
      <c r="J21" s="202">
        <v>18</v>
      </c>
      <c r="K21" s="202">
        <v>76.66</v>
      </c>
      <c r="L21" s="202">
        <v>28.44</v>
      </c>
      <c r="M21" s="202">
        <v>0</v>
      </c>
      <c r="N21" s="202">
        <v>1.1499999999999999</v>
      </c>
      <c r="O21" s="202">
        <v>1.94</v>
      </c>
      <c r="P21" s="202">
        <v>1.92</v>
      </c>
      <c r="Q21" s="202">
        <v>2.29</v>
      </c>
      <c r="R21" s="202">
        <v>5</v>
      </c>
      <c r="S21" s="202">
        <v>2.86</v>
      </c>
      <c r="T21" s="202">
        <v>0</v>
      </c>
      <c r="U21" s="202">
        <v>9.85</v>
      </c>
      <c r="V21" s="202">
        <v>0.14000000000000001</v>
      </c>
      <c r="W21" s="202">
        <v>0.43</v>
      </c>
      <c r="X21" s="202">
        <v>1.44</v>
      </c>
      <c r="Y21" s="202">
        <v>0</v>
      </c>
      <c r="Z21" s="202">
        <v>37.26</v>
      </c>
      <c r="AA21" s="202">
        <v>8.33</v>
      </c>
      <c r="AB21" s="202">
        <v>0</v>
      </c>
      <c r="AC21" s="202">
        <v>10.19</v>
      </c>
      <c r="AD21" s="202">
        <v>0</v>
      </c>
      <c r="AE21" s="202">
        <v>0</v>
      </c>
      <c r="AF21" s="202">
        <v>0</v>
      </c>
      <c r="AG21" s="202">
        <v>22.6</v>
      </c>
      <c r="AH21" s="202">
        <v>0</v>
      </c>
      <c r="AI21" s="202">
        <v>0</v>
      </c>
      <c r="AJ21" s="202">
        <v>0</v>
      </c>
      <c r="AK21" s="202">
        <v>9.23</v>
      </c>
      <c r="AL21" s="202">
        <v>0</v>
      </c>
      <c r="AM21" s="202">
        <v>165.6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7.12</v>
      </c>
      <c r="E22" s="202">
        <v>0</v>
      </c>
      <c r="F22" s="202">
        <v>0</v>
      </c>
      <c r="G22" s="202">
        <v>13.79</v>
      </c>
      <c r="H22" s="202">
        <v>0</v>
      </c>
      <c r="I22" s="202">
        <v>0</v>
      </c>
      <c r="J22" s="202">
        <v>18</v>
      </c>
      <c r="K22" s="202">
        <v>76.66</v>
      </c>
      <c r="L22" s="202">
        <v>28.44</v>
      </c>
      <c r="M22" s="202">
        <v>0</v>
      </c>
      <c r="N22" s="202">
        <v>1.1499999999999999</v>
      </c>
      <c r="O22" s="202">
        <v>1.94</v>
      </c>
      <c r="P22" s="202">
        <v>1.92</v>
      </c>
      <c r="Q22" s="202">
        <v>2.29</v>
      </c>
      <c r="R22" s="202">
        <v>5</v>
      </c>
      <c r="S22" s="202">
        <v>2.86</v>
      </c>
      <c r="T22" s="202">
        <v>0</v>
      </c>
      <c r="U22" s="202">
        <v>9.85</v>
      </c>
      <c r="V22" s="202">
        <v>0.14000000000000001</v>
      </c>
      <c r="W22" s="202">
        <v>0.43</v>
      </c>
      <c r="X22" s="202">
        <v>1.44</v>
      </c>
      <c r="Y22" s="202">
        <v>0</v>
      </c>
      <c r="Z22" s="202">
        <v>37.26</v>
      </c>
      <c r="AA22" s="202">
        <v>8.33</v>
      </c>
      <c r="AB22" s="202">
        <v>0</v>
      </c>
      <c r="AC22" s="202">
        <v>10.19</v>
      </c>
      <c r="AD22" s="202">
        <v>0</v>
      </c>
      <c r="AE22" s="202">
        <v>0</v>
      </c>
      <c r="AF22" s="202">
        <v>0</v>
      </c>
      <c r="AG22" s="202">
        <v>22.6</v>
      </c>
      <c r="AH22" s="202">
        <v>0</v>
      </c>
      <c r="AI22" s="202">
        <v>0</v>
      </c>
      <c r="AJ22" s="202">
        <v>0</v>
      </c>
      <c r="AK22" s="202">
        <v>9.23</v>
      </c>
      <c r="AL22" s="202">
        <v>0</v>
      </c>
      <c r="AM22" s="202">
        <v>165.6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7.12</v>
      </c>
      <c r="E23" s="202">
        <v>0</v>
      </c>
      <c r="F23" s="202">
        <v>0</v>
      </c>
      <c r="G23" s="202">
        <v>13.65</v>
      </c>
      <c r="H23" s="202">
        <v>0</v>
      </c>
      <c r="I23" s="202">
        <v>0</v>
      </c>
      <c r="J23" s="202">
        <v>18</v>
      </c>
      <c r="K23" s="202">
        <v>76.66</v>
      </c>
      <c r="L23" s="202">
        <v>28.44</v>
      </c>
      <c r="M23" s="202">
        <v>0</v>
      </c>
      <c r="N23" s="202">
        <v>1.1499999999999999</v>
      </c>
      <c r="O23" s="202">
        <v>1.94</v>
      </c>
      <c r="P23" s="202">
        <v>1.92</v>
      </c>
      <c r="Q23" s="202">
        <v>2.29</v>
      </c>
      <c r="R23" s="202">
        <v>5</v>
      </c>
      <c r="S23" s="202">
        <v>2.86</v>
      </c>
      <c r="T23" s="202">
        <v>0</v>
      </c>
      <c r="U23" s="202">
        <v>17.190000000000001</v>
      </c>
      <c r="V23" s="202">
        <v>0</v>
      </c>
      <c r="W23" s="202">
        <v>0.43</v>
      </c>
      <c r="X23" s="202">
        <v>1.44</v>
      </c>
      <c r="Y23" s="202">
        <v>0</v>
      </c>
      <c r="Z23" s="202">
        <v>37.26</v>
      </c>
      <c r="AA23" s="202">
        <v>8.33</v>
      </c>
      <c r="AB23" s="202">
        <v>0</v>
      </c>
      <c r="AC23" s="202">
        <v>10.19</v>
      </c>
      <c r="AD23" s="202">
        <v>0</v>
      </c>
      <c r="AE23" s="202">
        <v>0</v>
      </c>
      <c r="AF23" s="202">
        <v>0</v>
      </c>
      <c r="AG23" s="202">
        <v>22.6</v>
      </c>
      <c r="AH23" s="202">
        <v>0</v>
      </c>
      <c r="AI23" s="202">
        <v>0</v>
      </c>
      <c r="AJ23" s="202">
        <v>0</v>
      </c>
      <c r="AK23" s="202">
        <v>9.23</v>
      </c>
      <c r="AL23" s="202">
        <v>0</v>
      </c>
      <c r="AM23" s="202">
        <v>165.6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7.12</v>
      </c>
      <c r="E24" s="202">
        <v>0</v>
      </c>
      <c r="F24" s="202">
        <v>0</v>
      </c>
      <c r="G24" s="202">
        <v>13.65</v>
      </c>
      <c r="H24" s="202">
        <v>0</v>
      </c>
      <c r="I24" s="202">
        <v>0</v>
      </c>
      <c r="J24" s="202">
        <v>18</v>
      </c>
      <c r="K24" s="202">
        <v>76.66</v>
      </c>
      <c r="L24" s="202">
        <v>28.44</v>
      </c>
      <c r="M24" s="202">
        <v>0</v>
      </c>
      <c r="N24" s="202">
        <v>1.1499999999999999</v>
      </c>
      <c r="O24" s="202">
        <v>1.94</v>
      </c>
      <c r="P24" s="202">
        <v>1.92</v>
      </c>
      <c r="Q24" s="202">
        <v>2.29</v>
      </c>
      <c r="R24" s="202">
        <v>5</v>
      </c>
      <c r="S24" s="202">
        <v>2.86</v>
      </c>
      <c r="T24" s="202">
        <v>0</v>
      </c>
      <c r="U24" s="202">
        <v>14.98</v>
      </c>
      <c r="V24" s="202">
        <v>0</v>
      </c>
      <c r="W24" s="202">
        <v>0.43</v>
      </c>
      <c r="X24" s="202">
        <v>1.44</v>
      </c>
      <c r="Y24" s="202">
        <v>0</v>
      </c>
      <c r="Z24" s="202">
        <v>37.26</v>
      </c>
      <c r="AA24" s="202">
        <v>8.33</v>
      </c>
      <c r="AB24" s="202">
        <v>0</v>
      </c>
      <c r="AC24" s="202">
        <v>10.19</v>
      </c>
      <c r="AD24" s="202">
        <v>0</v>
      </c>
      <c r="AE24" s="202">
        <v>0</v>
      </c>
      <c r="AF24" s="202">
        <v>0</v>
      </c>
      <c r="AG24" s="202">
        <v>22.6</v>
      </c>
      <c r="AH24" s="202">
        <v>0</v>
      </c>
      <c r="AI24" s="202">
        <v>0</v>
      </c>
      <c r="AJ24" s="202">
        <v>0</v>
      </c>
      <c r="AK24" s="202">
        <v>9.23</v>
      </c>
      <c r="AL24" s="202">
        <v>0</v>
      </c>
      <c r="AM24" s="202">
        <v>165.6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7.12</v>
      </c>
      <c r="E25" s="202">
        <v>0</v>
      </c>
      <c r="F25" s="202">
        <v>0</v>
      </c>
      <c r="G25" s="202">
        <v>13.65</v>
      </c>
      <c r="H25" s="202">
        <v>0</v>
      </c>
      <c r="I25" s="202">
        <v>0</v>
      </c>
      <c r="J25" s="202">
        <v>18</v>
      </c>
      <c r="K25" s="202">
        <v>76.66</v>
      </c>
      <c r="L25" s="202">
        <v>28.44</v>
      </c>
      <c r="M25" s="202">
        <v>0</v>
      </c>
      <c r="N25" s="202">
        <v>1.1499999999999999</v>
      </c>
      <c r="O25" s="202">
        <v>1.94</v>
      </c>
      <c r="P25" s="202">
        <v>1.92</v>
      </c>
      <c r="Q25" s="202">
        <v>2.29</v>
      </c>
      <c r="R25" s="202">
        <v>5</v>
      </c>
      <c r="S25" s="202">
        <v>2.86</v>
      </c>
      <c r="T25" s="202">
        <v>0</v>
      </c>
      <c r="U25" s="202">
        <v>11.28</v>
      </c>
      <c r="V25" s="202">
        <v>0</v>
      </c>
      <c r="W25" s="202">
        <v>0.43</v>
      </c>
      <c r="X25" s="202">
        <v>1.44</v>
      </c>
      <c r="Y25" s="202">
        <v>0</v>
      </c>
      <c r="Z25" s="202">
        <v>37.26</v>
      </c>
      <c r="AA25" s="202">
        <v>8.33</v>
      </c>
      <c r="AB25" s="202">
        <v>0</v>
      </c>
      <c r="AC25" s="202">
        <v>10.19</v>
      </c>
      <c r="AD25" s="202">
        <v>0</v>
      </c>
      <c r="AE25" s="202">
        <v>0</v>
      </c>
      <c r="AF25" s="202">
        <v>0</v>
      </c>
      <c r="AG25" s="202">
        <v>22.6</v>
      </c>
      <c r="AH25" s="202">
        <v>0</v>
      </c>
      <c r="AI25" s="202">
        <v>0</v>
      </c>
      <c r="AJ25" s="202">
        <v>0</v>
      </c>
      <c r="AK25" s="202">
        <v>9.23</v>
      </c>
      <c r="AL25" s="202">
        <v>0</v>
      </c>
      <c r="AM25" s="202">
        <v>165.6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7.04</v>
      </c>
      <c r="E26" s="202">
        <v>0</v>
      </c>
      <c r="F26" s="202">
        <v>0</v>
      </c>
      <c r="G26" s="202">
        <v>13.65</v>
      </c>
      <c r="H26" s="202">
        <v>0</v>
      </c>
      <c r="I26" s="202">
        <v>0</v>
      </c>
      <c r="J26" s="202">
        <v>18</v>
      </c>
      <c r="K26" s="202">
        <v>76.66</v>
      </c>
      <c r="L26" s="202">
        <v>28.44</v>
      </c>
      <c r="M26" s="202">
        <v>0</v>
      </c>
      <c r="N26" s="202">
        <v>1.1499999999999999</v>
      </c>
      <c r="O26" s="202">
        <v>1.94</v>
      </c>
      <c r="P26" s="202">
        <v>1.92</v>
      </c>
      <c r="Q26" s="202">
        <v>2.29</v>
      </c>
      <c r="R26" s="202">
        <v>5</v>
      </c>
      <c r="S26" s="202">
        <v>2.86</v>
      </c>
      <c r="T26" s="202">
        <v>0</v>
      </c>
      <c r="U26" s="202">
        <v>10.95</v>
      </c>
      <c r="V26" s="202">
        <v>0</v>
      </c>
      <c r="W26" s="202">
        <v>0.43</v>
      </c>
      <c r="X26" s="202">
        <v>1.44</v>
      </c>
      <c r="Y26" s="202">
        <v>0</v>
      </c>
      <c r="Z26" s="202">
        <v>37.26</v>
      </c>
      <c r="AA26" s="202">
        <v>8.33</v>
      </c>
      <c r="AB26" s="202">
        <v>0</v>
      </c>
      <c r="AC26" s="202">
        <v>10.19</v>
      </c>
      <c r="AD26" s="202">
        <v>0</v>
      </c>
      <c r="AE26" s="202">
        <v>0</v>
      </c>
      <c r="AF26" s="202">
        <v>0</v>
      </c>
      <c r="AG26" s="202">
        <v>22.6</v>
      </c>
      <c r="AH26" s="202">
        <v>0</v>
      </c>
      <c r="AI26" s="202">
        <v>0</v>
      </c>
      <c r="AJ26" s="202">
        <v>0</v>
      </c>
      <c r="AK26" s="202">
        <v>9.23</v>
      </c>
      <c r="AL26" s="202">
        <v>0</v>
      </c>
      <c r="AM26" s="202">
        <v>165.6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7.04</v>
      </c>
      <c r="E27" s="202">
        <v>0</v>
      </c>
      <c r="F27" s="202">
        <v>0</v>
      </c>
      <c r="G27" s="202">
        <v>13.65</v>
      </c>
      <c r="H27" s="202">
        <v>0</v>
      </c>
      <c r="I27" s="202">
        <v>0</v>
      </c>
      <c r="J27" s="202">
        <v>17.350000000000001</v>
      </c>
      <c r="K27" s="202">
        <v>76.66</v>
      </c>
      <c r="L27" s="202">
        <v>28.44</v>
      </c>
      <c r="M27" s="202">
        <v>0</v>
      </c>
      <c r="N27" s="202">
        <v>1.1499999999999999</v>
      </c>
      <c r="O27" s="202">
        <v>1.94</v>
      </c>
      <c r="P27" s="202">
        <v>1.92</v>
      </c>
      <c r="Q27" s="202">
        <v>0.2</v>
      </c>
      <c r="R27" s="202">
        <v>0.4</v>
      </c>
      <c r="S27" s="202">
        <v>0.26</v>
      </c>
      <c r="T27" s="202">
        <v>0</v>
      </c>
      <c r="U27" s="202">
        <v>10.95</v>
      </c>
      <c r="V27" s="202">
        <v>0</v>
      </c>
      <c r="W27" s="202">
        <v>0.5</v>
      </c>
      <c r="X27" s="202">
        <v>1.44</v>
      </c>
      <c r="Y27" s="202">
        <v>0</v>
      </c>
      <c r="Z27" s="202">
        <v>2.72</v>
      </c>
      <c r="AA27" s="202">
        <v>0.88</v>
      </c>
      <c r="AB27" s="202">
        <v>0</v>
      </c>
      <c r="AC27" s="202">
        <v>10.19</v>
      </c>
      <c r="AD27" s="202">
        <v>0</v>
      </c>
      <c r="AE27" s="202">
        <v>0</v>
      </c>
      <c r="AF27" s="202">
        <v>0</v>
      </c>
      <c r="AG27" s="202">
        <v>22.6</v>
      </c>
      <c r="AH27" s="202">
        <v>0</v>
      </c>
      <c r="AI27" s="202">
        <v>0</v>
      </c>
      <c r="AJ27" s="202">
        <v>0</v>
      </c>
      <c r="AK27" s="202">
        <v>9.23</v>
      </c>
      <c r="AL27" s="202">
        <v>0</v>
      </c>
      <c r="AM27" s="202">
        <v>165.6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7.04</v>
      </c>
      <c r="E28" s="202">
        <v>0</v>
      </c>
      <c r="F28" s="202">
        <v>0</v>
      </c>
      <c r="G28" s="202">
        <v>13.65</v>
      </c>
      <c r="H28" s="202">
        <v>0</v>
      </c>
      <c r="I28" s="202">
        <v>0</v>
      </c>
      <c r="J28" s="202">
        <v>17.350000000000001</v>
      </c>
      <c r="K28" s="202">
        <v>76.38</v>
      </c>
      <c r="L28" s="202">
        <v>28.44</v>
      </c>
      <c r="M28" s="202">
        <v>0</v>
      </c>
      <c r="N28" s="202">
        <v>1.1499999999999999</v>
      </c>
      <c r="O28" s="202">
        <v>1.94</v>
      </c>
      <c r="P28" s="202">
        <v>1.92</v>
      </c>
      <c r="Q28" s="202">
        <v>0.2</v>
      </c>
      <c r="R28" s="202">
        <v>0.4</v>
      </c>
      <c r="S28" s="202">
        <v>0.26</v>
      </c>
      <c r="T28" s="202">
        <v>0</v>
      </c>
      <c r="U28" s="202">
        <v>10.95</v>
      </c>
      <c r="V28" s="202">
        <v>0</v>
      </c>
      <c r="W28" s="202">
        <v>0.43</v>
      </c>
      <c r="X28" s="202">
        <v>1.44</v>
      </c>
      <c r="Y28" s="202">
        <v>0</v>
      </c>
      <c r="Z28" s="202">
        <v>2.72</v>
      </c>
      <c r="AA28" s="202">
        <v>0.88</v>
      </c>
      <c r="AB28" s="202">
        <v>0</v>
      </c>
      <c r="AC28" s="202">
        <v>10.19</v>
      </c>
      <c r="AD28" s="202">
        <v>0</v>
      </c>
      <c r="AE28" s="202">
        <v>0</v>
      </c>
      <c r="AF28" s="202">
        <v>0</v>
      </c>
      <c r="AG28" s="202">
        <v>22.6</v>
      </c>
      <c r="AH28" s="202">
        <v>0</v>
      </c>
      <c r="AI28" s="202">
        <v>0</v>
      </c>
      <c r="AJ28" s="202">
        <v>0</v>
      </c>
      <c r="AK28" s="202">
        <v>9.23</v>
      </c>
      <c r="AL28" s="202">
        <v>0</v>
      </c>
      <c r="AM28" s="202">
        <v>165.6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7.04</v>
      </c>
      <c r="E29" s="202">
        <v>0</v>
      </c>
      <c r="F29" s="202">
        <v>0</v>
      </c>
      <c r="G29" s="202">
        <v>13.65</v>
      </c>
      <c r="H29" s="202">
        <v>0</v>
      </c>
      <c r="I29" s="202">
        <v>0</v>
      </c>
      <c r="J29" s="202">
        <v>17.350000000000001</v>
      </c>
      <c r="K29" s="202">
        <v>76.38</v>
      </c>
      <c r="L29" s="202">
        <v>28.44</v>
      </c>
      <c r="M29" s="202">
        <v>0</v>
      </c>
      <c r="N29" s="202">
        <v>1.1499999999999999</v>
      </c>
      <c r="O29" s="202">
        <v>1.94</v>
      </c>
      <c r="P29" s="202">
        <v>1.92</v>
      </c>
      <c r="Q29" s="202">
        <v>0.2</v>
      </c>
      <c r="R29" s="202">
        <v>0.4</v>
      </c>
      <c r="S29" s="202">
        <v>0.26</v>
      </c>
      <c r="T29" s="202">
        <v>0</v>
      </c>
      <c r="U29" s="202">
        <v>10.95</v>
      </c>
      <c r="V29" s="202">
        <v>0</v>
      </c>
      <c r="W29" s="202">
        <v>0.43</v>
      </c>
      <c r="X29" s="202">
        <v>1.44</v>
      </c>
      <c r="Y29" s="202">
        <v>0</v>
      </c>
      <c r="Z29" s="202">
        <v>2.72</v>
      </c>
      <c r="AA29" s="202">
        <v>0.88</v>
      </c>
      <c r="AB29" s="202">
        <v>0</v>
      </c>
      <c r="AC29" s="202">
        <v>10.19</v>
      </c>
      <c r="AD29" s="202">
        <v>0</v>
      </c>
      <c r="AE29" s="202">
        <v>0</v>
      </c>
      <c r="AF29" s="202">
        <v>0</v>
      </c>
      <c r="AG29" s="202">
        <v>22.6</v>
      </c>
      <c r="AH29" s="202">
        <v>0</v>
      </c>
      <c r="AI29" s="202">
        <v>0</v>
      </c>
      <c r="AJ29" s="202">
        <v>0</v>
      </c>
      <c r="AK29" s="202">
        <v>9.23</v>
      </c>
      <c r="AL29" s="202">
        <v>0</v>
      </c>
      <c r="AM29" s="202">
        <v>165.6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7.04</v>
      </c>
      <c r="E30" s="202">
        <v>0</v>
      </c>
      <c r="F30" s="202">
        <v>0</v>
      </c>
      <c r="G30" s="202">
        <v>13.65</v>
      </c>
      <c r="H30" s="202">
        <v>0</v>
      </c>
      <c r="I30" s="202">
        <v>0</v>
      </c>
      <c r="J30" s="202">
        <v>17.350000000000001</v>
      </c>
      <c r="K30" s="202">
        <v>76.38</v>
      </c>
      <c r="L30" s="202">
        <v>28.44</v>
      </c>
      <c r="M30" s="202">
        <v>0</v>
      </c>
      <c r="N30" s="202">
        <v>1.1499999999999999</v>
      </c>
      <c r="O30" s="202">
        <v>1.94</v>
      </c>
      <c r="P30" s="202">
        <v>1.92</v>
      </c>
      <c r="Q30" s="202">
        <v>0.2</v>
      </c>
      <c r="R30" s="202">
        <v>0.4</v>
      </c>
      <c r="S30" s="202">
        <v>0.26</v>
      </c>
      <c r="T30" s="202">
        <v>0</v>
      </c>
      <c r="U30" s="202">
        <v>10.95</v>
      </c>
      <c r="V30" s="202">
        <v>0</v>
      </c>
      <c r="W30" s="202">
        <v>0.43</v>
      </c>
      <c r="X30" s="202">
        <v>1.44</v>
      </c>
      <c r="Y30" s="202">
        <v>0</v>
      </c>
      <c r="Z30" s="202">
        <v>2.72</v>
      </c>
      <c r="AA30" s="202">
        <v>0.88</v>
      </c>
      <c r="AB30" s="202">
        <v>0</v>
      </c>
      <c r="AC30" s="202">
        <v>10.19</v>
      </c>
      <c r="AD30" s="202">
        <v>0</v>
      </c>
      <c r="AE30" s="202">
        <v>0</v>
      </c>
      <c r="AF30" s="202">
        <v>0</v>
      </c>
      <c r="AG30" s="202">
        <v>22.6</v>
      </c>
      <c r="AH30" s="202">
        <v>0</v>
      </c>
      <c r="AI30" s="202">
        <v>0</v>
      </c>
      <c r="AJ30" s="202">
        <v>0</v>
      </c>
      <c r="AK30" s="202">
        <v>9.23</v>
      </c>
      <c r="AL30" s="202">
        <v>0</v>
      </c>
      <c r="AM30" s="202">
        <v>165.6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7.01</v>
      </c>
      <c r="E31" s="202">
        <v>0</v>
      </c>
      <c r="F31" s="202">
        <v>0</v>
      </c>
      <c r="G31" s="202">
        <v>13.65</v>
      </c>
      <c r="H31" s="202">
        <v>0</v>
      </c>
      <c r="I31" s="202">
        <v>0</v>
      </c>
      <c r="J31" s="202">
        <v>17.350000000000001</v>
      </c>
      <c r="K31" s="202">
        <v>76.38</v>
      </c>
      <c r="L31" s="202">
        <v>28.44</v>
      </c>
      <c r="M31" s="202">
        <v>0</v>
      </c>
      <c r="N31" s="202">
        <v>1.1499999999999999</v>
      </c>
      <c r="O31" s="202">
        <v>1.94</v>
      </c>
      <c r="P31" s="202">
        <v>1.92</v>
      </c>
      <c r="Q31" s="202">
        <v>2.29</v>
      </c>
      <c r="R31" s="202">
        <v>4.8899999999999997</v>
      </c>
      <c r="S31" s="202">
        <v>2.86</v>
      </c>
      <c r="T31" s="202">
        <v>0</v>
      </c>
      <c r="U31" s="202">
        <v>10.95</v>
      </c>
      <c r="V31" s="202">
        <v>0</v>
      </c>
      <c r="W31" s="202">
        <v>0.43</v>
      </c>
      <c r="X31" s="202">
        <v>1.44</v>
      </c>
      <c r="Y31" s="202">
        <v>0</v>
      </c>
      <c r="Z31" s="202">
        <v>2.72</v>
      </c>
      <c r="AA31" s="202">
        <v>8.33</v>
      </c>
      <c r="AB31" s="202">
        <v>0</v>
      </c>
      <c r="AC31" s="202">
        <v>10.19</v>
      </c>
      <c r="AD31" s="202">
        <v>0</v>
      </c>
      <c r="AE31" s="202">
        <v>0</v>
      </c>
      <c r="AF31" s="202">
        <v>0</v>
      </c>
      <c r="AG31" s="202">
        <v>22.6</v>
      </c>
      <c r="AH31" s="202">
        <v>0</v>
      </c>
      <c r="AI31" s="202">
        <v>0</v>
      </c>
      <c r="AJ31" s="202">
        <v>0</v>
      </c>
      <c r="AK31" s="202">
        <v>9.23</v>
      </c>
      <c r="AL31" s="202">
        <v>0</v>
      </c>
      <c r="AM31" s="202">
        <v>165.6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6.99</v>
      </c>
      <c r="E32" s="202">
        <v>0</v>
      </c>
      <c r="F32" s="202">
        <v>0</v>
      </c>
      <c r="G32" s="202">
        <v>13.65</v>
      </c>
      <c r="H32" s="202">
        <v>0</v>
      </c>
      <c r="I32" s="202">
        <v>0</v>
      </c>
      <c r="J32" s="202">
        <v>17.350000000000001</v>
      </c>
      <c r="K32" s="202">
        <v>76.38</v>
      </c>
      <c r="L32" s="202">
        <v>28.44</v>
      </c>
      <c r="M32" s="202">
        <v>0</v>
      </c>
      <c r="N32" s="202">
        <v>1.1499999999999999</v>
      </c>
      <c r="O32" s="202">
        <v>1.94</v>
      </c>
      <c r="P32" s="202">
        <v>1.92</v>
      </c>
      <c r="Q32" s="202">
        <v>2.29</v>
      </c>
      <c r="R32" s="202">
        <v>5</v>
      </c>
      <c r="S32" s="202">
        <v>2.86</v>
      </c>
      <c r="T32" s="202">
        <v>0</v>
      </c>
      <c r="U32" s="202">
        <v>10.95</v>
      </c>
      <c r="V32" s="202">
        <v>0</v>
      </c>
      <c r="W32" s="202">
        <v>0.43</v>
      </c>
      <c r="X32" s="202">
        <v>1.44</v>
      </c>
      <c r="Y32" s="202">
        <v>0</v>
      </c>
      <c r="Z32" s="202">
        <v>2.72</v>
      </c>
      <c r="AA32" s="202">
        <v>8.33</v>
      </c>
      <c r="AB32" s="202">
        <v>0</v>
      </c>
      <c r="AC32" s="202">
        <v>10.19</v>
      </c>
      <c r="AD32" s="202">
        <v>0</v>
      </c>
      <c r="AE32" s="202">
        <v>0</v>
      </c>
      <c r="AF32" s="202">
        <v>0</v>
      </c>
      <c r="AG32" s="202">
        <v>22.6</v>
      </c>
      <c r="AH32" s="202">
        <v>0</v>
      </c>
      <c r="AI32" s="202">
        <v>0</v>
      </c>
      <c r="AJ32" s="202">
        <v>0</v>
      </c>
      <c r="AK32" s="202">
        <v>9.23</v>
      </c>
      <c r="AL32" s="202">
        <v>0</v>
      </c>
      <c r="AM32" s="202">
        <v>165.6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6.99</v>
      </c>
      <c r="E33" s="202">
        <v>0</v>
      </c>
      <c r="F33" s="202">
        <v>0</v>
      </c>
      <c r="G33" s="202">
        <v>13.65</v>
      </c>
      <c r="H33" s="202">
        <v>0</v>
      </c>
      <c r="I33" s="202">
        <v>0</v>
      </c>
      <c r="J33" s="202">
        <v>17.350000000000001</v>
      </c>
      <c r="K33" s="202">
        <v>76.38</v>
      </c>
      <c r="L33" s="202">
        <v>28.44</v>
      </c>
      <c r="M33" s="202">
        <v>0</v>
      </c>
      <c r="N33" s="202">
        <v>1.1499999999999999</v>
      </c>
      <c r="O33" s="202">
        <v>1.94</v>
      </c>
      <c r="P33" s="202">
        <v>1.92</v>
      </c>
      <c r="Q33" s="202">
        <v>2.29</v>
      </c>
      <c r="R33" s="202">
        <v>5</v>
      </c>
      <c r="S33" s="202">
        <v>2.86</v>
      </c>
      <c r="T33" s="202">
        <v>0</v>
      </c>
      <c r="U33" s="202">
        <v>10.95</v>
      </c>
      <c r="V33" s="202">
        <v>1.77</v>
      </c>
      <c r="W33" s="202">
        <v>0.43</v>
      </c>
      <c r="X33" s="202">
        <v>1.44</v>
      </c>
      <c r="Y33" s="202">
        <v>0</v>
      </c>
      <c r="Z33" s="202">
        <v>37.26</v>
      </c>
      <c r="AA33" s="202">
        <v>8.33</v>
      </c>
      <c r="AB33" s="202">
        <v>0</v>
      </c>
      <c r="AC33" s="202">
        <v>10.19</v>
      </c>
      <c r="AD33" s="202">
        <v>0</v>
      </c>
      <c r="AE33" s="202">
        <v>0</v>
      </c>
      <c r="AF33" s="202">
        <v>0</v>
      </c>
      <c r="AG33" s="202">
        <v>22.6</v>
      </c>
      <c r="AH33" s="202">
        <v>0</v>
      </c>
      <c r="AI33" s="202">
        <v>0</v>
      </c>
      <c r="AJ33" s="202">
        <v>0</v>
      </c>
      <c r="AK33" s="202">
        <v>9.23</v>
      </c>
      <c r="AL33" s="202">
        <v>0</v>
      </c>
      <c r="AM33" s="202">
        <v>165.6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6.96</v>
      </c>
      <c r="E34" s="202">
        <v>0</v>
      </c>
      <c r="F34" s="202">
        <v>0</v>
      </c>
      <c r="G34" s="202">
        <v>13.65</v>
      </c>
      <c r="H34" s="202">
        <v>0</v>
      </c>
      <c r="I34" s="202">
        <v>0</v>
      </c>
      <c r="J34" s="202">
        <v>17.350000000000001</v>
      </c>
      <c r="K34" s="202">
        <v>76.38</v>
      </c>
      <c r="L34" s="202">
        <v>28.44</v>
      </c>
      <c r="M34" s="202">
        <v>0</v>
      </c>
      <c r="N34" s="202">
        <v>1.1499999999999999</v>
      </c>
      <c r="O34" s="202">
        <v>1.94</v>
      </c>
      <c r="P34" s="202">
        <v>1.92</v>
      </c>
      <c r="Q34" s="202">
        <v>2.29</v>
      </c>
      <c r="R34" s="202">
        <v>5</v>
      </c>
      <c r="S34" s="202">
        <v>2.86</v>
      </c>
      <c r="T34" s="202">
        <v>0</v>
      </c>
      <c r="U34" s="202">
        <v>10.95</v>
      </c>
      <c r="V34" s="202">
        <v>1.77</v>
      </c>
      <c r="W34" s="202">
        <v>0.43</v>
      </c>
      <c r="X34" s="202">
        <v>1.44</v>
      </c>
      <c r="Y34" s="202">
        <v>0</v>
      </c>
      <c r="Z34" s="202">
        <v>37.26</v>
      </c>
      <c r="AA34" s="202">
        <v>8.33</v>
      </c>
      <c r="AB34" s="202">
        <v>0</v>
      </c>
      <c r="AC34" s="202">
        <v>10.19</v>
      </c>
      <c r="AD34" s="202">
        <v>0</v>
      </c>
      <c r="AE34" s="202">
        <v>0</v>
      </c>
      <c r="AF34" s="202">
        <v>0</v>
      </c>
      <c r="AG34" s="202">
        <v>22.6</v>
      </c>
      <c r="AH34" s="202">
        <v>0</v>
      </c>
      <c r="AI34" s="202">
        <v>0</v>
      </c>
      <c r="AJ34" s="202">
        <v>0</v>
      </c>
      <c r="AK34" s="202">
        <v>9.23</v>
      </c>
      <c r="AL34" s="202">
        <v>0</v>
      </c>
      <c r="AM34" s="202">
        <v>165.6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6.96</v>
      </c>
      <c r="E35" s="202">
        <v>0</v>
      </c>
      <c r="F35" s="202">
        <v>0</v>
      </c>
      <c r="G35" s="202">
        <v>13.65</v>
      </c>
      <c r="H35" s="202">
        <v>0</v>
      </c>
      <c r="I35" s="202">
        <v>0</v>
      </c>
      <c r="J35" s="202">
        <v>17.350000000000001</v>
      </c>
      <c r="K35" s="202">
        <v>76.38</v>
      </c>
      <c r="L35" s="202">
        <v>28.44</v>
      </c>
      <c r="M35" s="202">
        <v>0</v>
      </c>
      <c r="N35" s="202">
        <v>1.1499999999999999</v>
      </c>
      <c r="O35" s="202">
        <v>1.94</v>
      </c>
      <c r="P35" s="202">
        <v>1.92</v>
      </c>
      <c r="Q35" s="202">
        <v>2.29</v>
      </c>
      <c r="R35" s="202">
        <v>5</v>
      </c>
      <c r="S35" s="202">
        <v>2.86</v>
      </c>
      <c r="T35" s="202">
        <v>0</v>
      </c>
      <c r="U35" s="202">
        <v>10.95</v>
      </c>
      <c r="V35" s="202">
        <v>1.77</v>
      </c>
      <c r="W35" s="202">
        <v>0.43</v>
      </c>
      <c r="X35" s="202">
        <v>0</v>
      </c>
      <c r="Y35" s="202">
        <v>0</v>
      </c>
      <c r="Z35" s="202">
        <v>37.26</v>
      </c>
      <c r="AA35" s="202">
        <v>8.33</v>
      </c>
      <c r="AB35" s="202">
        <v>0</v>
      </c>
      <c r="AC35" s="202">
        <v>10.19</v>
      </c>
      <c r="AD35" s="202">
        <v>0</v>
      </c>
      <c r="AE35" s="202">
        <v>0</v>
      </c>
      <c r="AF35" s="202">
        <v>0</v>
      </c>
      <c r="AG35" s="202">
        <v>22.6</v>
      </c>
      <c r="AH35" s="202">
        <v>0</v>
      </c>
      <c r="AI35" s="202">
        <v>0</v>
      </c>
      <c r="AJ35" s="202">
        <v>0</v>
      </c>
      <c r="AK35" s="202">
        <v>9.23</v>
      </c>
      <c r="AL35" s="202">
        <v>0</v>
      </c>
      <c r="AM35" s="202">
        <v>165.6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6.96</v>
      </c>
      <c r="E36" s="202">
        <v>0</v>
      </c>
      <c r="F36" s="202">
        <v>0</v>
      </c>
      <c r="G36" s="202">
        <v>13.65</v>
      </c>
      <c r="H36" s="202">
        <v>0</v>
      </c>
      <c r="I36" s="202">
        <v>0</v>
      </c>
      <c r="J36" s="202">
        <v>17.350000000000001</v>
      </c>
      <c r="K36" s="202">
        <v>76.38</v>
      </c>
      <c r="L36" s="202">
        <v>28.44</v>
      </c>
      <c r="M36" s="202">
        <v>0</v>
      </c>
      <c r="N36" s="202">
        <v>1.1499999999999999</v>
      </c>
      <c r="O36" s="202">
        <v>1.94</v>
      </c>
      <c r="P36" s="202">
        <v>1.92</v>
      </c>
      <c r="Q36" s="202">
        <v>2.29</v>
      </c>
      <c r="R36" s="202">
        <v>5</v>
      </c>
      <c r="S36" s="202">
        <v>2.86</v>
      </c>
      <c r="T36" s="202">
        <v>0</v>
      </c>
      <c r="U36" s="202">
        <v>10.95</v>
      </c>
      <c r="V36" s="202">
        <v>1.77</v>
      </c>
      <c r="W36" s="202">
        <v>0.43</v>
      </c>
      <c r="X36" s="202">
        <v>1.44</v>
      </c>
      <c r="Y36" s="202">
        <v>0</v>
      </c>
      <c r="Z36" s="202">
        <v>37.26</v>
      </c>
      <c r="AA36" s="202">
        <v>8.33</v>
      </c>
      <c r="AB36" s="202">
        <v>0</v>
      </c>
      <c r="AC36" s="202">
        <v>10.19</v>
      </c>
      <c r="AD36" s="202">
        <v>0</v>
      </c>
      <c r="AE36" s="202">
        <v>0</v>
      </c>
      <c r="AF36" s="202">
        <v>0</v>
      </c>
      <c r="AG36" s="202">
        <v>22.6</v>
      </c>
      <c r="AH36" s="202">
        <v>0</v>
      </c>
      <c r="AI36" s="202">
        <v>0</v>
      </c>
      <c r="AJ36" s="202">
        <v>0</v>
      </c>
      <c r="AK36" s="202">
        <v>9.23</v>
      </c>
      <c r="AL36" s="202">
        <v>0</v>
      </c>
      <c r="AM36" s="202">
        <v>165.6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6.96</v>
      </c>
      <c r="E37" s="202">
        <v>0</v>
      </c>
      <c r="F37" s="202">
        <v>0</v>
      </c>
      <c r="G37" s="202">
        <v>13.65</v>
      </c>
      <c r="H37" s="202">
        <v>0</v>
      </c>
      <c r="I37" s="202">
        <v>0</v>
      </c>
      <c r="J37" s="202">
        <v>17.350000000000001</v>
      </c>
      <c r="K37" s="202">
        <v>76.38</v>
      </c>
      <c r="L37" s="202">
        <v>28.44</v>
      </c>
      <c r="M37" s="202">
        <v>0</v>
      </c>
      <c r="N37" s="202">
        <v>1.1499999999999999</v>
      </c>
      <c r="O37" s="202">
        <v>1.94</v>
      </c>
      <c r="P37" s="202">
        <v>1.92</v>
      </c>
      <c r="Q37" s="202">
        <v>2.2200000000000002</v>
      </c>
      <c r="R37" s="202">
        <v>4.84</v>
      </c>
      <c r="S37" s="202">
        <v>2.85</v>
      </c>
      <c r="T37" s="202">
        <v>0</v>
      </c>
      <c r="U37" s="202">
        <v>10.95</v>
      </c>
      <c r="V37" s="202">
        <v>1.77</v>
      </c>
      <c r="W37" s="202">
        <v>3.89</v>
      </c>
      <c r="X37" s="202">
        <v>18.3</v>
      </c>
      <c r="Y37" s="202">
        <v>0</v>
      </c>
      <c r="Z37" s="202">
        <v>37.26</v>
      </c>
      <c r="AA37" s="202">
        <v>8.33</v>
      </c>
      <c r="AB37" s="202">
        <v>0</v>
      </c>
      <c r="AC37" s="202">
        <v>10.19</v>
      </c>
      <c r="AD37" s="202">
        <v>0</v>
      </c>
      <c r="AE37" s="202">
        <v>0</v>
      </c>
      <c r="AF37" s="202">
        <v>0</v>
      </c>
      <c r="AG37" s="202">
        <v>22.11</v>
      </c>
      <c r="AH37" s="202">
        <v>0</v>
      </c>
      <c r="AI37" s="202">
        <v>0</v>
      </c>
      <c r="AJ37" s="202">
        <v>0</v>
      </c>
      <c r="AK37" s="202">
        <v>9.23</v>
      </c>
      <c r="AL37" s="202">
        <v>0</v>
      </c>
      <c r="AM37" s="202">
        <v>165.6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6.93</v>
      </c>
      <c r="E38" s="202">
        <v>0</v>
      </c>
      <c r="F38" s="202">
        <v>0</v>
      </c>
      <c r="G38" s="202">
        <v>13.65</v>
      </c>
      <c r="H38" s="202">
        <v>0</v>
      </c>
      <c r="I38" s="202">
        <v>0</v>
      </c>
      <c r="J38" s="202">
        <v>17.350000000000001</v>
      </c>
      <c r="K38" s="202">
        <v>76.38</v>
      </c>
      <c r="L38" s="202">
        <v>28.44</v>
      </c>
      <c r="M38" s="202">
        <v>0</v>
      </c>
      <c r="N38" s="202">
        <v>1.1499999999999999</v>
      </c>
      <c r="O38" s="202">
        <v>1.94</v>
      </c>
      <c r="P38" s="202">
        <v>1.92</v>
      </c>
      <c r="Q38" s="202">
        <v>2.2200000000000002</v>
      </c>
      <c r="R38" s="202">
        <v>4.84</v>
      </c>
      <c r="S38" s="202">
        <v>2.85</v>
      </c>
      <c r="T38" s="202">
        <v>0</v>
      </c>
      <c r="U38" s="202">
        <v>10.95</v>
      </c>
      <c r="V38" s="202">
        <v>1.77</v>
      </c>
      <c r="W38" s="202">
        <v>4.51</v>
      </c>
      <c r="X38" s="202">
        <v>18.3</v>
      </c>
      <c r="Y38" s="202">
        <v>0</v>
      </c>
      <c r="Z38" s="202">
        <v>37.26</v>
      </c>
      <c r="AA38" s="202">
        <v>8.33</v>
      </c>
      <c r="AB38" s="202">
        <v>0</v>
      </c>
      <c r="AC38" s="202">
        <v>10.19</v>
      </c>
      <c r="AD38" s="202">
        <v>0</v>
      </c>
      <c r="AE38" s="202">
        <v>0</v>
      </c>
      <c r="AF38" s="202">
        <v>0</v>
      </c>
      <c r="AG38" s="202">
        <v>22.11</v>
      </c>
      <c r="AH38" s="202">
        <v>0</v>
      </c>
      <c r="AI38" s="202">
        <v>0</v>
      </c>
      <c r="AJ38" s="202">
        <v>0</v>
      </c>
      <c r="AK38" s="202">
        <v>9.23</v>
      </c>
      <c r="AL38" s="202">
        <v>0</v>
      </c>
      <c r="AM38" s="202">
        <v>165.6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6.93</v>
      </c>
      <c r="E39" s="202">
        <v>0</v>
      </c>
      <c r="F39" s="202">
        <v>0</v>
      </c>
      <c r="G39" s="202">
        <v>13.65</v>
      </c>
      <c r="H39" s="202">
        <v>0</v>
      </c>
      <c r="I39" s="202">
        <v>0</v>
      </c>
      <c r="J39" s="202">
        <v>17.350000000000001</v>
      </c>
      <c r="K39" s="202">
        <v>76.38</v>
      </c>
      <c r="L39" s="202">
        <v>28.44</v>
      </c>
      <c r="M39" s="202">
        <v>0</v>
      </c>
      <c r="N39" s="202">
        <v>1.1499999999999999</v>
      </c>
      <c r="O39" s="202">
        <v>1.94</v>
      </c>
      <c r="P39" s="202">
        <v>1.92</v>
      </c>
      <c r="Q39" s="202">
        <v>2.2200000000000002</v>
      </c>
      <c r="R39" s="202">
        <v>4.84</v>
      </c>
      <c r="S39" s="202">
        <v>2.85</v>
      </c>
      <c r="T39" s="202">
        <v>0</v>
      </c>
      <c r="U39" s="202">
        <v>10.95</v>
      </c>
      <c r="V39" s="202">
        <v>1.77</v>
      </c>
      <c r="W39" s="202">
        <v>4.78</v>
      </c>
      <c r="X39" s="202">
        <v>19.07</v>
      </c>
      <c r="Y39" s="202">
        <v>0</v>
      </c>
      <c r="Z39" s="202">
        <v>37.26</v>
      </c>
      <c r="AA39" s="202">
        <v>8.33</v>
      </c>
      <c r="AB39" s="202">
        <v>0</v>
      </c>
      <c r="AC39" s="202">
        <v>10.19</v>
      </c>
      <c r="AD39" s="202">
        <v>0</v>
      </c>
      <c r="AE39" s="202">
        <v>0</v>
      </c>
      <c r="AF39" s="202">
        <v>0</v>
      </c>
      <c r="AG39" s="202">
        <v>22.11</v>
      </c>
      <c r="AH39" s="202">
        <v>0</v>
      </c>
      <c r="AI39" s="202">
        <v>0</v>
      </c>
      <c r="AJ39" s="202">
        <v>0</v>
      </c>
      <c r="AK39" s="202">
        <v>9.23</v>
      </c>
      <c r="AL39" s="202">
        <v>0</v>
      </c>
      <c r="AM39" s="202">
        <v>162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6.93</v>
      </c>
      <c r="E40" s="202">
        <v>0</v>
      </c>
      <c r="F40" s="202">
        <v>0</v>
      </c>
      <c r="G40" s="202">
        <v>13.65</v>
      </c>
      <c r="H40" s="202">
        <v>0</v>
      </c>
      <c r="I40" s="202">
        <v>0</v>
      </c>
      <c r="J40" s="202">
        <v>17.350000000000001</v>
      </c>
      <c r="K40" s="202">
        <v>76.38</v>
      </c>
      <c r="L40" s="202">
        <v>28.44</v>
      </c>
      <c r="M40" s="202">
        <v>0</v>
      </c>
      <c r="N40" s="202">
        <v>1.1499999999999999</v>
      </c>
      <c r="O40" s="202">
        <v>1.94</v>
      </c>
      <c r="P40" s="202">
        <v>1.92</v>
      </c>
      <c r="Q40" s="202">
        <v>2.2200000000000002</v>
      </c>
      <c r="R40" s="202">
        <v>4.84</v>
      </c>
      <c r="S40" s="202">
        <v>2.85</v>
      </c>
      <c r="T40" s="202">
        <v>0</v>
      </c>
      <c r="U40" s="202">
        <v>10.95</v>
      </c>
      <c r="V40" s="202">
        <v>1.77</v>
      </c>
      <c r="W40" s="202">
        <v>4.5199999999999996</v>
      </c>
      <c r="X40" s="202">
        <v>18.440000000000001</v>
      </c>
      <c r="Y40" s="202">
        <v>0</v>
      </c>
      <c r="Z40" s="202">
        <v>37.26</v>
      </c>
      <c r="AA40" s="202">
        <v>8.33</v>
      </c>
      <c r="AB40" s="202">
        <v>0</v>
      </c>
      <c r="AC40" s="202">
        <v>10.19</v>
      </c>
      <c r="AD40" s="202">
        <v>0</v>
      </c>
      <c r="AE40" s="202">
        <v>0</v>
      </c>
      <c r="AF40" s="202">
        <v>0</v>
      </c>
      <c r="AG40" s="202">
        <v>22.11</v>
      </c>
      <c r="AH40" s="202">
        <v>0</v>
      </c>
      <c r="AI40" s="202">
        <v>0</v>
      </c>
      <c r="AJ40" s="202">
        <v>0</v>
      </c>
      <c r="AK40" s="202">
        <v>9.23</v>
      </c>
      <c r="AL40" s="202">
        <v>0</v>
      </c>
      <c r="AM40" s="202">
        <v>162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6.91</v>
      </c>
      <c r="E41" s="202">
        <v>0</v>
      </c>
      <c r="F41" s="202">
        <v>0</v>
      </c>
      <c r="G41" s="202">
        <v>13.65</v>
      </c>
      <c r="H41" s="202">
        <v>0</v>
      </c>
      <c r="I41" s="202">
        <v>0</v>
      </c>
      <c r="J41" s="202">
        <v>17.350000000000001</v>
      </c>
      <c r="K41" s="202">
        <v>76.38</v>
      </c>
      <c r="L41" s="202">
        <v>28.44</v>
      </c>
      <c r="M41" s="202">
        <v>0</v>
      </c>
      <c r="N41" s="202">
        <v>1.1499999999999999</v>
      </c>
      <c r="O41" s="202">
        <v>1.94</v>
      </c>
      <c r="P41" s="202">
        <v>1.92</v>
      </c>
      <c r="Q41" s="202">
        <v>2.2200000000000002</v>
      </c>
      <c r="R41" s="202">
        <v>4.84</v>
      </c>
      <c r="S41" s="202">
        <v>2.85</v>
      </c>
      <c r="T41" s="202">
        <v>0</v>
      </c>
      <c r="U41" s="202">
        <v>10.95</v>
      </c>
      <c r="V41" s="202">
        <v>1.77</v>
      </c>
      <c r="W41" s="202">
        <v>4.5199999999999996</v>
      </c>
      <c r="X41" s="202">
        <v>18.440000000000001</v>
      </c>
      <c r="Y41" s="202">
        <v>0</v>
      </c>
      <c r="Z41" s="202">
        <v>37.26</v>
      </c>
      <c r="AA41" s="202">
        <v>8.33</v>
      </c>
      <c r="AB41" s="202">
        <v>0</v>
      </c>
      <c r="AC41" s="202">
        <v>10.19</v>
      </c>
      <c r="AD41" s="202">
        <v>0</v>
      </c>
      <c r="AE41" s="202">
        <v>0</v>
      </c>
      <c r="AF41" s="202">
        <v>0</v>
      </c>
      <c r="AG41" s="202">
        <v>22.11</v>
      </c>
      <c r="AH41" s="202">
        <v>0</v>
      </c>
      <c r="AI41" s="202">
        <v>0</v>
      </c>
      <c r="AJ41" s="202">
        <v>0</v>
      </c>
      <c r="AK41" s="202">
        <v>9.23</v>
      </c>
      <c r="AL41" s="202">
        <v>0</v>
      </c>
      <c r="AM41" s="202">
        <v>162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6.88</v>
      </c>
      <c r="E42" s="202">
        <v>0</v>
      </c>
      <c r="F42" s="202">
        <v>0</v>
      </c>
      <c r="G42" s="202">
        <v>13.65</v>
      </c>
      <c r="H42" s="202">
        <v>0</v>
      </c>
      <c r="I42" s="202">
        <v>0</v>
      </c>
      <c r="J42" s="202">
        <v>17.350000000000001</v>
      </c>
      <c r="K42" s="202">
        <v>76.38</v>
      </c>
      <c r="L42" s="202">
        <v>28.44</v>
      </c>
      <c r="M42" s="202">
        <v>0</v>
      </c>
      <c r="N42" s="202">
        <v>1.1499999999999999</v>
      </c>
      <c r="O42" s="202">
        <v>1.94</v>
      </c>
      <c r="P42" s="202">
        <v>1.92</v>
      </c>
      <c r="Q42" s="202">
        <v>2.2200000000000002</v>
      </c>
      <c r="R42" s="202">
        <v>4.84</v>
      </c>
      <c r="S42" s="202">
        <v>2.85</v>
      </c>
      <c r="T42" s="202">
        <v>0</v>
      </c>
      <c r="U42" s="202">
        <v>10.95</v>
      </c>
      <c r="V42" s="202">
        <v>1.77</v>
      </c>
      <c r="W42" s="202">
        <v>4.5199999999999996</v>
      </c>
      <c r="X42" s="202">
        <v>18.440000000000001</v>
      </c>
      <c r="Y42" s="202">
        <v>0</v>
      </c>
      <c r="Z42" s="202">
        <v>37.26</v>
      </c>
      <c r="AA42" s="202">
        <v>8.33</v>
      </c>
      <c r="AB42" s="202">
        <v>0</v>
      </c>
      <c r="AC42" s="202">
        <v>10.19</v>
      </c>
      <c r="AD42" s="202">
        <v>0</v>
      </c>
      <c r="AE42" s="202">
        <v>0</v>
      </c>
      <c r="AF42" s="202">
        <v>0</v>
      </c>
      <c r="AG42" s="202">
        <v>22.11</v>
      </c>
      <c r="AH42" s="202">
        <v>0</v>
      </c>
      <c r="AI42" s="202">
        <v>0</v>
      </c>
      <c r="AJ42" s="202">
        <v>0</v>
      </c>
      <c r="AK42" s="202">
        <v>9.23</v>
      </c>
      <c r="AL42" s="202">
        <v>0</v>
      </c>
      <c r="AM42" s="202">
        <v>162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6.86</v>
      </c>
      <c r="E43" s="202">
        <v>0</v>
      </c>
      <c r="F43" s="202">
        <v>0</v>
      </c>
      <c r="G43" s="202">
        <v>13.65</v>
      </c>
      <c r="H43" s="202">
        <v>0</v>
      </c>
      <c r="I43" s="202">
        <v>0</v>
      </c>
      <c r="J43" s="202">
        <v>16.71</v>
      </c>
      <c r="K43" s="202">
        <v>76.38</v>
      </c>
      <c r="L43" s="202">
        <v>28.44</v>
      </c>
      <c r="M43" s="202">
        <v>0</v>
      </c>
      <c r="N43" s="202">
        <v>1.1499999999999999</v>
      </c>
      <c r="O43" s="202">
        <v>1.94</v>
      </c>
      <c r="P43" s="202">
        <v>1.92</v>
      </c>
      <c r="Q43" s="202">
        <v>2.2200000000000002</v>
      </c>
      <c r="R43" s="202">
        <v>4.84</v>
      </c>
      <c r="S43" s="202">
        <v>2.85</v>
      </c>
      <c r="T43" s="202">
        <v>0</v>
      </c>
      <c r="U43" s="202">
        <v>10.95</v>
      </c>
      <c r="V43" s="202">
        <v>1.77</v>
      </c>
      <c r="W43" s="202">
        <v>4.5199999999999996</v>
      </c>
      <c r="X43" s="202">
        <v>18.440000000000001</v>
      </c>
      <c r="Y43" s="202">
        <v>0</v>
      </c>
      <c r="Z43" s="202">
        <v>37.26</v>
      </c>
      <c r="AA43" s="202">
        <v>8.33</v>
      </c>
      <c r="AB43" s="202">
        <v>0</v>
      </c>
      <c r="AC43" s="202">
        <v>10.19</v>
      </c>
      <c r="AD43" s="202">
        <v>0</v>
      </c>
      <c r="AE43" s="202">
        <v>0</v>
      </c>
      <c r="AF43" s="202">
        <v>0</v>
      </c>
      <c r="AG43" s="202">
        <v>22.11</v>
      </c>
      <c r="AH43" s="202">
        <v>0</v>
      </c>
      <c r="AI43" s="202">
        <v>0</v>
      </c>
      <c r="AJ43" s="202">
        <v>0</v>
      </c>
      <c r="AK43" s="202">
        <v>9.23</v>
      </c>
      <c r="AL43" s="202">
        <v>0</v>
      </c>
      <c r="AM43" s="202">
        <v>162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6.86</v>
      </c>
      <c r="E44" s="202">
        <v>0</v>
      </c>
      <c r="F44" s="202">
        <v>0</v>
      </c>
      <c r="G44" s="202">
        <v>13.65</v>
      </c>
      <c r="H44" s="202">
        <v>0</v>
      </c>
      <c r="I44" s="202">
        <v>0</v>
      </c>
      <c r="J44" s="202">
        <v>16.71</v>
      </c>
      <c r="K44" s="202">
        <v>76.38</v>
      </c>
      <c r="L44" s="202">
        <v>28.44</v>
      </c>
      <c r="M44" s="202">
        <v>0</v>
      </c>
      <c r="N44" s="202">
        <v>1.1499999999999999</v>
      </c>
      <c r="O44" s="202">
        <v>1.94</v>
      </c>
      <c r="P44" s="202">
        <v>1.92</v>
      </c>
      <c r="Q44" s="202">
        <v>2.2200000000000002</v>
      </c>
      <c r="R44" s="202">
        <v>4.84</v>
      </c>
      <c r="S44" s="202">
        <v>2.85</v>
      </c>
      <c r="T44" s="202">
        <v>0</v>
      </c>
      <c r="U44" s="202">
        <v>10.95</v>
      </c>
      <c r="V44" s="202">
        <v>1.77</v>
      </c>
      <c r="W44" s="202">
        <v>4.5199999999999996</v>
      </c>
      <c r="X44" s="202">
        <v>18.440000000000001</v>
      </c>
      <c r="Y44" s="202">
        <v>0</v>
      </c>
      <c r="Z44" s="202">
        <v>37.26</v>
      </c>
      <c r="AA44" s="202">
        <v>8.33</v>
      </c>
      <c r="AB44" s="202">
        <v>0</v>
      </c>
      <c r="AC44" s="202">
        <v>10.19</v>
      </c>
      <c r="AD44" s="202">
        <v>0</v>
      </c>
      <c r="AE44" s="202">
        <v>0</v>
      </c>
      <c r="AF44" s="202">
        <v>0</v>
      </c>
      <c r="AG44" s="202">
        <v>22.11</v>
      </c>
      <c r="AH44" s="202">
        <v>0</v>
      </c>
      <c r="AI44" s="202">
        <v>0</v>
      </c>
      <c r="AJ44" s="202">
        <v>0</v>
      </c>
      <c r="AK44" s="202">
        <v>9.23</v>
      </c>
      <c r="AL44" s="202">
        <v>0</v>
      </c>
      <c r="AM44" s="202">
        <v>162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6.86</v>
      </c>
      <c r="E45" s="202">
        <v>0</v>
      </c>
      <c r="F45" s="202">
        <v>0</v>
      </c>
      <c r="G45" s="202">
        <v>13.65</v>
      </c>
      <c r="H45" s="202">
        <v>0</v>
      </c>
      <c r="I45" s="202">
        <v>0</v>
      </c>
      <c r="J45" s="202">
        <v>16.71</v>
      </c>
      <c r="K45" s="202">
        <v>76.38</v>
      </c>
      <c r="L45" s="202">
        <v>28.44</v>
      </c>
      <c r="M45" s="202">
        <v>0</v>
      </c>
      <c r="N45" s="202">
        <v>1.1499999999999999</v>
      </c>
      <c r="O45" s="202">
        <v>1.94</v>
      </c>
      <c r="P45" s="202">
        <v>1.92</v>
      </c>
      <c r="Q45" s="202">
        <v>2.2200000000000002</v>
      </c>
      <c r="R45" s="202">
        <v>4.84</v>
      </c>
      <c r="S45" s="202">
        <v>2.85</v>
      </c>
      <c r="T45" s="202">
        <v>0</v>
      </c>
      <c r="U45" s="202">
        <v>10.95</v>
      </c>
      <c r="V45" s="202">
        <v>1.77</v>
      </c>
      <c r="W45" s="202">
        <v>4.5199999999999996</v>
      </c>
      <c r="X45" s="202">
        <v>18.440000000000001</v>
      </c>
      <c r="Y45" s="202">
        <v>0</v>
      </c>
      <c r="Z45" s="202">
        <v>37.26</v>
      </c>
      <c r="AA45" s="202">
        <v>8.33</v>
      </c>
      <c r="AB45" s="202">
        <v>0</v>
      </c>
      <c r="AC45" s="202">
        <v>10.19</v>
      </c>
      <c r="AD45" s="202">
        <v>0</v>
      </c>
      <c r="AE45" s="202">
        <v>0</v>
      </c>
      <c r="AF45" s="202">
        <v>0</v>
      </c>
      <c r="AG45" s="202">
        <v>22.11</v>
      </c>
      <c r="AH45" s="202">
        <v>0</v>
      </c>
      <c r="AI45" s="202">
        <v>0</v>
      </c>
      <c r="AJ45" s="202">
        <v>0</v>
      </c>
      <c r="AK45" s="202">
        <v>9.23</v>
      </c>
      <c r="AL45" s="202">
        <v>0</v>
      </c>
      <c r="AM45" s="202">
        <v>162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6.83</v>
      </c>
      <c r="E46" s="202">
        <v>0</v>
      </c>
      <c r="F46" s="202">
        <v>0</v>
      </c>
      <c r="G46" s="202">
        <v>13.65</v>
      </c>
      <c r="H46" s="202">
        <v>0</v>
      </c>
      <c r="I46" s="202">
        <v>0</v>
      </c>
      <c r="J46" s="202">
        <v>16.71</v>
      </c>
      <c r="K46" s="202">
        <v>76.38</v>
      </c>
      <c r="L46" s="202">
        <v>28.44</v>
      </c>
      <c r="M46" s="202">
        <v>0</v>
      </c>
      <c r="N46" s="202">
        <v>1.1499999999999999</v>
      </c>
      <c r="O46" s="202">
        <v>1.94</v>
      </c>
      <c r="P46" s="202">
        <v>1.92</v>
      </c>
      <c r="Q46" s="202">
        <v>2.2200000000000002</v>
      </c>
      <c r="R46" s="202">
        <v>4.84</v>
      </c>
      <c r="S46" s="202">
        <v>2.85</v>
      </c>
      <c r="T46" s="202">
        <v>0</v>
      </c>
      <c r="U46" s="202">
        <v>10.95</v>
      </c>
      <c r="V46" s="202">
        <v>1.77</v>
      </c>
      <c r="W46" s="202">
        <v>4.5199999999999996</v>
      </c>
      <c r="X46" s="202">
        <v>18.440000000000001</v>
      </c>
      <c r="Y46" s="202">
        <v>0</v>
      </c>
      <c r="Z46" s="202">
        <v>37.26</v>
      </c>
      <c r="AA46" s="202">
        <v>8.33</v>
      </c>
      <c r="AB46" s="202">
        <v>0</v>
      </c>
      <c r="AC46" s="202">
        <v>10.19</v>
      </c>
      <c r="AD46" s="202">
        <v>0</v>
      </c>
      <c r="AE46" s="202">
        <v>0</v>
      </c>
      <c r="AF46" s="202">
        <v>0</v>
      </c>
      <c r="AG46" s="202">
        <v>22.11</v>
      </c>
      <c r="AH46" s="202">
        <v>0</v>
      </c>
      <c r="AI46" s="202">
        <v>0</v>
      </c>
      <c r="AJ46" s="202">
        <v>0</v>
      </c>
      <c r="AK46" s="202">
        <v>9.23</v>
      </c>
      <c r="AL46" s="202">
        <v>0</v>
      </c>
      <c r="AM46" s="202">
        <v>162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6.83</v>
      </c>
      <c r="E47" s="202">
        <v>0</v>
      </c>
      <c r="F47" s="202">
        <v>0</v>
      </c>
      <c r="G47" s="202">
        <v>13.52</v>
      </c>
      <c r="H47" s="202">
        <v>0</v>
      </c>
      <c r="I47" s="202">
        <v>0</v>
      </c>
      <c r="J47" s="202">
        <v>16.71</v>
      </c>
      <c r="K47" s="202">
        <v>76.38</v>
      </c>
      <c r="L47" s="202">
        <v>28.44</v>
      </c>
      <c r="M47" s="202">
        <v>0</v>
      </c>
      <c r="N47" s="202">
        <v>1.1499999999999999</v>
      </c>
      <c r="O47" s="202">
        <v>1.94</v>
      </c>
      <c r="P47" s="202">
        <v>1.87</v>
      </c>
      <c r="Q47" s="202">
        <v>2.2200000000000002</v>
      </c>
      <c r="R47" s="202">
        <v>4.84</v>
      </c>
      <c r="S47" s="202">
        <v>2.85</v>
      </c>
      <c r="T47" s="202">
        <v>0</v>
      </c>
      <c r="U47" s="202">
        <v>10.95</v>
      </c>
      <c r="V47" s="202">
        <v>1.78</v>
      </c>
      <c r="W47" s="202">
        <v>4.5199999999999996</v>
      </c>
      <c r="X47" s="202">
        <v>18.440000000000001</v>
      </c>
      <c r="Y47" s="202">
        <v>0</v>
      </c>
      <c r="Z47" s="202">
        <v>37.26</v>
      </c>
      <c r="AA47" s="202">
        <v>8.33</v>
      </c>
      <c r="AB47" s="202">
        <v>0</v>
      </c>
      <c r="AC47" s="202">
        <v>10.19</v>
      </c>
      <c r="AD47" s="202">
        <v>0</v>
      </c>
      <c r="AE47" s="202">
        <v>0</v>
      </c>
      <c r="AF47" s="202">
        <v>0</v>
      </c>
      <c r="AG47" s="202">
        <v>22.11</v>
      </c>
      <c r="AH47" s="202">
        <v>0</v>
      </c>
      <c r="AI47" s="202">
        <v>0</v>
      </c>
      <c r="AJ47" s="202">
        <v>0</v>
      </c>
      <c r="AK47" s="202">
        <v>9.23</v>
      </c>
      <c r="AL47" s="202">
        <v>0</v>
      </c>
      <c r="AM47" s="202">
        <v>162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6.83</v>
      </c>
      <c r="E48" s="202">
        <v>0</v>
      </c>
      <c r="F48" s="202">
        <v>0</v>
      </c>
      <c r="G48" s="202">
        <v>13.52</v>
      </c>
      <c r="H48" s="202">
        <v>0</v>
      </c>
      <c r="I48" s="202">
        <v>0</v>
      </c>
      <c r="J48" s="202">
        <v>16.71</v>
      </c>
      <c r="K48" s="202">
        <v>76.38</v>
      </c>
      <c r="L48" s="202">
        <v>28.44</v>
      </c>
      <c r="M48" s="202">
        <v>0</v>
      </c>
      <c r="N48" s="202">
        <v>1.1499999999999999</v>
      </c>
      <c r="O48" s="202">
        <v>1.94</v>
      </c>
      <c r="P48" s="202">
        <v>1.62</v>
      </c>
      <c r="Q48" s="202">
        <v>2.2200000000000002</v>
      </c>
      <c r="R48" s="202">
        <v>4.84</v>
      </c>
      <c r="S48" s="202">
        <v>2.85</v>
      </c>
      <c r="T48" s="202">
        <v>0</v>
      </c>
      <c r="U48" s="202">
        <v>10.95</v>
      </c>
      <c r="V48" s="202">
        <v>1.78</v>
      </c>
      <c r="W48" s="202">
        <v>4.5199999999999996</v>
      </c>
      <c r="X48" s="202">
        <v>18.440000000000001</v>
      </c>
      <c r="Y48" s="202">
        <v>0</v>
      </c>
      <c r="Z48" s="202">
        <v>37.26</v>
      </c>
      <c r="AA48" s="202">
        <v>8.33</v>
      </c>
      <c r="AB48" s="202">
        <v>0</v>
      </c>
      <c r="AC48" s="202">
        <v>10.19</v>
      </c>
      <c r="AD48" s="202">
        <v>0</v>
      </c>
      <c r="AE48" s="202">
        <v>0</v>
      </c>
      <c r="AF48" s="202">
        <v>0</v>
      </c>
      <c r="AG48" s="202">
        <v>22.11</v>
      </c>
      <c r="AH48" s="202">
        <v>0</v>
      </c>
      <c r="AI48" s="202">
        <v>0</v>
      </c>
      <c r="AJ48" s="202">
        <v>0</v>
      </c>
      <c r="AK48" s="202">
        <v>9.23</v>
      </c>
      <c r="AL48" s="202">
        <v>0</v>
      </c>
      <c r="AM48" s="202">
        <v>162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6.8</v>
      </c>
      <c r="E49" s="202">
        <v>0</v>
      </c>
      <c r="F49" s="202">
        <v>0</v>
      </c>
      <c r="G49" s="202">
        <v>13.52</v>
      </c>
      <c r="H49" s="202">
        <v>0</v>
      </c>
      <c r="I49" s="202">
        <v>0</v>
      </c>
      <c r="J49" s="202">
        <v>16.71</v>
      </c>
      <c r="K49" s="202">
        <v>76.38</v>
      </c>
      <c r="L49" s="202">
        <v>28.44</v>
      </c>
      <c r="M49" s="202">
        <v>0</v>
      </c>
      <c r="N49" s="202">
        <v>1.1499999999999999</v>
      </c>
      <c r="O49" s="202">
        <v>1.94</v>
      </c>
      <c r="P49" s="202">
        <v>1.1000000000000001</v>
      </c>
      <c r="Q49" s="202">
        <v>2.2200000000000002</v>
      </c>
      <c r="R49" s="202">
        <v>4.84</v>
      </c>
      <c r="S49" s="202">
        <v>2.85</v>
      </c>
      <c r="T49" s="202">
        <v>0</v>
      </c>
      <c r="U49" s="202">
        <v>10.95</v>
      </c>
      <c r="V49" s="202">
        <v>1.78</v>
      </c>
      <c r="W49" s="202">
        <v>4.5199999999999996</v>
      </c>
      <c r="X49" s="202">
        <v>18.440000000000001</v>
      </c>
      <c r="Y49" s="202">
        <v>0</v>
      </c>
      <c r="Z49" s="202">
        <v>37.26</v>
      </c>
      <c r="AA49" s="202">
        <v>8.33</v>
      </c>
      <c r="AB49" s="202">
        <v>0</v>
      </c>
      <c r="AC49" s="202">
        <v>10.19</v>
      </c>
      <c r="AD49" s="202">
        <v>0</v>
      </c>
      <c r="AE49" s="202">
        <v>0</v>
      </c>
      <c r="AF49" s="202">
        <v>0</v>
      </c>
      <c r="AG49" s="202">
        <v>22.11</v>
      </c>
      <c r="AH49" s="202">
        <v>0</v>
      </c>
      <c r="AI49" s="202">
        <v>0</v>
      </c>
      <c r="AJ49" s="202">
        <v>0</v>
      </c>
      <c r="AK49" s="202">
        <v>9.23</v>
      </c>
      <c r="AL49" s="202">
        <v>0</v>
      </c>
      <c r="AM49" s="202">
        <v>162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6.75</v>
      </c>
      <c r="E50" s="202">
        <v>0</v>
      </c>
      <c r="F50" s="202">
        <v>0</v>
      </c>
      <c r="G50" s="202">
        <v>13.52</v>
      </c>
      <c r="H50" s="202">
        <v>0</v>
      </c>
      <c r="I50" s="202">
        <v>0</v>
      </c>
      <c r="J50" s="202">
        <v>16.71</v>
      </c>
      <c r="K50" s="202">
        <v>76.38</v>
      </c>
      <c r="L50" s="202">
        <v>28.44</v>
      </c>
      <c r="M50" s="202">
        <v>0</v>
      </c>
      <c r="N50" s="202">
        <v>1.1499999999999999</v>
      </c>
      <c r="O50" s="202">
        <v>1.94</v>
      </c>
      <c r="P50" s="202">
        <v>1.1000000000000001</v>
      </c>
      <c r="Q50" s="202">
        <v>2.2200000000000002</v>
      </c>
      <c r="R50" s="202">
        <v>4.84</v>
      </c>
      <c r="S50" s="202">
        <v>2.85</v>
      </c>
      <c r="T50" s="202">
        <v>0</v>
      </c>
      <c r="U50" s="202">
        <v>10.95</v>
      </c>
      <c r="V50" s="202">
        <v>1.78</v>
      </c>
      <c r="W50" s="202">
        <v>4.5199999999999996</v>
      </c>
      <c r="X50" s="202">
        <v>18.440000000000001</v>
      </c>
      <c r="Y50" s="202">
        <v>0</v>
      </c>
      <c r="Z50" s="202">
        <v>37.26</v>
      </c>
      <c r="AA50" s="202">
        <v>8.33</v>
      </c>
      <c r="AB50" s="202">
        <v>0</v>
      </c>
      <c r="AC50" s="202">
        <v>10.19</v>
      </c>
      <c r="AD50" s="202">
        <v>0</v>
      </c>
      <c r="AE50" s="202">
        <v>0</v>
      </c>
      <c r="AF50" s="202">
        <v>0</v>
      </c>
      <c r="AG50" s="202">
        <v>22.11</v>
      </c>
      <c r="AH50" s="202">
        <v>0</v>
      </c>
      <c r="AI50" s="202">
        <v>0</v>
      </c>
      <c r="AJ50" s="202">
        <v>0</v>
      </c>
      <c r="AK50" s="202">
        <v>9.23</v>
      </c>
      <c r="AL50" s="202">
        <v>0</v>
      </c>
      <c r="AM50" s="202">
        <v>162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6.75</v>
      </c>
      <c r="E51" s="202">
        <v>0</v>
      </c>
      <c r="F51" s="202">
        <v>0</v>
      </c>
      <c r="G51" s="202">
        <v>13.52</v>
      </c>
      <c r="H51" s="202">
        <v>0</v>
      </c>
      <c r="I51" s="202">
        <v>0</v>
      </c>
      <c r="J51" s="202">
        <v>16.71</v>
      </c>
      <c r="K51" s="202">
        <v>76.38</v>
      </c>
      <c r="L51" s="202">
        <v>28.44</v>
      </c>
      <c r="M51" s="202">
        <v>0</v>
      </c>
      <c r="N51" s="202">
        <v>1.1499999999999999</v>
      </c>
      <c r="O51" s="202">
        <v>1.94</v>
      </c>
      <c r="P51" s="202">
        <v>1.1000000000000001</v>
      </c>
      <c r="Q51" s="202">
        <v>2.2200000000000002</v>
      </c>
      <c r="R51" s="202">
        <v>4.84</v>
      </c>
      <c r="S51" s="202">
        <v>2.85</v>
      </c>
      <c r="T51" s="202">
        <v>0</v>
      </c>
      <c r="U51" s="202">
        <v>10.95</v>
      </c>
      <c r="V51" s="202">
        <v>1.78</v>
      </c>
      <c r="W51" s="202">
        <v>4.5199999999999996</v>
      </c>
      <c r="X51" s="202">
        <v>18.440000000000001</v>
      </c>
      <c r="Y51" s="202">
        <v>0</v>
      </c>
      <c r="Z51" s="202">
        <v>37.26</v>
      </c>
      <c r="AA51" s="202">
        <v>8.33</v>
      </c>
      <c r="AB51" s="202">
        <v>0</v>
      </c>
      <c r="AC51" s="202">
        <v>10.19</v>
      </c>
      <c r="AD51" s="202">
        <v>0</v>
      </c>
      <c r="AE51" s="202">
        <v>0</v>
      </c>
      <c r="AF51" s="202">
        <v>0</v>
      </c>
      <c r="AG51" s="202">
        <v>22.11</v>
      </c>
      <c r="AH51" s="202">
        <v>0</v>
      </c>
      <c r="AI51" s="202">
        <v>0</v>
      </c>
      <c r="AJ51" s="202">
        <v>0</v>
      </c>
      <c r="AK51" s="202">
        <v>9.23</v>
      </c>
      <c r="AL51" s="202">
        <v>0</v>
      </c>
      <c r="AM51" s="202">
        <v>162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6.72</v>
      </c>
      <c r="E52" s="202">
        <v>0</v>
      </c>
      <c r="F52" s="202">
        <v>0</v>
      </c>
      <c r="G52" s="202">
        <v>13.52</v>
      </c>
      <c r="H52" s="202">
        <v>0</v>
      </c>
      <c r="I52" s="202">
        <v>0</v>
      </c>
      <c r="J52" s="202">
        <v>16.71</v>
      </c>
      <c r="K52" s="202">
        <v>76.38</v>
      </c>
      <c r="L52" s="202">
        <v>28.44</v>
      </c>
      <c r="M52" s="202">
        <v>0</v>
      </c>
      <c r="N52" s="202">
        <v>1.1499999999999999</v>
      </c>
      <c r="O52" s="202">
        <v>1.94</v>
      </c>
      <c r="P52" s="202">
        <v>1.1000000000000001</v>
      </c>
      <c r="Q52" s="202">
        <v>2.2200000000000002</v>
      </c>
      <c r="R52" s="202">
        <v>4.84</v>
      </c>
      <c r="S52" s="202">
        <v>2.85</v>
      </c>
      <c r="T52" s="202">
        <v>0</v>
      </c>
      <c r="U52" s="202">
        <v>10.95</v>
      </c>
      <c r="V52" s="202">
        <v>1.78</v>
      </c>
      <c r="W52" s="202">
        <v>4.5199999999999996</v>
      </c>
      <c r="X52" s="202">
        <v>18.440000000000001</v>
      </c>
      <c r="Y52" s="202">
        <v>0</v>
      </c>
      <c r="Z52" s="202">
        <v>37.26</v>
      </c>
      <c r="AA52" s="202">
        <v>8.33</v>
      </c>
      <c r="AB52" s="202">
        <v>0</v>
      </c>
      <c r="AC52" s="202">
        <v>10.19</v>
      </c>
      <c r="AD52" s="202">
        <v>0</v>
      </c>
      <c r="AE52" s="202">
        <v>0</v>
      </c>
      <c r="AF52" s="202">
        <v>0</v>
      </c>
      <c r="AG52" s="202">
        <v>22.11</v>
      </c>
      <c r="AH52" s="202">
        <v>0</v>
      </c>
      <c r="AI52" s="202">
        <v>0</v>
      </c>
      <c r="AJ52" s="202">
        <v>0</v>
      </c>
      <c r="AK52" s="202">
        <v>9.23</v>
      </c>
      <c r="AL52" s="202">
        <v>0</v>
      </c>
      <c r="AM52" s="202">
        <v>162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6.75</v>
      </c>
      <c r="E53" s="202">
        <v>0</v>
      </c>
      <c r="F53" s="202">
        <v>0</v>
      </c>
      <c r="G53" s="202">
        <v>13.52</v>
      </c>
      <c r="H53" s="202">
        <v>0</v>
      </c>
      <c r="I53" s="202">
        <v>0</v>
      </c>
      <c r="J53" s="202">
        <v>16.71</v>
      </c>
      <c r="K53" s="202">
        <v>76.38</v>
      </c>
      <c r="L53" s="202">
        <v>28.44</v>
      </c>
      <c r="M53" s="202">
        <v>0</v>
      </c>
      <c r="N53" s="202">
        <v>1.1499999999999999</v>
      </c>
      <c r="O53" s="202">
        <v>1.94</v>
      </c>
      <c r="P53" s="202">
        <v>1.1000000000000001</v>
      </c>
      <c r="Q53" s="202">
        <v>2.2200000000000002</v>
      </c>
      <c r="R53" s="202">
        <v>4.84</v>
      </c>
      <c r="S53" s="202">
        <v>2.85</v>
      </c>
      <c r="T53" s="202">
        <v>0</v>
      </c>
      <c r="U53" s="202">
        <v>10.95</v>
      </c>
      <c r="V53" s="202">
        <v>1.78</v>
      </c>
      <c r="W53" s="202">
        <v>4.5199999999999996</v>
      </c>
      <c r="X53" s="202">
        <v>18.440000000000001</v>
      </c>
      <c r="Y53" s="202">
        <v>0</v>
      </c>
      <c r="Z53" s="202">
        <v>37.26</v>
      </c>
      <c r="AA53" s="202">
        <v>8.33</v>
      </c>
      <c r="AB53" s="202">
        <v>0</v>
      </c>
      <c r="AC53" s="202">
        <v>10.19</v>
      </c>
      <c r="AD53" s="202">
        <v>0</v>
      </c>
      <c r="AE53" s="202">
        <v>0</v>
      </c>
      <c r="AF53" s="202">
        <v>0</v>
      </c>
      <c r="AG53" s="202">
        <v>22.11</v>
      </c>
      <c r="AH53" s="202">
        <v>0</v>
      </c>
      <c r="AI53" s="202">
        <v>0</v>
      </c>
      <c r="AJ53" s="202">
        <v>0</v>
      </c>
      <c r="AK53" s="202">
        <v>9.23</v>
      </c>
      <c r="AL53" s="202">
        <v>0</v>
      </c>
      <c r="AM53" s="202">
        <v>162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6.75</v>
      </c>
      <c r="E54" s="202">
        <v>0</v>
      </c>
      <c r="F54" s="202">
        <v>0</v>
      </c>
      <c r="G54" s="202">
        <v>13.52</v>
      </c>
      <c r="H54" s="202">
        <v>0</v>
      </c>
      <c r="I54" s="202">
        <v>0</v>
      </c>
      <c r="J54" s="202">
        <v>16.71</v>
      </c>
      <c r="K54" s="202">
        <v>76.38</v>
      </c>
      <c r="L54" s="202">
        <v>28.44</v>
      </c>
      <c r="M54" s="202">
        <v>0</v>
      </c>
      <c r="N54" s="202">
        <v>1.1499999999999999</v>
      </c>
      <c r="O54" s="202">
        <v>1.94</v>
      </c>
      <c r="P54" s="202">
        <v>1.1000000000000001</v>
      </c>
      <c r="Q54" s="202">
        <v>2.2200000000000002</v>
      </c>
      <c r="R54" s="202">
        <v>4.84</v>
      </c>
      <c r="S54" s="202">
        <v>2.85</v>
      </c>
      <c r="T54" s="202">
        <v>0</v>
      </c>
      <c r="U54" s="202">
        <v>10.95</v>
      </c>
      <c r="V54" s="202">
        <v>1.78</v>
      </c>
      <c r="W54" s="202">
        <v>4.5199999999999996</v>
      </c>
      <c r="X54" s="202">
        <v>18.440000000000001</v>
      </c>
      <c r="Y54" s="202">
        <v>0</v>
      </c>
      <c r="Z54" s="202">
        <v>37.26</v>
      </c>
      <c r="AA54" s="202">
        <v>8.33</v>
      </c>
      <c r="AB54" s="202">
        <v>0</v>
      </c>
      <c r="AC54" s="202">
        <v>10.19</v>
      </c>
      <c r="AD54" s="202">
        <v>0</v>
      </c>
      <c r="AE54" s="202">
        <v>0</v>
      </c>
      <c r="AF54" s="202">
        <v>0</v>
      </c>
      <c r="AG54" s="202">
        <v>22.11</v>
      </c>
      <c r="AH54" s="202">
        <v>0</v>
      </c>
      <c r="AI54" s="202">
        <v>0</v>
      </c>
      <c r="AJ54" s="202">
        <v>0</v>
      </c>
      <c r="AK54" s="202">
        <v>9.23</v>
      </c>
      <c r="AL54" s="202">
        <v>0</v>
      </c>
      <c r="AM54" s="202">
        <v>162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6.77</v>
      </c>
      <c r="E55" s="202">
        <v>0</v>
      </c>
      <c r="F55" s="202">
        <v>0</v>
      </c>
      <c r="G55" s="202">
        <v>13.52</v>
      </c>
      <c r="H55" s="202">
        <v>0</v>
      </c>
      <c r="I55" s="202">
        <v>0</v>
      </c>
      <c r="J55" s="202">
        <v>16.71</v>
      </c>
      <c r="K55" s="202">
        <v>76.38</v>
      </c>
      <c r="L55" s="202">
        <v>28.44</v>
      </c>
      <c r="M55" s="202">
        <v>0</v>
      </c>
      <c r="N55" s="202">
        <v>1.1499999999999999</v>
      </c>
      <c r="O55" s="202">
        <v>1.94</v>
      </c>
      <c r="P55" s="202">
        <v>1.1000000000000001</v>
      </c>
      <c r="Q55" s="202">
        <v>2.2200000000000002</v>
      </c>
      <c r="R55" s="202">
        <v>4.84</v>
      </c>
      <c r="S55" s="202">
        <v>2.85</v>
      </c>
      <c r="T55" s="202">
        <v>0</v>
      </c>
      <c r="U55" s="202">
        <v>10.45</v>
      </c>
      <c r="V55" s="202">
        <v>1.78</v>
      </c>
      <c r="W55" s="202">
        <v>4.5199999999999996</v>
      </c>
      <c r="X55" s="202">
        <v>18.440000000000001</v>
      </c>
      <c r="Y55" s="202">
        <v>0</v>
      </c>
      <c r="Z55" s="202">
        <v>37.26</v>
      </c>
      <c r="AA55" s="202">
        <v>8.33</v>
      </c>
      <c r="AB55" s="202">
        <v>0</v>
      </c>
      <c r="AC55" s="202">
        <v>3.37</v>
      </c>
      <c r="AD55" s="202">
        <v>1.27</v>
      </c>
      <c r="AE55" s="202">
        <v>0</v>
      </c>
      <c r="AF55" s="202">
        <v>0</v>
      </c>
      <c r="AG55" s="202">
        <v>22.11</v>
      </c>
      <c r="AH55" s="202">
        <v>0</v>
      </c>
      <c r="AI55" s="202">
        <v>0</v>
      </c>
      <c r="AJ55" s="202">
        <v>0</v>
      </c>
      <c r="AK55" s="202">
        <v>9.23</v>
      </c>
      <c r="AL55" s="202">
        <v>0</v>
      </c>
      <c r="AM55" s="202">
        <v>162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6.77</v>
      </c>
      <c r="E56" s="202">
        <v>0</v>
      </c>
      <c r="F56" s="202">
        <v>0</v>
      </c>
      <c r="G56" s="202">
        <v>13.52</v>
      </c>
      <c r="H56" s="202">
        <v>0</v>
      </c>
      <c r="I56" s="202">
        <v>0</v>
      </c>
      <c r="J56" s="202">
        <v>16.71</v>
      </c>
      <c r="K56" s="202">
        <v>76.38</v>
      </c>
      <c r="L56" s="202">
        <v>28.44</v>
      </c>
      <c r="M56" s="202">
        <v>0</v>
      </c>
      <c r="N56" s="202">
        <v>1.1499999999999999</v>
      </c>
      <c r="O56" s="202">
        <v>1.94</v>
      </c>
      <c r="P56" s="202">
        <v>1.1000000000000001</v>
      </c>
      <c r="Q56" s="202">
        <v>2.2200000000000002</v>
      </c>
      <c r="R56" s="202">
        <v>4.84</v>
      </c>
      <c r="S56" s="202">
        <v>2.85</v>
      </c>
      <c r="T56" s="202">
        <v>0</v>
      </c>
      <c r="U56" s="202">
        <v>10.45</v>
      </c>
      <c r="V56" s="202">
        <v>1.78</v>
      </c>
      <c r="W56" s="202">
        <v>4.5199999999999996</v>
      </c>
      <c r="X56" s="202">
        <v>18.440000000000001</v>
      </c>
      <c r="Y56" s="202">
        <v>0</v>
      </c>
      <c r="Z56" s="202">
        <v>37.26</v>
      </c>
      <c r="AA56" s="202">
        <v>8.33</v>
      </c>
      <c r="AB56" s="202">
        <v>0</v>
      </c>
      <c r="AC56" s="202">
        <v>3.37</v>
      </c>
      <c r="AD56" s="202">
        <v>1.27</v>
      </c>
      <c r="AE56" s="202">
        <v>0</v>
      </c>
      <c r="AF56" s="202">
        <v>0</v>
      </c>
      <c r="AG56" s="202">
        <v>22.11</v>
      </c>
      <c r="AH56" s="202">
        <v>0</v>
      </c>
      <c r="AI56" s="202">
        <v>0</v>
      </c>
      <c r="AJ56" s="202">
        <v>0</v>
      </c>
      <c r="AK56" s="202">
        <v>9.23</v>
      </c>
      <c r="AL56" s="202">
        <v>0</v>
      </c>
      <c r="AM56" s="202">
        <v>162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6.75</v>
      </c>
      <c r="E57" s="202">
        <v>0</v>
      </c>
      <c r="F57" s="202">
        <v>0</v>
      </c>
      <c r="G57" s="202">
        <v>13.52</v>
      </c>
      <c r="H57" s="202">
        <v>0</v>
      </c>
      <c r="I57" s="202">
        <v>0</v>
      </c>
      <c r="J57" s="202">
        <v>16.71</v>
      </c>
      <c r="K57" s="202">
        <v>76.38</v>
      </c>
      <c r="L57" s="202">
        <v>28.44</v>
      </c>
      <c r="M57" s="202">
        <v>0</v>
      </c>
      <c r="N57" s="202">
        <v>1.1499999999999999</v>
      </c>
      <c r="O57" s="202">
        <v>1.94</v>
      </c>
      <c r="P57" s="202">
        <v>1.1000000000000001</v>
      </c>
      <c r="Q57" s="202">
        <v>2.2200000000000002</v>
      </c>
      <c r="R57" s="202">
        <v>4.84</v>
      </c>
      <c r="S57" s="202">
        <v>2.85</v>
      </c>
      <c r="T57" s="202">
        <v>0</v>
      </c>
      <c r="U57" s="202">
        <v>10.45</v>
      </c>
      <c r="V57" s="202">
        <v>1.78</v>
      </c>
      <c r="W57" s="202">
        <v>4.5199999999999996</v>
      </c>
      <c r="X57" s="202">
        <v>18.440000000000001</v>
      </c>
      <c r="Y57" s="202">
        <v>0</v>
      </c>
      <c r="Z57" s="202">
        <v>37.26</v>
      </c>
      <c r="AA57" s="202">
        <v>8.33</v>
      </c>
      <c r="AB57" s="202">
        <v>0</v>
      </c>
      <c r="AC57" s="202">
        <v>3.37</v>
      </c>
      <c r="AD57" s="202">
        <v>1.27</v>
      </c>
      <c r="AE57" s="202">
        <v>0</v>
      </c>
      <c r="AF57" s="202">
        <v>0</v>
      </c>
      <c r="AG57" s="202">
        <v>22.11</v>
      </c>
      <c r="AH57" s="202">
        <v>0</v>
      </c>
      <c r="AI57" s="202">
        <v>0</v>
      </c>
      <c r="AJ57" s="202">
        <v>0</v>
      </c>
      <c r="AK57" s="202">
        <v>9.23</v>
      </c>
      <c r="AL57" s="202">
        <v>0</v>
      </c>
      <c r="AM57" s="202">
        <v>162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6.72</v>
      </c>
      <c r="E58" s="202">
        <v>0</v>
      </c>
      <c r="F58" s="202">
        <v>0</v>
      </c>
      <c r="G58" s="202">
        <v>13.52</v>
      </c>
      <c r="H58" s="202">
        <v>0</v>
      </c>
      <c r="I58" s="202">
        <v>0</v>
      </c>
      <c r="J58" s="202">
        <v>16.71</v>
      </c>
      <c r="K58" s="202">
        <v>76.38</v>
      </c>
      <c r="L58" s="202">
        <v>28.44</v>
      </c>
      <c r="M58" s="202">
        <v>0</v>
      </c>
      <c r="N58" s="202">
        <v>1.1499999999999999</v>
      </c>
      <c r="O58" s="202">
        <v>1.94</v>
      </c>
      <c r="P58" s="202">
        <v>1.1000000000000001</v>
      </c>
      <c r="Q58" s="202">
        <v>2.2200000000000002</v>
      </c>
      <c r="R58" s="202">
        <v>4.84</v>
      </c>
      <c r="S58" s="202">
        <v>2.85</v>
      </c>
      <c r="T58" s="202">
        <v>0</v>
      </c>
      <c r="U58" s="202">
        <v>10.45</v>
      </c>
      <c r="V58" s="202">
        <v>1.78</v>
      </c>
      <c r="W58" s="202">
        <v>4.5199999999999996</v>
      </c>
      <c r="X58" s="202">
        <v>18.440000000000001</v>
      </c>
      <c r="Y58" s="202">
        <v>0</v>
      </c>
      <c r="Z58" s="202">
        <v>37.26</v>
      </c>
      <c r="AA58" s="202">
        <v>8.33</v>
      </c>
      <c r="AB58" s="202">
        <v>0</v>
      </c>
      <c r="AC58" s="202">
        <v>3.37</v>
      </c>
      <c r="AD58" s="202">
        <v>1.27</v>
      </c>
      <c r="AE58" s="202">
        <v>0</v>
      </c>
      <c r="AF58" s="202">
        <v>0</v>
      </c>
      <c r="AG58" s="202">
        <v>22.11</v>
      </c>
      <c r="AH58" s="202">
        <v>0</v>
      </c>
      <c r="AI58" s="202">
        <v>0</v>
      </c>
      <c r="AJ58" s="202">
        <v>0</v>
      </c>
      <c r="AK58" s="202">
        <v>9.23</v>
      </c>
      <c r="AL58" s="202">
        <v>0</v>
      </c>
      <c r="AM58" s="202">
        <v>162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6.75</v>
      </c>
      <c r="E59" s="202">
        <v>0</v>
      </c>
      <c r="F59" s="202">
        <v>0</v>
      </c>
      <c r="G59" s="202">
        <v>13.52</v>
      </c>
      <c r="H59" s="202">
        <v>0</v>
      </c>
      <c r="I59" s="202">
        <v>0</v>
      </c>
      <c r="J59" s="202">
        <v>16.71</v>
      </c>
      <c r="K59" s="202">
        <v>76.38</v>
      </c>
      <c r="L59" s="202">
        <v>28.44</v>
      </c>
      <c r="M59" s="202">
        <v>0</v>
      </c>
      <c r="N59" s="202">
        <v>1.1499999999999999</v>
      </c>
      <c r="O59" s="202">
        <v>1.94</v>
      </c>
      <c r="P59" s="202">
        <v>1.92</v>
      </c>
      <c r="Q59" s="202">
        <v>2.2200000000000002</v>
      </c>
      <c r="R59" s="202">
        <v>5</v>
      </c>
      <c r="S59" s="202">
        <v>2.85</v>
      </c>
      <c r="T59" s="202">
        <v>0</v>
      </c>
      <c r="U59" s="202">
        <v>10.45</v>
      </c>
      <c r="V59" s="202">
        <v>0.75</v>
      </c>
      <c r="W59" s="202">
        <v>0.43</v>
      </c>
      <c r="X59" s="202">
        <v>1.44</v>
      </c>
      <c r="Y59" s="202">
        <v>0</v>
      </c>
      <c r="Z59" s="202">
        <v>37.26</v>
      </c>
      <c r="AA59" s="202">
        <v>11.35</v>
      </c>
      <c r="AB59" s="202">
        <v>0</v>
      </c>
      <c r="AC59" s="202">
        <v>3.37</v>
      </c>
      <c r="AD59" s="202">
        <v>1.27</v>
      </c>
      <c r="AE59" s="202">
        <v>0</v>
      </c>
      <c r="AF59" s="202">
        <v>0</v>
      </c>
      <c r="AG59" s="202">
        <v>22.11</v>
      </c>
      <c r="AH59" s="202">
        <v>0</v>
      </c>
      <c r="AI59" s="202">
        <v>0</v>
      </c>
      <c r="AJ59" s="202">
        <v>0</v>
      </c>
      <c r="AK59" s="202">
        <v>9.23</v>
      </c>
      <c r="AL59" s="202">
        <v>0</v>
      </c>
      <c r="AM59" s="202">
        <v>162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6.75</v>
      </c>
      <c r="E60" s="202">
        <v>0</v>
      </c>
      <c r="F60" s="202">
        <v>0</v>
      </c>
      <c r="G60" s="202">
        <v>13.52</v>
      </c>
      <c r="H60" s="202">
        <v>0</v>
      </c>
      <c r="I60" s="202">
        <v>0</v>
      </c>
      <c r="J60" s="202">
        <v>16.71</v>
      </c>
      <c r="K60" s="202">
        <v>76.67</v>
      </c>
      <c r="L60" s="202">
        <v>28.44</v>
      </c>
      <c r="M60" s="202">
        <v>0</v>
      </c>
      <c r="N60" s="202">
        <v>1.1499999999999999</v>
      </c>
      <c r="O60" s="202">
        <v>1.94</v>
      </c>
      <c r="P60" s="202">
        <v>1.71</v>
      </c>
      <c r="Q60" s="202">
        <v>2.44</v>
      </c>
      <c r="R60" s="202">
        <v>5.22</v>
      </c>
      <c r="S60" s="202">
        <v>3.01</v>
      </c>
      <c r="T60" s="202">
        <v>0</v>
      </c>
      <c r="U60" s="202">
        <v>10.45</v>
      </c>
      <c r="V60" s="202">
        <v>0.75</v>
      </c>
      <c r="W60" s="202">
        <v>0.43</v>
      </c>
      <c r="X60" s="202">
        <v>1.44</v>
      </c>
      <c r="Y60" s="202">
        <v>0</v>
      </c>
      <c r="Z60" s="202">
        <v>37.26</v>
      </c>
      <c r="AA60" s="202">
        <v>11.35</v>
      </c>
      <c r="AB60" s="202">
        <v>0</v>
      </c>
      <c r="AC60" s="202">
        <v>3.37</v>
      </c>
      <c r="AD60" s="202">
        <v>1.27</v>
      </c>
      <c r="AE60" s="202">
        <v>0</v>
      </c>
      <c r="AF60" s="202">
        <v>0</v>
      </c>
      <c r="AG60" s="202">
        <v>22.11</v>
      </c>
      <c r="AH60" s="202">
        <v>0</v>
      </c>
      <c r="AI60" s="202">
        <v>0</v>
      </c>
      <c r="AJ60" s="202">
        <v>0</v>
      </c>
      <c r="AK60" s="202">
        <v>9.23</v>
      </c>
      <c r="AL60" s="202">
        <v>0</v>
      </c>
      <c r="AM60" s="202">
        <v>162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6.75</v>
      </c>
      <c r="E61" s="202">
        <v>0</v>
      </c>
      <c r="F61" s="202">
        <v>0</v>
      </c>
      <c r="G61" s="202">
        <v>13.52</v>
      </c>
      <c r="H61" s="202">
        <v>0</v>
      </c>
      <c r="I61" s="202">
        <v>0</v>
      </c>
      <c r="J61" s="202">
        <v>16.71</v>
      </c>
      <c r="K61" s="202">
        <v>76.66</v>
      </c>
      <c r="L61" s="202">
        <v>28.44</v>
      </c>
      <c r="M61" s="202">
        <v>0</v>
      </c>
      <c r="N61" s="202">
        <v>1.1499999999999999</v>
      </c>
      <c r="O61" s="202">
        <v>1.94</v>
      </c>
      <c r="P61" s="202">
        <v>1.71</v>
      </c>
      <c r="Q61" s="202">
        <v>2.44</v>
      </c>
      <c r="R61" s="202">
        <v>5.22</v>
      </c>
      <c r="S61" s="202">
        <v>3.01</v>
      </c>
      <c r="T61" s="202">
        <v>0</v>
      </c>
      <c r="U61" s="202">
        <v>10.45</v>
      </c>
      <c r="V61" s="202">
        <v>0.75</v>
      </c>
      <c r="W61" s="202">
        <v>0.43</v>
      </c>
      <c r="X61" s="202">
        <v>1.44</v>
      </c>
      <c r="Y61" s="202">
        <v>0</v>
      </c>
      <c r="Z61" s="202">
        <v>37.26</v>
      </c>
      <c r="AA61" s="202">
        <v>11.35</v>
      </c>
      <c r="AB61" s="202">
        <v>0</v>
      </c>
      <c r="AC61" s="202">
        <v>10.19</v>
      </c>
      <c r="AD61" s="202">
        <v>0</v>
      </c>
      <c r="AE61" s="202">
        <v>0</v>
      </c>
      <c r="AF61" s="202">
        <v>0</v>
      </c>
      <c r="AG61" s="202">
        <v>22.11</v>
      </c>
      <c r="AH61" s="202">
        <v>0</v>
      </c>
      <c r="AI61" s="202">
        <v>0</v>
      </c>
      <c r="AJ61" s="202">
        <v>0</v>
      </c>
      <c r="AK61" s="202">
        <v>9.23</v>
      </c>
      <c r="AL61" s="202">
        <v>0</v>
      </c>
      <c r="AM61" s="202">
        <v>162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6.77</v>
      </c>
      <c r="E62" s="202">
        <v>0</v>
      </c>
      <c r="F62" s="202">
        <v>0</v>
      </c>
      <c r="G62" s="202">
        <v>13.52</v>
      </c>
      <c r="H62" s="202">
        <v>0</v>
      </c>
      <c r="I62" s="202">
        <v>0</v>
      </c>
      <c r="J62" s="202">
        <v>16.71</v>
      </c>
      <c r="K62" s="202">
        <v>76.67</v>
      </c>
      <c r="L62" s="202">
        <v>28.44</v>
      </c>
      <c r="M62" s="202">
        <v>0</v>
      </c>
      <c r="N62" s="202">
        <v>1.1499999999999999</v>
      </c>
      <c r="O62" s="202">
        <v>1.94</v>
      </c>
      <c r="P62" s="202">
        <v>1.71</v>
      </c>
      <c r="Q62" s="202">
        <v>2.44</v>
      </c>
      <c r="R62" s="202">
        <v>5.22</v>
      </c>
      <c r="S62" s="202">
        <v>3.01</v>
      </c>
      <c r="T62" s="202">
        <v>0</v>
      </c>
      <c r="U62" s="202">
        <v>10.45</v>
      </c>
      <c r="V62" s="202">
        <v>0.74</v>
      </c>
      <c r="W62" s="202">
        <v>0.43</v>
      </c>
      <c r="X62" s="202">
        <v>1.44</v>
      </c>
      <c r="Y62" s="202">
        <v>0</v>
      </c>
      <c r="Z62" s="202">
        <v>38.4</v>
      </c>
      <c r="AA62" s="202">
        <v>11.37</v>
      </c>
      <c r="AB62" s="202">
        <v>0</v>
      </c>
      <c r="AC62" s="202">
        <v>10.19</v>
      </c>
      <c r="AD62" s="202">
        <v>0</v>
      </c>
      <c r="AE62" s="202">
        <v>0</v>
      </c>
      <c r="AF62" s="202">
        <v>0</v>
      </c>
      <c r="AG62" s="202">
        <v>22.11</v>
      </c>
      <c r="AH62" s="202">
        <v>0</v>
      </c>
      <c r="AI62" s="202">
        <v>0</v>
      </c>
      <c r="AJ62" s="202">
        <v>0</v>
      </c>
      <c r="AK62" s="202">
        <v>9.23</v>
      </c>
      <c r="AL62" s="202">
        <v>0</v>
      </c>
      <c r="AM62" s="202">
        <v>162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6.91</v>
      </c>
      <c r="E63" s="202">
        <v>0</v>
      </c>
      <c r="F63" s="202">
        <v>0</v>
      </c>
      <c r="G63" s="202">
        <v>13.52</v>
      </c>
      <c r="H63" s="202">
        <v>0</v>
      </c>
      <c r="I63" s="202">
        <v>0</v>
      </c>
      <c r="J63" s="202">
        <v>16.71</v>
      </c>
      <c r="K63" s="202">
        <v>76.67</v>
      </c>
      <c r="L63" s="202">
        <v>28.44</v>
      </c>
      <c r="M63" s="202">
        <v>0</v>
      </c>
      <c r="N63" s="202">
        <v>1.1499999999999999</v>
      </c>
      <c r="O63" s="202">
        <v>1.94</v>
      </c>
      <c r="P63" s="202">
        <v>1.71</v>
      </c>
      <c r="Q63" s="202">
        <v>2.94</v>
      </c>
      <c r="R63" s="202">
        <v>5.28</v>
      </c>
      <c r="S63" s="202">
        <v>3.01</v>
      </c>
      <c r="T63" s="202">
        <v>0</v>
      </c>
      <c r="U63" s="202">
        <v>10.45</v>
      </c>
      <c r="V63" s="202">
        <v>0.74</v>
      </c>
      <c r="W63" s="202">
        <v>0.43</v>
      </c>
      <c r="X63" s="202">
        <v>1.44</v>
      </c>
      <c r="Y63" s="202">
        <v>0</v>
      </c>
      <c r="Z63" s="202">
        <v>37.26</v>
      </c>
      <c r="AA63" s="202">
        <v>11.37</v>
      </c>
      <c r="AB63" s="202">
        <v>0</v>
      </c>
      <c r="AC63" s="202">
        <v>10.19</v>
      </c>
      <c r="AD63" s="202">
        <v>0</v>
      </c>
      <c r="AE63" s="202">
        <v>0</v>
      </c>
      <c r="AF63" s="202">
        <v>0</v>
      </c>
      <c r="AG63" s="202">
        <v>22.11</v>
      </c>
      <c r="AH63" s="202">
        <v>0</v>
      </c>
      <c r="AI63" s="202">
        <v>0</v>
      </c>
      <c r="AJ63" s="202">
        <v>0</v>
      </c>
      <c r="AK63" s="202">
        <v>9.23</v>
      </c>
      <c r="AL63" s="202">
        <v>0</v>
      </c>
      <c r="AM63" s="202">
        <v>162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6.91</v>
      </c>
      <c r="E64" s="202">
        <v>0</v>
      </c>
      <c r="F64" s="202">
        <v>0</v>
      </c>
      <c r="G64" s="202">
        <v>13.52</v>
      </c>
      <c r="H64" s="202">
        <v>0</v>
      </c>
      <c r="I64" s="202">
        <v>0</v>
      </c>
      <c r="J64" s="202">
        <v>16.71</v>
      </c>
      <c r="K64" s="202">
        <v>76.66</v>
      </c>
      <c r="L64" s="202">
        <v>28.44</v>
      </c>
      <c r="M64" s="202">
        <v>0</v>
      </c>
      <c r="N64" s="202">
        <v>1.1499999999999999</v>
      </c>
      <c r="O64" s="202">
        <v>1.94</v>
      </c>
      <c r="P64" s="202">
        <v>1.71</v>
      </c>
      <c r="Q64" s="202">
        <v>2.52</v>
      </c>
      <c r="R64" s="202">
        <v>5.22</v>
      </c>
      <c r="S64" s="202">
        <v>3.01</v>
      </c>
      <c r="T64" s="202">
        <v>0</v>
      </c>
      <c r="U64" s="202">
        <v>10.45</v>
      </c>
      <c r="V64" s="202">
        <v>0.74</v>
      </c>
      <c r="W64" s="202">
        <v>0.43</v>
      </c>
      <c r="X64" s="202">
        <v>1.44</v>
      </c>
      <c r="Y64" s="202">
        <v>0</v>
      </c>
      <c r="Z64" s="202">
        <v>37.26</v>
      </c>
      <c r="AA64" s="202">
        <v>11.37</v>
      </c>
      <c r="AB64" s="202">
        <v>0</v>
      </c>
      <c r="AC64" s="202">
        <v>10.19</v>
      </c>
      <c r="AD64" s="202">
        <v>0</v>
      </c>
      <c r="AE64" s="202">
        <v>0</v>
      </c>
      <c r="AF64" s="202">
        <v>0</v>
      </c>
      <c r="AG64" s="202">
        <v>22.11</v>
      </c>
      <c r="AH64" s="202">
        <v>0</v>
      </c>
      <c r="AI64" s="202">
        <v>0</v>
      </c>
      <c r="AJ64" s="202">
        <v>0</v>
      </c>
      <c r="AK64" s="202">
        <v>9.23</v>
      </c>
      <c r="AL64" s="202">
        <v>0</v>
      </c>
      <c r="AM64" s="202">
        <v>162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6.91</v>
      </c>
      <c r="E65" s="202">
        <v>0</v>
      </c>
      <c r="F65" s="202">
        <v>0</v>
      </c>
      <c r="G65" s="202">
        <v>13.52</v>
      </c>
      <c r="H65" s="202">
        <v>0</v>
      </c>
      <c r="I65" s="202">
        <v>0</v>
      </c>
      <c r="J65" s="202">
        <v>16.71</v>
      </c>
      <c r="K65" s="202">
        <v>76.67</v>
      </c>
      <c r="L65" s="202">
        <v>28.44</v>
      </c>
      <c r="M65" s="202">
        <v>0</v>
      </c>
      <c r="N65" s="202">
        <v>1.1499999999999999</v>
      </c>
      <c r="O65" s="202">
        <v>1.94</v>
      </c>
      <c r="P65" s="202">
        <v>1.71</v>
      </c>
      <c r="Q65" s="202">
        <v>2.44</v>
      </c>
      <c r="R65" s="202">
        <v>5.22</v>
      </c>
      <c r="S65" s="202">
        <v>3.01</v>
      </c>
      <c r="T65" s="202">
        <v>0</v>
      </c>
      <c r="U65" s="202">
        <v>10.45</v>
      </c>
      <c r="V65" s="202">
        <v>0.14000000000000001</v>
      </c>
      <c r="W65" s="202">
        <v>0.43</v>
      </c>
      <c r="X65" s="202">
        <v>1.44</v>
      </c>
      <c r="Y65" s="202">
        <v>0</v>
      </c>
      <c r="Z65" s="202">
        <v>37.26</v>
      </c>
      <c r="AA65" s="202">
        <v>11.35</v>
      </c>
      <c r="AB65" s="202">
        <v>0</v>
      </c>
      <c r="AC65" s="202">
        <v>10.19</v>
      </c>
      <c r="AD65" s="202">
        <v>0</v>
      </c>
      <c r="AE65" s="202">
        <v>0</v>
      </c>
      <c r="AF65" s="202">
        <v>0</v>
      </c>
      <c r="AG65" s="202">
        <v>22.11</v>
      </c>
      <c r="AH65" s="202">
        <v>0</v>
      </c>
      <c r="AI65" s="202">
        <v>0</v>
      </c>
      <c r="AJ65" s="202">
        <v>0</v>
      </c>
      <c r="AK65" s="202">
        <v>9.23</v>
      </c>
      <c r="AL65" s="202">
        <v>0</v>
      </c>
      <c r="AM65" s="202">
        <v>162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6.91</v>
      </c>
      <c r="E66" s="202">
        <v>0</v>
      </c>
      <c r="F66" s="202">
        <v>0</v>
      </c>
      <c r="G66" s="202">
        <v>13.52</v>
      </c>
      <c r="H66" s="202">
        <v>0</v>
      </c>
      <c r="I66" s="202">
        <v>0</v>
      </c>
      <c r="J66" s="202">
        <v>16.71</v>
      </c>
      <c r="K66" s="202">
        <v>76.67</v>
      </c>
      <c r="L66" s="202">
        <v>28.44</v>
      </c>
      <c r="M66" s="202">
        <v>0</v>
      </c>
      <c r="N66" s="202">
        <v>1.1499999999999999</v>
      </c>
      <c r="O66" s="202">
        <v>1.94</v>
      </c>
      <c r="P66" s="202">
        <v>1.71</v>
      </c>
      <c r="Q66" s="202">
        <v>2.44</v>
      </c>
      <c r="R66" s="202">
        <v>5.22</v>
      </c>
      <c r="S66" s="202">
        <v>3.01</v>
      </c>
      <c r="T66" s="202">
        <v>0</v>
      </c>
      <c r="U66" s="202">
        <v>10.45</v>
      </c>
      <c r="V66" s="202">
        <v>0.14000000000000001</v>
      </c>
      <c r="W66" s="202">
        <v>0.43</v>
      </c>
      <c r="X66" s="202">
        <v>1.44</v>
      </c>
      <c r="Y66" s="202">
        <v>0</v>
      </c>
      <c r="Z66" s="202">
        <v>37.26</v>
      </c>
      <c r="AA66" s="202">
        <v>11.35</v>
      </c>
      <c r="AB66" s="202">
        <v>0</v>
      </c>
      <c r="AC66" s="202">
        <v>10.19</v>
      </c>
      <c r="AD66" s="202">
        <v>0</v>
      </c>
      <c r="AE66" s="202">
        <v>0</v>
      </c>
      <c r="AF66" s="202">
        <v>0</v>
      </c>
      <c r="AG66" s="202">
        <v>22.11</v>
      </c>
      <c r="AH66" s="202">
        <v>0</v>
      </c>
      <c r="AI66" s="202">
        <v>0</v>
      </c>
      <c r="AJ66" s="202">
        <v>0</v>
      </c>
      <c r="AK66" s="202">
        <v>9.23</v>
      </c>
      <c r="AL66" s="202">
        <v>0</v>
      </c>
      <c r="AM66" s="202">
        <v>162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6.91</v>
      </c>
      <c r="E67" s="202">
        <v>0</v>
      </c>
      <c r="F67" s="202">
        <v>0</v>
      </c>
      <c r="G67" s="202">
        <v>13.52</v>
      </c>
      <c r="H67" s="202">
        <v>0</v>
      </c>
      <c r="I67" s="202">
        <v>0</v>
      </c>
      <c r="J67" s="202">
        <v>16.71</v>
      </c>
      <c r="K67" s="202">
        <v>76.66</v>
      </c>
      <c r="L67" s="202">
        <v>28.44</v>
      </c>
      <c r="M67" s="202">
        <v>0</v>
      </c>
      <c r="N67" s="202">
        <v>1.1499999999999999</v>
      </c>
      <c r="O67" s="202">
        <v>1.94</v>
      </c>
      <c r="P67" s="202">
        <v>1.71</v>
      </c>
      <c r="Q67" s="202">
        <v>2.44</v>
      </c>
      <c r="R67" s="202">
        <v>5.22</v>
      </c>
      <c r="S67" s="202">
        <v>3.01</v>
      </c>
      <c r="T67" s="202">
        <v>0</v>
      </c>
      <c r="U67" s="202">
        <v>10.45</v>
      </c>
      <c r="V67" s="202">
        <v>0.14000000000000001</v>
      </c>
      <c r="W67" s="202">
        <v>0.43</v>
      </c>
      <c r="X67" s="202">
        <v>1.44</v>
      </c>
      <c r="Y67" s="202">
        <v>0</v>
      </c>
      <c r="Z67" s="202">
        <v>37.26</v>
      </c>
      <c r="AA67" s="202">
        <v>11.35</v>
      </c>
      <c r="AB67" s="202">
        <v>0</v>
      </c>
      <c r="AC67" s="202">
        <v>10.19</v>
      </c>
      <c r="AD67" s="202">
        <v>0</v>
      </c>
      <c r="AE67" s="202">
        <v>0</v>
      </c>
      <c r="AF67" s="202">
        <v>0</v>
      </c>
      <c r="AG67" s="202">
        <v>22.11</v>
      </c>
      <c r="AH67" s="202">
        <v>0</v>
      </c>
      <c r="AI67" s="202">
        <v>0</v>
      </c>
      <c r="AJ67" s="202">
        <v>0</v>
      </c>
      <c r="AK67" s="202">
        <v>9.23</v>
      </c>
      <c r="AL67" s="202">
        <v>0</v>
      </c>
      <c r="AM67" s="202">
        <v>162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6.91</v>
      </c>
      <c r="E68" s="202">
        <v>0</v>
      </c>
      <c r="F68" s="202">
        <v>0</v>
      </c>
      <c r="G68" s="202">
        <v>13.52</v>
      </c>
      <c r="H68" s="202">
        <v>0</v>
      </c>
      <c r="I68" s="202">
        <v>0</v>
      </c>
      <c r="J68" s="202">
        <v>16.71</v>
      </c>
      <c r="K68" s="202">
        <v>76.67</v>
      </c>
      <c r="L68" s="202">
        <v>28.44</v>
      </c>
      <c r="M68" s="202">
        <v>0</v>
      </c>
      <c r="N68" s="202">
        <v>1.1499999999999999</v>
      </c>
      <c r="O68" s="202">
        <v>1.94</v>
      </c>
      <c r="P68" s="202">
        <v>1.71</v>
      </c>
      <c r="Q68" s="202">
        <v>2.44</v>
      </c>
      <c r="R68" s="202">
        <v>5.22</v>
      </c>
      <c r="S68" s="202">
        <v>3.01</v>
      </c>
      <c r="T68" s="202">
        <v>0</v>
      </c>
      <c r="U68" s="202">
        <v>10.45</v>
      </c>
      <c r="V68" s="202">
        <v>0.14000000000000001</v>
      </c>
      <c r="W68" s="202">
        <v>0.43</v>
      </c>
      <c r="X68" s="202">
        <v>1.44</v>
      </c>
      <c r="Y68" s="202">
        <v>0</v>
      </c>
      <c r="Z68" s="202">
        <v>37.26</v>
      </c>
      <c r="AA68" s="202">
        <v>11.35</v>
      </c>
      <c r="AB68" s="202">
        <v>0</v>
      </c>
      <c r="AC68" s="202">
        <v>10.19</v>
      </c>
      <c r="AD68" s="202">
        <v>0</v>
      </c>
      <c r="AE68" s="202">
        <v>0</v>
      </c>
      <c r="AF68" s="202">
        <v>0</v>
      </c>
      <c r="AG68" s="202">
        <v>22.11</v>
      </c>
      <c r="AH68" s="202">
        <v>0</v>
      </c>
      <c r="AI68" s="202">
        <v>0</v>
      </c>
      <c r="AJ68" s="202">
        <v>0</v>
      </c>
      <c r="AK68" s="202">
        <v>9.23</v>
      </c>
      <c r="AL68" s="202">
        <v>0</v>
      </c>
      <c r="AM68" s="202">
        <v>162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6.91</v>
      </c>
      <c r="E69" s="202">
        <v>0</v>
      </c>
      <c r="F69" s="202">
        <v>0</v>
      </c>
      <c r="G69" s="202">
        <v>13.52</v>
      </c>
      <c r="H69" s="202">
        <v>0</v>
      </c>
      <c r="I69" s="202">
        <v>0</v>
      </c>
      <c r="J69" s="202">
        <v>16.71</v>
      </c>
      <c r="K69" s="202">
        <v>76.66</v>
      </c>
      <c r="L69" s="202">
        <v>29.82</v>
      </c>
      <c r="M69" s="202">
        <v>0</v>
      </c>
      <c r="N69" s="202">
        <v>1.1499999999999999</v>
      </c>
      <c r="O69" s="202">
        <v>1.94</v>
      </c>
      <c r="P69" s="202">
        <v>1.71</v>
      </c>
      <c r="Q69" s="202">
        <v>2.44</v>
      </c>
      <c r="R69" s="202">
        <v>5.22</v>
      </c>
      <c r="S69" s="202">
        <v>3.01</v>
      </c>
      <c r="T69" s="202">
        <v>0</v>
      </c>
      <c r="U69" s="202">
        <v>10.45</v>
      </c>
      <c r="V69" s="202">
        <v>0.14000000000000001</v>
      </c>
      <c r="W69" s="202">
        <v>0.43</v>
      </c>
      <c r="X69" s="202">
        <v>1.44</v>
      </c>
      <c r="Y69" s="202">
        <v>0</v>
      </c>
      <c r="Z69" s="202">
        <v>37.26</v>
      </c>
      <c r="AA69" s="202">
        <v>11.37</v>
      </c>
      <c r="AB69" s="202">
        <v>0</v>
      </c>
      <c r="AC69" s="202">
        <v>10.19</v>
      </c>
      <c r="AD69" s="202">
        <v>0</v>
      </c>
      <c r="AE69" s="202">
        <v>0</v>
      </c>
      <c r="AF69" s="202">
        <v>0</v>
      </c>
      <c r="AG69" s="202">
        <v>22.11</v>
      </c>
      <c r="AH69" s="202">
        <v>0</v>
      </c>
      <c r="AI69" s="202">
        <v>0</v>
      </c>
      <c r="AJ69" s="202">
        <v>0</v>
      </c>
      <c r="AK69" s="202">
        <v>9.23</v>
      </c>
      <c r="AL69" s="202">
        <v>0</v>
      </c>
      <c r="AM69" s="202">
        <v>162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6.91</v>
      </c>
      <c r="E70" s="202">
        <v>0</v>
      </c>
      <c r="F70" s="202">
        <v>0</v>
      </c>
      <c r="G70" s="202">
        <v>13.52</v>
      </c>
      <c r="H70" s="202">
        <v>0</v>
      </c>
      <c r="I70" s="202">
        <v>0</v>
      </c>
      <c r="J70" s="202">
        <v>16.71</v>
      </c>
      <c r="K70" s="202">
        <v>76.67</v>
      </c>
      <c r="L70" s="202">
        <v>29.82</v>
      </c>
      <c r="M70" s="202">
        <v>0</v>
      </c>
      <c r="N70" s="202">
        <v>1.1499999999999999</v>
      </c>
      <c r="O70" s="202">
        <v>1.94</v>
      </c>
      <c r="P70" s="202">
        <v>1.71</v>
      </c>
      <c r="Q70" s="202">
        <v>2.44</v>
      </c>
      <c r="R70" s="202">
        <v>5.22</v>
      </c>
      <c r="S70" s="202">
        <v>3.01</v>
      </c>
      <c r="T70" s="202">
        <v>0</v>
      </c>
      <c r="U70" s="202">
        <v>10.45</v>
      </c>
      <c r="V70" s="202">
        <v>0.14000000000000001</v>
      </c>
      <c r="W70" s="202">
        <v>0.43</v>
      </c>
      <c r="X70" s="202">
        <v>1.44</v>
      </c>
      <c r="Y70" s="202">
        <v>0</v>
      </c>
      <c r="Z70" s="202">
        <v>37.26</v>
      </c>
      <c r="AA70" s="202">
        <v>11.37</v>
      </c>
      <c r="AB70" s="202">
        <v>0</v>
      </c>
      <c r="AC70" s="202">
        <v>10.19</v>
      </c>
      <c r="AD70" s="202">
        <v>0</v>
      </c>
      <c r="AE70" s="202">
        <v>0</v>
      </c>
      <c r="AF70" s="202">
        <v>0</v>
      </c>
      <c r="AG70" s="202">
        <v>22.11</v>
      </c>
      <c r="AH70" s="202">
        <v>0</v>
      </c>
      <c r="AI70" s="202">
        <v>0</v>
      </c>
      <c r="AJ70" s="202">
        <v>0</v>
      </c>
      <c r="AK70" s="202">
        <v>9.23</v>
      </c>
      <c r="AL70" s="202">
        <v>0</v>
      </c>
      <c r="AM70" s="202">
        <v>162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6.91</v>
      </c>
      <c r="E71" s="202">
        <v>0</v>
      </c>
      <c r="F71" s="202">
        <v>0</v>
      </c>
      <c r="G71" s="202">
        <v>13.52</v>
      </c>
      <c r="H71" s="202">
        <v>0</v>
      </c>
      <c r="I71" s="202">
        <v>0</v>
      </c>
      <c r="J71" s="202">
        <v>16.71</v>
      </c>
      <c r="K71" s="202">
        <v>76.67</v>
      </c>
      <c r="L71" s="202">
        <v>29.82</v>
      </c>
      <c r="M71" s="202">
        <v>0</v>
      </c>
      <c r="N71" s="202">
        <v>1.1499999999999999</v>
      </c>
      <c r="O71" s="202">
        <v>1.94</v>
      </c>
      <c r="P71" s="202">
        <v>1.71</v>
      </c>
      <c r="Q71" s="202">
        <v>2.44</v>
      </c>
      <c r="R71" s="202">
        <v>5.22</v>
      </c>
      <c r="S71" s="202">
        <v>3.01</v>
      </c>
      <c r="T71" s="202">
        <v>0</v>
      </c>
      <c r="U71" s="202">
        <v>10.45</v>
      </c>
      <c r="V71" s="202">
        <v>0.14000000000000001</v>
      </c>
      <c r="W71" s="202">
        <v>0.43</v>
      </c>
      <c r="X71" s="202">
        <v>1.44</v>
      </c>
      <c r="Y71" s="202">
        <v>0</v>
      </c>
      <c r="Z71" s="202">
        <v>37.26</v>
      </c>
      <c r="AA71" s="202">
        <v>11.37</v>
      </c>
      <c r="AB71" s="202">
        <v>0</v>
      </c>
      <c r="AC71" s="202">
        <v>10.19</v>
      </c>
      <c r="AD71" s="202">
        <v>0</v>
      </c>
      <c r="AE71" s="202">
        <v>0</v>
      </c>
      <c r="AF71" s="202">
        <v>0</v>
      </c>
      <c r="AG71" s="202">
        <v>22.11</v>
      </c>
      <c r="AH71" s="202">
        <v>0</v>
      </c>
      <c r="AI71" s="202">
        <v>0</v>
      </c>
      <c r="AJ71" s="202">
        <v>0</v>
      </c>
      <c r="AK71" s="202">
        <v>9.23</v>
      </c>
      <c r="AL71" s="202">
        <v>0</v>
      </c>
      <c r="AM71" s="202">
        <v>162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6.91</v>
      </c>
      <c r="E72" s="202">
        <v>0</v>
      </c>
      <c r="F72" s="202">
        <v>0</v>
      </c>
      <c r="G72" s="202">
        <v>13.52</v>
      </c>
      <c r="H72" s="202">
        <v>0</v>
      </c>
      <c r="I72" s="202">
        <v>0</v>
      </c>
      <c r="J72" s="202">
        <v>17.350000000000001</v>
      </c>
      <c r="K72" s="202">
        <v>76.67</v>
      </c>
      <c r="L72" s="202">
        <v>29.82</v>
      </c>
      <c r="M72" s="202">
        <v>0</v>
      </c>
      <c r="N72" s="202">
        <v>1.1499999999999999</v>
      </c>
      <c r="O72" s="202">
        <v>1.94</v>
      </c>
      <c r="P72" s="202">
        <v>1.71</v>
      </c>
      <c r="Q72" s="202">
        <v>2.44</v>
      </c>
      <c r="R72" s="202">
        <v>5.22</v>
      </c>
      <c r="S72" s="202">
        <v>3.01</v>
      </c>
      <c r="T72" s="202">
        <v>0</v>
      </c>
      <c r="U72" s="202">
        <v>10.45</v>
      </c>
      <c r="V72" s="202">
        <v>0.14000000000000001</v>
      </c>
      <c r="W72" s="202">
        <v>0.43</v>
      </c>
      <c r="X72" s="202">
        <v>1.44</v>
      </c>
      <c r="Y72" s="202">
        <v>0</v>
      </c>
      <c r="Z72" s="202">
        <v>37.26</v>
      </c>
      <c r="AA72" s="202">
        <v>11.37</v>
      </c>
      <c r="AB72" s="202">
        <v>0</v>
      </c>
      <c r="AC72" s="202">
        <v>10.19</v>
      </c>
      <c r="AD72" s="202">
        <v>0</v>
      </c>
      <c r="AE72" s="202">
        <v>0</v>
      </c>
      <c r="AF72" s="202">
        <v>0</v>
      </c>
      <c r="AG72" s="202">
        <v>22.11</v>
      </c>
      <c r="AH72" s="202">
        <v>0</v>
      </c>
      <c r="AI72" s="202">
        <v>0</v>
      </c>
      <c r="AJ72" s="202">
        <v>0</v>
      </c>
      <c r="AK72" s="202">
        <v>9.23</v>
      </c>
      <c r="AL72" s="202">
        <v>0</v>
      </c>
      <c r="AM72" s="202">
        <v>162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6.93</v>
      </c>
      <c r="E73" s="202">
        <v>0</v>
      </c>
      <c r="F73" s="202">
        <v>0</v>
      </c>
      <c r="G73" s="202">
        <v>13.52</v>
      </c>
      <c r="H73" s="202">
        <v>0</v>
      </c>
      <c r="I73" s="202">
        <v>0</v>
      </c>
      <c r="J73" s="202">
        <v>17.350000000000001</v>
      </c>
      <c r="K73" s="202">
        <v>76.67</v>
      </c>
      <c r="L73" s="202">
        <v>29.82</v>
      </c>
      <c r="M73" s="202">
        <v>0</v>
      </c>
      <c r="N73" s="202">
        <v>1.1499999999999999</v>
      </c>
      <c r="O73" s="202">
        <v>1.94</v>
      </c>
      <c r="P73" s="202">
        <v>1.71</v>
      </c>
      <c r="Q73" s="202">
        <v>0.22</v>
      </c>
      <c r="R73" s="202">
        <v>0.41</v>
      </c>
      <c r="S73" s="202">
        <v>0.26</v>
      </c>
      <c r="T73" s="202">
        <v>0</v>
      </c>
      <c r="U73" s="202">
        <v>10.45</v>
      </c>
      <c r="V73" s="202">
        <v>0.14000000000000001</v>
      </c>
      <c r="W73" s="202">
        <v>0.43</v>
      </c>
      <c r="X73" s="202">
        <v>1.44</v>
      </c>
      <c r="Y73" s="202">
        <v>0</v>
      </c>
      <c r="Z73" s="202">
        <v>37.26</v>
      </c>
      <c r="AA73" s="202">
        <v>11.37</v>
      </c>
      <c r="AB73" s="202">
        <v>0</v>
      </c>
      <c r="AC73" s="202">
        <v>10.19</v>
      </c>
      <c r="AD73" s="202">
        <v>0</v>
      </c>
      <c r="AE73" s="202">
        <v>0</v>
      </c>
      <c r="AF73" s="202">
        <v>0</v>
      </c>
      <c r="AG73" s="202">
        <v>22.11</v>
      </c>
      <c r="AH73" s="202">
        <v>0</v>
      </c>
      <c r="AI73" s="202">
        <v>0</v>
      </c>
      <c r="AJ73" s="202">
        <v>0</v>
      </c>
      <c r="AK73" s="202">
        <v>9.23</v>
      </c>
      <c r="AL73" s="202">
        <v>0</v>
      </c>
      <c r="AM73" s="202">
        <v>162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6.93</v>
      </c>
      <c r="E74" s="202">
        <v>0</v>
      </c>
      <c r="F74" s="202">
        <v>0</v>
      </c>
      <c r="G74" s="202">
        <v>13.52</v>
      </c>
      <c r="H74" s="202">
        <v>0</v>
      </c>
      <c r="I74" s="202">
        <v>0</v>
      </c>
      <c r="J74" s="202">
        <v>17.350000000000001</v>
      </c>
      <c r="K74" s="202">
        <v>76.67</v>
      </c>
      <c r="L74" s="202">
        <v>29.82</v>
      </c>
      <c r="M74" s="202">
        <v>0</v>
      </c>
      <c r="N74" s="202">
        <v>1.1499999999999999</v>
      </c>
      <c r="O74" s="202">
        <v>1.94</v>
      </c>
      <c r="P74" s="202">
        <v>1.71</v>
      </c>
      <c r="Q74" s="202">
        <v>0.2</v>
      </c>
      <c r="R74" s="202">
        <v>0.41</v>
      </c>
      <c r="S74" s="202">
        <v>0.26</v>
      </c>
      <c r="T74" s="202">
        <v>0</v>
      </c>
      <c r="U74" s="202">
        <v>10.45</v>
      </c>
      <c r="V74" s="202">
        <v>0.14000000000000001</v>
      </c>
      <c r="W74" s="202">
        <v>0.43</v>
      </c>
      <c r="X74" s="202">
        <v>1.44</v>
      </c>
      <c r="Y74" s="202">
        <v>0</v>
      </c>
      <c r="Z74" s="202">
        <v>37.26</v>
      </c>
      <c r="AA74" s="202">
        <v>11.37</v>
      </c>
      <c r="AB74" s="202">
        <v>0</v>
      </c>
      <c r="AC74" s="202">
        <v>10.19</v>
      </c>
      <c r="AD74" s="202">
        <v>0</v>
      </c>
      <c r="AE74" s="202">
        <v>0</v>
      </c>
      <c r="AF74" s="202">
        <v>0</v>
      </c>
      <c r="AG74" s="202">
        <v>22.11</v>
      </c>
      <c r="AH74" s="202">
        <v>0</v>
      </c>
      <c r="AI74" s="202">
        <v>0</v>
      </c>
      <c r="AJ74" s="202">
        <v>0</v>
      </c>
      <c r="AK74" s="202">
        <v>9.17</v>
      </c>
      <c r="AL74" s="202">
        <v>0</v>
      </c>
      <c r="AM74" s="202">
        <v>162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6.93</v>
      </c>
      <c r="E75" s="202">
        <v>0</v>
      </c>
      <c r="F75" s="202">
        <v>0</v>
      </c>
      <c r="G75" s="202">
        <v>13.52</v>
      </c>
      <c r="H75" s="202">
        <v>0</v>
      </c>
      <c r="I75" s="202">
        <v>0</v>
      </c>
      <c r="J75" s="202">
        <v>17.350000000000001</v>
      </c>
      <c r="K75" s="202">
        <v>76.67</v>
      </c>
      <c r="L75" s="202">
        <v>31.07</v>
      </c>
      <c r="M75" s="202">
        <v>0</v>
      </c>
      <c r="N75" s="202">
        <v>1.1499999999999999</v>
      </c>
      <c r="O75" s="202">
        <v>1.94</v>
      </c>
      <c r="P75" s="202">
        <v>1.71</v>
      </c>
      <c r="Q75" s="202">
        <v>0.2</v>
      </c>
      <c r="R75" s="202">
        <v>0.41</v>
      </c>
      <c r="S75" s="202">
        <v>0.26</v>
      </c>
      <c r="T75" s="202">
        <v>0</v>
      </c>
      <c r="U75" s="202">
        <v>10.45</v>
      </c>
      <c r="V75" s="202">
        <v>0.14000000000000001</v>
      </c>
      <c r="W75" s="202">
        <v>0.43</v>
      </c>
      <c r="X75" s="202">
        <v>1.44</v>
      </c>
      <c r="Y75" s="202">
        <v>0</v>
      </c>
      <c r="Z75" s="202">
        <v>2.72</v>
      </c>
      <c r="AA75" s="202">
        <v>0.88</v>
      </c>
      <c r="AB75" s="202">
        <v>0</v>
      </c>
      <c r="AC75" s="202">
        <v>10.19</v>
      </c>
      <c r="AD75" s="202">
        <v>0</v>
      </c>
      <c r="AE75" s="202">
        <v>0</v>
      </c>
      <c r="AF75" s="202">
        <v>0</v>
      </c>
      <c r="AG75" s="202">
        <v>22.11</v>
      </c>
      <c r="AH75" s="202">
        <v>0</v>
      </c>
      <c r="AI75" s="202">
        <v>0</v>
      </c>
      <c r="AJ75" s="202">
        <v>0</v>
      </c>
      <c r="AK75" s="202">
        <v>12.6</v>
      </c>
      <c r="AL75" s="202">
        <v>0</v>
      </c>
      <c r="AM75" s="202">
        <v>163.80000000000001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6.96</v>
      </c>
      <c r="E76" s="202">
        <v>0</v>
      </c>
      <c r="F76" s="202">
        <v>0</v>
      </c>
      <c r="G76" s="202">
        <v>13.52</v>
      </c>
      <c r="H76" s="202">
        <v>0</v>
      </c>
      <c r="I76" s="202">
        <v>0</v>
      </c>
      <c r="J76" s="202">
        <v>17.350000000000001</v>
      </c>
      <c r="K76" s="202">
        <v>75.89</v>
      </c>
      <c r="L76" s="202">
        <v>29.82</v>
      </c>
      <c r="M76" s="202">
        <v>0</v>
      </c>
      <c r="N76" s="202">
        <v>1.1499999999999999</v>
      </c>
      <c r="O76" s="202">
        <v>1.94</v>
      </c>
      <c r="P76" s="202">
        <v>1.71</v>
      </c>
      <c r="Q76" s="202">
        <v>0.2</v>
      </c>
      <c r="R76" s="202">
        <v>0.4</v>
      </c>
      <c r="S76" s="202">
        <v>0.25</v>
      </c>
      <c r="T76" s="202">
        <v>0</v>
      </c>
      <c r="U76" s="202">
        <v>10.45</v>
      </c>
      <c r="V76" s="202">
        <v>0.14000000000000001</v>
      </c>
      <c r="W76" s="202">
        <v>0.43</v>
      </c>
      <c r="X76" s="202">
        <v>1.44</v>
      </c>
      <c r="Y76" s="202">
        <v>0</v>
      </c>
      <c r="Z76" s="202">
        <v>2.72</v>
      </c>
      <c r="AA76" s="202">
        <v>0.88</v>
      </c>
      <c r="AB76" s="202">
        <v>0</v>
      </c>
      <c r="AC76" s="202">
        <v>10.19</v>
      </c>
      <c r="AD76" s="202">
        <v>0</v>
      </c>
      <c r="AE76" s="202">
        <v>0</v>
      </c>
      <c r="AF76" s="202">
        <v>0</v>
      </c>
      <c r="AG76" s="202">
        <v>22.11</v>
      </c>
      <c r="AH76" s="202">
        <v>0</v>
      </c>
      <c r="AI76" s="202">
        <v>0</v>
      </c>
      <c r="AJ76" s="202">
        <v>0</v>
      </c>
      <c r="AK76" s="202">
        <v>12.6</v>
      </c>
      <c r="AL76" s="202">
        <v>0</v>
      </c>
      <c r="AM76" s="202">
        <v>163.80000000000001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6.99</v>
      </c>
      <c r="E77" s="202">
        <v>0</v>
      </c>
      <c r="F77" s="202">
        <v>0</v>
      </c>
      <c r="G77" s="202">
        <v>13.52</v>
      </c>
      <c r="H77" s="202">
        <v>0</v>
      </c>
      <c r="I77" s="202">
        <v>0</v>
      </c>
      <c r="J77" s="202">
        <v>17.350000000000001</v>
      </c>
      <c r="K77" s="202">
        <v>8.74</v>
      </c>
      <c r="L77" s="202">
        <v>2.44</v>
      </c>
      <c r="M77" s="202">
        <v>0</v>
      </c>
      <c r="N77" s="202">
        <v>1.1499999999999999</v>
      </c>
      <c r="O77" s="202">
        <v>1.94</v>
      </c>
      <c r="P77" s="202">
        <v>1.71</v>
      </c>
      <c r="Q77" s="202">
        <v>0.2</v>
      </c>
      <c r="R77" s="202">
        <v>0.4</v>
      </c>
      <c r="S77" s="202">
        <v>0.25</v>
      </c>
      <c r="T77" s="202">
        <v>0</v>
      </c>
      <c r="U77" s="202">
        <v>10.45</v>
      </c>
      <c r="V77" s="202">
        <v>0.14000000000000001</v>
      </c>
      <c r="W77" s="202">
        <v>0.43</v>
      </c>
      <c r="X77" s="202">
        <v>1.44</v>
      </c>
      <c r="Y77" s="202">
        <v>0</v>
      </c>
      <c r="Z77" s="202">
        <v>2.72</v>
      </c>
      <c r="AA77" s="202">
        <v>0.88</v>
      </c>
      <c r="AB77" s="202">
        <v>0</v>
      </c>
      <c r="AC77" s="202">
        <v>10.19</v>
      </c>
      <c r="AD77" s="202">
        <v>0</v>
      </c>
      <c r="AE77" s="202">
        <v>0</v>
      </c>
      <c r="AF77" s="202">
        <v>0</v>
      </c>
      <c r="AG77" s="202">
        <v>22.11</v>
      </c>
      <c r="AH77" s="202">
        <v>0</v>
      </c>
      <c r="AI77" s="202">
        <v>0</v>
      </c>
      <c r="AJ77" s="202">
        <v>0</v>
      </c>
      <c r="AK77" s="202">
        <v>12.6</v>
      </c>
      <c r="AL77" s="202">
        <v>0</v>
      </c>
      <c r="AM77" s="202">
        <v>163.80000000000001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6.99</v>
      </c>
      <c r="E78" s="202">
        <v>0</v>
      </c>
      <c r="F78" s="202">
        <v>0</v>
      </c>
      <c r="G78" s="202">
        <v>13.52</v>
      </c>
      <c r="H78" s="202">
        <v>0</v>
      </c>
      <c r="I78" s="202">
        <v>0</v>
      </c>
      <c r="J78" s="202">
        <v>17.350000000000001</v>
      </c>
      <c r="K78" s="202">
        <v>6.26</v>
      </c>
      <c r="L78" s="202">
        <v>2.44</v>
      </c>
      <c r="M78" s="202">
        <v>0</v>
      </c>
      <c r="N78" s="202">
        <v>1.1499999999999999</v>
      </c>
      <c r="O78" s="202">
        <v>1.94</v>
      </c>
      <c r="P78" s="202">
        <v>1.71</v>
      </c>
      <c r="Q78" s="202">
        <v>0.2</v>
      </c>
      <c r="R78" s="202">
        <v>0.4</v>
      </c>
      <c r="S78" s="202">
        <v>0.25</v>
      </c>
      <c r="T78" s="202">
        <v>0</v>
      </c>
      <c r="U78" s="202">
        <v>10.45</v>
      </c>
      <c r="V78" s="202">
        <v>0.14000000000000001</v>
      </c>
      <c r="W78" s="202">
        <v>0.43</v>
      </c>
      <c r="X78" s="202">
        <v>1.44</v>
      </c>
      <c r="Y78" s="202">
        <v>0</v>
      </c>
      <c r="Z78" s="202">
        <v>2.72</v>
      </c>
      <c r="AA78" s="202">
        <v>0.88</v>
      </c>
      <c r="AB78" s="202">
        <v>0</v>
      </c>
      <c r="AC78" s="202">
        <v>10.19</v>
      </c>
      <c r="AD78" s="202">
        <v>0</v>
      </c>
      <c r="AE78" s="202">
        <v>0</v>
      </c>
      <c r="AF78" s="202">
        <v>0</v>
      </c>
      <c r="AG78" s="202">
        <v>22.11</v>
      </c>
      <c r="AH78" s="202">
        <v>0</v>
      </c>
      <c r="AI78" s="202">
        <v>0</v>
      </c>
      <c r="AJ78" s="202">
        <v>0</v>
      </c>
      <c r="AK78" s="202">
        <v>12.6</v>
      </c>
      <c r="AL78" s="202">
        <v>0</v>
      </c>
      <c r="AM78" s="202">
        <v>163.80000000000001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4.4000000000000004</v>
      </c>
      <c r="E79" s="202">
        <v>0</v>
      </c>
      <c r="F79" s="202">
        <v>0</v>
      </c>
      <c r="G79" s="202">
        <v>8.83</v>
      </c>
      <c r="H79" s="202">
        <v>0</v>
      </c>
      <c r="I79" s="202">
        <v>0</v>
      </c>
      <c r="J79" s="202">
        <v>10.02</v>
      </c>
      <c r="K79" s="202">
        <v>6.26</v>
      </c>
      <c r="L79" s="202">
        <v>2.62</v>
      </c>
      <c r="M79" s="202">
        <v>0</v>
      </c>
      <c r="N79" s="202">
        <v>1.1499999999999999</v>
      </c>
      <c r="O79" s="202">
        <v>1.94</v>
      </c>
      <c r="P79" s="202">
        <v>1.71</v>
      </c>
      <c r="Q79" s="202">
        <v>0.2</v>
      </c>
      <c r="R79" s="202">
        <v>0.4</v>
      </c>
      <c r="S79" s="202">
        <v>0.25</v>
      </c>
      <c r="T79" s="202">
        <v>0</v>
      </c>
      <c r="U79" s="202">
        <v>10.45</v>
      </c>
      <c r="V79" s="202">
        <v>0.14000000000000001</v>
      </c>
      <c r="W79" s="202">
        <v>0.43</v>
      </c>
      <c r="X79" s="202">
        <v>1.44</v>
      </c>
      <c r="Y79" s="202">
        <v>0</v>
      </c>
      <c r="Z79" s="202">
        <v>2.72</v>
      </c>
      <c r="AA79" s="202">
        <v>0.88</v>
      </c>
      <c r="AB79" s="202">
        <v>0</v>
      </c>
      <c r="AC79" s="202">
        <v>10.19</v>
      </c>
      <c r="AD79" s="202">
        <v>0</v>
      </c>
      <c r="AE79" s="202">
        <v>0</v>
      </c>
      <c r="AF79" s="202">
        <v>0</v>
      </c>
      <c r="AG79" s="202">
        <v>22.11</v>
      </c>
      <c r="AH79" s="202">
        <v>0</v>
      </c>
      <c r="AI79" s="202">
        <v>0</v>
      </c>
      <c r="AJ79" s="202">
        <v>0</v>
      </c>
      <c r="AK79" s="202">
        <v>2.7</v>
      </c>
      <c r="AL79" s="202">
        <v>0</v>
      </c>
      <c r="AM79" s="202">
        <v>163.80000000000001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4.43</v>
      </c>
      <c r="E80" s="202">
        <v>0</v>
      </c>
      <c r="F80" s="202">
        <v>0</v>
      </c>
      <c r="G80" s="202">
        <v>8.83</v>
      </c>
      <c r="H80" s="202">
        <v>0</v>
      </c>
      <c r="I80" s="202">
        <v>0</v>
      </c>
      <c r="J80" s="202">
        <v>10.02</v>
      </c>
      <c r="K80" s="202">
        <v>6.26</v>
      </c>
      <c r="L80" s="202">
        <v>2.44</v>
      </c>
      <c r="M80" s="202">
        <v>0</v>
      </c>
      <c r="N80" s="202">
        <v>1.1499999999999999</v>
      </c>
      <c r="O80" s="202">
        <v>1.94</v>
      </c>
      <c r="P80" s="202">
        <v>1.71</v>
      </c>
      <c r="Q80" s="202">
        <v>0.2</v>
      </c>
      <c r="R80" s="202">
        <v>0.4</v>
      </c>
      <c r="S80" s="202">
        <v>0.25</v>
      </c>
      <c r="T80" s="202">
        <v>0</v>
      </c>
      <c r="U80" s="202">
        <v>10.45</v>
      </c>
      <c r="V80" s="202">
        <v>0.14000000000000001</v>
      </c>
      <c r="W80" s="202">
        <v>0.43</v>
      </c>
      <c r="X80" s="202">
        <v>1.44</v>
      </c>
      <c r="Y80" s="202">
        <v>0</v>
      </c>
      <c r="Z80" s="202">
        <v>2.72</v>
      </c>
      <c r="AA80" s="202">
        <v>0.88</v>
      </c>
      <c r="AB80" s="202">
        <v>0</v>
      </c>
      <c r="AC80" s="202">
        <v>10.19</v>
      </c>
      <c r="AD80" s="202">
        <v>0</v>
      </c>
      <c r="AE80" s="202">
        <v>0</v>
      </c>
      <c r="AF80" s="202">
        <v>0</v>
      </c>
      <c r="AG80" s="202">
        <v>22.43</v>
      </c>
      <c r="AH80" s="202">
        <v>0</v>
      </c>
      <c r="AI80" s="202">
        <v>0</v>
      </c>
      <c r="AJ80" s="202">
        <v>0</v>
      </c>
      <c r="AK80" s="202">
        <v>2.7</v>
      </c>
      <c r="AL80" s="202">
        <v>0</v>
      </c>
      <c r="AM80" s="202">
        <v>163.80000000000001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4.45</v>
      </c>
      <c r="E81" s="202">
        <v>0</v>
      </c>
      <c r="F81" s="202">
        <v>0</v>
      </c>
      <c r="G81" s="202">
        <v>8.83</v>
      </c>
      <c r="H81" s="202">
        <v>0</v>
      </c>
      <c r="I81" s="202">
        <v>0</v>
      </c>
      <c r="J81" s="202">
        <v>10.02</v>
      </c>
      <c r="K81" s="202">
        <v>6.26</v>
      </c>
      <c r="L81" s="202">
        <v>2.44</v>
      </c>
      <c r="M81" s="202">
        <v>0</v>
      </c>
      <c r="N81" s="202">
        <v>1.1499999999999999</v>
      </c>
      <c r="O81" s="202">
        <v>1.94</v>
      </c>
      <c r="P81" s="202">
        <v>1.71</v>
      </c>
      <c r="Q81" s="202">
        <v>0.2</v>
      </c>
      <c r="R81" s="202">
        <v>0.4</v>
      </c>
      <c r="S81" s="202">
        <v>0.25</v>
      </c>
      <c r="T81" s="202">
        <v>0</v>
      </c>
      <c r="U81" s="202">
        <v>10.45</v>
      </c>
      <c r="V81" s="202">
        <v>0.14000000000000001</v>
      </c>
      <c r="W81" s="202">
        <v>0.43</v>
      </c>
      <c r="X81" s="202">
        <v>1.44</v>
      </c>
      <c r="Y81" s="202">
        <v>0</v>
      </c>
      <c r="Z81" s="202">
        <v>2.72</v>
      </c>
      <c r="AA81" s="202">
        <v>0.88</v>
      </c>
      <c r="AB81" s="202">
        <v>0</v>
      </c>
      <c r="AC81" s="202">
        <v>10.19</v>
      </c>
      <c r="AD81" s="202">
        <v>0</v>
      </c>
      <c r="AE81" s="202">
        <v>0</v>
      </c>
      <c r="AF81" s="202">
        <v>0</v>
      </c>
      <c r="AG81" s="202">
        <v>22.43</v>
      </c>
      <c r="AH81" s="202">
        <v>0</v>
      </c>
      <c r="AI81" s="202">
        <v>0</v>
      </c>
      <c r="AJ81" s="202">
        <v>0</v>
      </c>
      <c r="AK81" s="202">
        <v>2.7</v>
      </c>
      <c r="AL81" s="202">
        <v>0</v>
      </c>
      <c r="AM81" s="202">
        <v>163.80000000000001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4.45</v>
      </c>
      <c r="E82" s="202">
        <v>0</v>
      </c>
      <c r="F82" s="202">
        <v>0</v>
      </c>
      <c r="G82" s="202">
        <v>8.83</v>
      </c>
      <c r="H82" s="202">
        <v>0</v>
      </c>
      <c r="I82" s="202">
        <v>0</v>
      </c>
      <c r="J82" s="202">
        <v>10.02</v>
      </c>
      <c r="K82" s="202">
        <v>6.26</v>
      </c>
      <c r="L82" s="202">
        <v>2.44</v>
      </c>
      <c r="M82" s="202">
        <v>0</v>
      </c>
      <c r="N82" s="202">
        <v>1.1499999999999999</v>
      </c>
      <c r="O82" s="202">
        <v>1.94</v>
      </c>
      <c r="P82" s="202">
        <v>1.71</v>
      </c>
      <c r="Q82" s="202">
        <v>0.2</v>
      </c>
      <c r="R82" s="202">
        <v>0.4</v>
      </c>
      <c r="S82" s="202">
        <v>0.25</v>
      </c>
      <c r="T82" s="202">
        <v>0</v>
      </c>
      <c r="U82" s="202">
        <v>10.45</v>
      </c>
      <c r="V82" s="202">
        <v>0.14000000000000001</v>
      </c>
      <c r="W82" s="202">
        <v>0.43</v>
      </c>
      <c r="X82" s="202">
        <v>1.44</v>
      </c>
      <c r="Y82" s="202">
        <v>0</v>
      </c>
      <c r="Z82" s="202">
        <v>2.72</v>
      </c>
      <c r="AA82" s="202">
        <v>0.88</v>
      </c>
      <c r="AB82" s="202">
        <v>0</v>
      </c>
      <c r="AC82" s="202">
        <v>10.19</v>
      </c>
      <c r="AD82" s="202">
        <v>0</v>
      </c>
      <c r="AE82" s="202">
        <v>0</v>
      </c>
      <c r="AF82" s="202">
        <v>0</v>
      </c>
      <c r="AG82" s="202">
        <v>22.43</v>
      </c>
      <c r="AH82" s="202">
        <v>0</v>
      </c>
      <c r="AI82" s="202">
        <v>0</v>
      </c>
      <c r="AJ82" s="202">
        <v>0</v>
      </c>
      <c r="AK82" s="202">
        <v>2.7</v>
      </c>
      <c r="AL82" s="202">
        <v>0</v>
      </c>
      <c r="AM82" s="202">
        <v>163.80000000000001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4.45</v>
      </c>
      <c r="E83" s="202">
        <v>0</v>
      </c>
      <c r="F83" s="202">
        <v>0</v>
      </c>
      <c r="G83" s="202">
        <v>8.83</v>
      </c>
      <c r="H83" s="202">
        <v>0</v>
      </c>
      <c r="I83" s="202">
        <v>0</v>
      </c>
      <c r="J83" s="202">
        <v>10.02</v>
      </c>
      <c r="K83" s="202">
        <v>6.26</v>
      </c>
      <c r="L83" s="202">
        <v>2.44</v>
      </c>
      <c r="M83" s="202">
        <v>0</v>
      </c>
      <c r="N83" s="202">
        <v>1.1499999999999999</v>
      </c>
      <c r="O83" s="202">
        <v>1.94</v>
      </c>
      <c r="P83" s="202">
        <v>1.71</v>
      </c>
      <c r="Q83" s="202">
        <v>0.2</v>
      </c>
      <c r="R83" s="202">
        <v>0.4</v>
      </c>
      <c r="S83" s="202">
        <v>0.25</v>
      </c>
      <c r="T83" s="202">
        <v>0</v>
      </c>
      <c r="U83" s="202">
        <v>10.45</v>
      </c>
      <c r="V83" s="202">
        <v>0.14000000000000001</v>
      </c>
      <c r="W83" s="202">
        <v>0.43</v>
      </c>
      <c r="X83" s="202">
        <v>1.44</v>
      </c>
      <c r="Y83" s="202">
        <v>0</v>
      </c>
      <c r="Z83" s="202">
        <v>2.72</v>
      </c>
      <c r="AA83" s="202">
        <v>0.88</v>
      </c>
      <c r="AB83" s="202">
        <v>0</v>
      </c>
      <c r="AC83" s="202">
        <v>10.19</v>
      </c>
      <c r="AD83" s="202">
        <v>0</v>
      </c>
      <c r="AE83" s="202">
        <v>0</v>
      </c>
      <c r="AF83" s="202">
        <v>0</v>
      </c>
      <c r="AG83" s="202">
        <v>22.43</v>
      </c>
      <c r="AH83" s="202">
        <v>0</v>
      </c>
      <c r="AI83" s="202">
        <v>0</v>
      </c>
      <c r="AJ83" s="202">
        <v>0</v>
      </c>
      <c r="AK83" s="202">
        <v>2.7</v>
      </c>
      <c r="AL83" s="202">
        <v>0</v>
      </c>
      <c r="AM83" s="202">
        <v>163.80000000000001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4.45</v>
      </c>
      <c r="E84" s="202">
        <v>0</v>
      </c>
      <c r="F84" s="202">
        <v>0</v>
      </c>
      <c r="G84" s="202">
        <v>8.83</v>
      </c>
      <c r="H84" s="202">
        <v>0</v>
      </c>
      <c r="I84" s="202">
        <v>0</v>
      </c>
      <c r="J84" s="202">
        <v>10.02</v>
      </c>
      <c r="K84" s="202">
        <v>6.26</v>
      </c>
      <c r="L84" s="202">
        <v>2.44</v>
      </c>
      <c r="M84" s="202">
        <v>0</v>
      </c>
      <c r="N84" s="202">
        <v>1.1499999999999999</v>
      </c>
      <c r="O84" s="202">
        <v>1.94</v>
      </c>
      <c r="P84" s="202">
        <v>1.71</v>
      </c>
      <c r="Q84" s="202">
        <v>0.2</v>
      </c>
      <c r="R84" s="202">
        <v>0.4</v>
      </c>
      <c r="S84" s="202">
        <v>0.25</v>
      </c>
      <c r="T84" s="202">
        <v>0</v>
      </c>
      <c r="U84" s="202">
        <v>10.45</v>
      </c>
      <c r="V84" s="202">
        <v>0.14000000000000001</v>
      </c>
      <c r="W84" s="202">
        <v>0.43</v>
      </c>
      <c r="X84" s="202">
        <v>1.44</v>
      </c>
      <c r="Y84" s="202">
        <v>0</v>
      </c>
      <c r="Z84" s="202">
        <v>2.72</v>
      </c>
      <c r="AA84" s="202">
        <v>0.88</v>
      </c>
      <c r="AB84" s="202">
        <v>0</v>
      </c>
      <c r="AC84" s="202">
        <v>10.19</v>
      </c>
      <c r="AD84" s="202">
        <v>0</v>
      </c>
      <c r="AE84" s="202">
        <v>0</v>
      </c>
      <c r="AF84" s="202">
        <v>0</v>
      </c>
      <c r="AG84" s="202">
        <v>22.43</v>
      </c>
      <c r="AH84" s="202">
        <v>0</v>
      </c>
      <c r="AI84" s="202">
        <v>0</v>
      </c>
      <c r="AJ84" s="202">
        <v>0</v>
      </c>
      <c r="AK84" s="202">
        <v>2.7</v>
      </c>
      <c r="AL84" s="202">
        <v>0</v>
      </c>
      <c r="AM84" s="202">
        <v>163.80000000000001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4.45</v>
      </c>
      <c r="E85" s="202">
        <v>0</v>
      </c>
      <c r="F85" s="202">
        <v>0</v>
      </c>
      <c r="G85" s="202">
        <v>8.83</v>
      </c>
      <c r="H85" s="202">
        <v>0</v>
      </c>
      <c r="I85" s="202">
        <v>0</v>
      </c>
      <c r="J85" s="202">
        <v>10.02</v>
      </c>
      <c r="K85" s="202">
        <v>6.26</v>
      </c>
      <c r="L85" s="202">
        <v>2.44</v>
      </c>
      <c r="M85" s="202">
        <v>0</v>
      </c>
      <c r="N85" s="202">
        <v>1.1499999999999999</v>
      </c>
      <c r="O85" s="202">
        <v>1.94</v>
      </c>
      <c r="P85" s="202">
        <v>1.71</v>
      </c>
      <c r="Q85" s="202">
        <v>0.2</v>
      </c>
      <c r="R85" s="202">
        <v>0.08</v>
      </c>
      <c r="S85" s="202">
        <v>0.25</v>
      </c>
      <c r="T85" s="202">
        <v>0</v>
      </c>
      <c r="U85" s="202">
        <v>10.45</v>
      </c>
      <c r="V85" s="202">
        <v>0.14000000000000001</v>
      </c>
      <c r="W85" s="202">
        <v>0.43</v>
      </c>
      <c r="X85" s="202">
        <v>1.44</v>
      </c>
      <c r="Y85" s="202">
        <v>0</v>
      </c>
      <c r="Z85" s="202">
        <v>2.72</v>
      </c>
      <c r="AA85" s="202">
        <v>0.88</v>
      </c>
      <c r="AB85" s="202">
        <v>0</v>
      </c>
      <c r="AC85" s="202">
        <v>10.19</v>
      </c>
      <c r="AD85" s="202">
        <v>0</v>
      </c>
      <c r="AE85" s="202">
        <v>0</v>
      </c>
      <c r="AF85" s="202">
        <v>0</v>
      </c>
      <c r="AG85" s="202">
        <v>22.43</v>
      </c>
      <c r="AH85" s="202">
        <v>0</v>
      </c>
      <c r="AI85" s="202">
        <v>0</v>
      </c>
      <c r="AJ85" s="202">
        <v>0</v>
      </c>
      <c r="AK85" s="202">
        <v>2.7</v>
      </c>
      <c r="AL85" s="202">
        <v>0</v>
      </c>
      <c r="AM85" s="202">
        <v>163.80000000000001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4.45</v>
      </c>
      <c r="E86" s="202">
        <v>0</v>
      </c>
      <c r="F86" s="202">
        <v>0</v>
      </c>
      <c r="G86" s="202">
        <v>8.83</v>
      </c>
      <c r="H86" s="202">
        <v>0</v>
      </c>
      <c r="I86" s="202">
        <v>0</v>
      </c>
      <c r="J86" s="202">
        <v>10.02</v>
      </c>
      <c r="K86" s="202">
        <v>6.26</v>
      </c>
      <c r="L86" s="202">
        <v>2.44</v>
      </c>
      <c r="M86" s="202">
        <v>0</v>
      </c>
      <c r="N86" s="202">
        <v>1.1499999999999999</v>
      </c>
      <c r="O86" s="202">
        <v>1.94</v>
      </c>
      <c r="P86" s="202">
        <v>1.71</v>
      </c>
      <c r="Q86" s="202">
        <v>0.2</v>
      </c>
      <c r="R86" s="202">
        <v>0.08</v>
      </c>
      <c r="S86" s="202">
        <v>0.25</v>
      </c>
      <c r="T86" s="202">
        <v>0</v>
      </c>
      <c r="U86" s="202">
        <v>10.45</v>
      </c>
      <c r="V86" s="202">
        <v>0.14000000000000001</v>
      </c>
      <c r="W86" s="202">
        <v>0.43</v>
      </c>
      <c r="X86" s="202">
        <v>1.44</v>
      </c>
      <c r="Y86" s="202">
        <v>0</v>
      </c>
      <c r="Z86" s="202">
        <v>2.72</v>
      </c>
      <c r="AA86" s="202">
        <v>0.88</v>
      </c>
      <c r="AB86" s="202">
        <v>0</v>
      </c>
      <c r="AC86" s="202">
        <v>10.19</v>
      </c>
      <c r="AD86" s="202">
        <v>0</v>
      </c>
      <c r="AE86" s="202">
        <v>0</v>
      </c>
      <c r="AF86" s="202">
        <v>0</v>
      </c>
      <c r="AG86" s="202">
        <v>22.43</v>
      </c>
      <c r="AH86" s="202">
        <v>0</v>
      </c>
      <c r="AI86" s="202">
        <v>0</v>
      </c>
      <c r="AJ86" s="202">
        <v>0</v>
      </c>
      <c r="AK86" s="202">
        <v>2.7</v>
      </c>
      <c r="AL86" s="202">
        <v>0</v>
      </c>
      <c r="AM86" s="202">
        <v>163.80000000000001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4.4800000000000004</v>
      </c>
      <c r="E87" s="202">
        <v>0</v>
      </c>
      <c r="F87" s="202">
        <v>0</v>
      </c>
      <c r="G87" s="202">
        <v>8.83</v>
      </c>
      <c r="H87" s="202">
        <v>0</v>
      </c>
      <c r="I87" s="202">
        <v>0</v>
      </c>
      <c r="J87" s="202">
        <v>10.02</v>
      </c>
      <c r="K87" s="202">
        <v>6.26</v>
      </c>
      <c r="L87" s="202">
        <v>2.44</v>
      </c>
      <c r="M87" s="202">
        <v>0</v>
      </c>
      <c r="N87" s="202">
        <v>1.1499999999999999</v>
      </c>
      <c r="O87" s="202">
        <v>1.94</v>
      </c>
      <c r="P87" s="202">
        <v>1.71</v>
      </c>
      <c r="Q87" s="202">
        <v>0.2</v>
      </c>
      <c r="R87" s="202">
        <v>0.08</v>
      </c>
      <c r="S87" s="202">
        <v>0.25</v>
      </c>
      <c r="T87" s="202">
        <v>0</v>
      </c>
      <c r="U87" s="202">
        <v>10.45</v>
      </c>
      <c r="V87" s="202">
        <v>0.14000000000000001</v>
      </c>
      <c r="W87" s="202">
        <v>0.43</v>
      </c>
      <c r="X87" s="202">
        <v>1.44</v>
      </c>
      <c r="Y87" s="202">
        <v>0</v>
      </c>
      <c r="Z87" s="202">
        <v>2.72</v>
      </c>
      <c r="AA87" s="202">
        <v>0.88</v>
      </c>
      <c r="AB87" s="202">
        <v>0</v>
      </c>
      <c r="AC87" s="202">
        <v>10.19</v>
      </c>
      <c r="AD87" s="202">
        <v>0</v>
      </c>
      <c r="AE87" s="202">
        <v>0</v>
      </c>
      <c r="AF87" s="202">
        <v>0</v>
      </c>
      <c r="AG87" s="202">
        <v>22.43</v>
      </c>
      <c r="AH87" s="202">
        <v>0</v>
      </c>
      <c r="AI87" s="202">
        <v>0</v>
      </c>
      <c r="AJ87" s="202">
        <v>0</v>
      </c>
      <c r="AK87" s="202">
        <v>2.7</v>
      </c>
      <c r="AL87" s="202">
        <v>0</v>
      </c>
      <c r="AM87" s="202">
        <v>163.80000000000001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4.4800000000000004</v>
      </c>
      <c r="E88" s="202">
        <v>0</v>
      </c>
      <c r="F88" s="202">
        <v>0</v>
      </c>
      <c r="G88" s="202">
        <v>8.83</v>
      </c>
      <c r="H88" s="202">
        <v>0</v>
      </c>
      <c r="I88" s="202">
        <v>0</v>
      </c>
      <c r="J88" s="202">
        <v>10.02</v>
      </c>
      <c r="K88" s="202">
        <v>6.26</v>
      </c>
      <c r="L88" s="202">
        <v>2.44</v>
      </c>
      <c r="M88" s="202">
        <v>0</v>
      </c>
      <c r="N88" s="202">
        <v>1.1499999999999999</v>
      </c>
      <c r="O88" s="202">
        <v>1.94</v>
      </c>
      <c r="P88" s="202">
        <v>1.71</v>
      </c>
      <c r="Q88" s="202">
        <v>0.2</v>
      </c>
      <c r="R88" s="202">
        <v>0.08</v>
      </c>
      <c r="S88" s="202">
        <v>0.25</v>
      </c>
      <c r="T88" s="202">
        <v>0</v>
      </c>
      <c r="U88" s="202">
        <v>10.45</v>
      </c>
      <c r="V88" s="202">
        <v>0.14000000000000001</v>
      </c>
      <c r="W88" s="202">
        <v>0.43</v>
      </c>
      <c r="X88" s="202">
        <v>1.44</v>
      </c>
      <c r="Y88" s="202">
        <v>0</v>
      </c>
      <c r="Z88" s="202">
        <v>2.72</v>
      </c>
      <c r="AA88" s="202">
        <v>0.88</v>
      </c>
      <c r="AB88" s="202">
        <v>0</v>
      </c>
      <c r="AC88" s="202">
        <v>10.19</v>
      </c>
      <c r="AD88" s="202">
        <v>0</v>
      </c>
      <c r="AE88" s="202">
        <v>0</v>
      </c>
      <c r="AF88" s="202">
        <v>0</v>
      </c>
      <c r="AG88" s="202">
        <v>22.43</v>
      </c>
      <c r="AH88" s="202">
        <v>0</v>
      </c>
      <c r="AI88" s="202">
        <v>0</v>
      </c>
      <c r="AJ88" s="202">
        <v>0</v>
      </c>
      <c r="AK88" s="202">
        <v>2.7</v>
      </c>
      <c r="AL88" s="202">
        <v>0</v>
      </c>
      <c r="AM88" s="202">
        <v>163.80000000000001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4.4800000000000004</v>
      </c>
      <c r="E89" s="202">
        <v>0</v>
      </c>
      <c r="F89" s="202">
        <v>0</v>
      </c>
      <c r="G89" s="202">
        <v>8.83</v>
      </c>
      <c r="H89" s="202">
        <v>0</v>
      </c>
      <c r="I89" s="202">
        <v>0</v>
      </c>
      <c r="J89" s="202">
        <v>10.02</v>
      </c>
      <c r="K89" s="202">
        <v>6.26</v>
      </c>
      <c r="L89" s="202">
        <v>2.44</v>
      </c>
      <c r="M89" s="202">
        <v>0</v>
      </c>
      <c r="N89" s="202">
        <v>1.1499999999999999</v>
      </c>
      <c r="O89" s="202">
        <v>1.94</v>
      </c>
      <c r="P89" s="202">
        <v>1.71</v>
      </c>
      <c r="Q89" s="202">
        <v>0.2</v>
      </c>
      <c r="R89" s="202">
        <v>0.08</v>
      </c>
      <c r="S89" s="202">
        <v>0.25</v>
      </c>
      <c r="T89" s="202">
        <v>0</v>
      </c>
      <c r="U89" s="202">
        <v>10.45</v>
      </c>
      <c r="V89" s="202">
        <v>0.14000000000000001</v>
      </c>
      <c r="W89" s="202">
        <v>0.43</v>
      </c>
      <c r="X89" s="202">
        <v>1.44</v>
      </c>
      <c r="Y89" s="202">
        <v>0</v>
      </c>
      <c r="Z89" s="202">
        <v>2.72</v>
      </c>
      <c r="AA89" s="202">
        <v>0.88</v>
      </c>
      <c r="AB89" s="202">
        <v>0</v>
      </c>
      <c r="AC89" s="202">
        <v>10.19</v>
      </c>
      <c r="AD89" s="202">
        <v>0</v>
      </c>
      <c r="AE89" s="202">
        <v>0</v>
      </c>
      <c r="AF89" s="202">
        <v>0</v>
      </c>
      <c r="AG89" s="202">
        <v>22.43</v>
      </c>
      <c r="AH89" s="202">
        <v>0</v>
      </c>
      <c r="AI89" s="202">
        <v>0</v>
      </c>
      <c r="AJ89" s="202">
        <v>0</v>
      </c>
      <c r="AK89" s="202">
        <v>2.7</v>
      </c>
      <c r="AL89" s="202">
        <v>0</v>
      </c>
      <c r="AM89" s="202">
        <v>163.80000000000001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4.4800000000000004</v>
      </c>
      <c r="E90" s="202">
        <v>0</v>
      </c>
      <c r="F90" s="202">
        <v>0</v>
      </c>
      <c r="G90" s="202">
        <v>8.83</v>
      </c>
      <c r="H90" s="202">
        <v>0</v>
      </c>
      <c r="I90" s="202">
        <v>0</v>
      </c>
      <c r="J90" s="202">
        <v>10.02</v>
      </c>
      <c r="K90" s="202">
        <v>6.26</v>
      </c>
      <c r="L90" s="202">
        <v>2.44</v>
      </c>
      <c r="M90" s="202">
        <v>0</v>
      </c>
      <c r="N90" s="202">
        <v>1.1499999999999999</v>
      </c>
      <c r="O90" s="202">
        <v>1.94</v>
      </c>
      <c r="P90" s="202">
        <v>1.71</v>
      </c>
      <c r="Q90" s="202">
        <v>0.2</v>
      </c>
      <c r="R90" s="202">
        <v>0.08</v>
      </c>
      <c r="S90" s="202">
        <v>0.25</v>
      </c>
      <c r="T90" s="202">
        <v>0</v>
      </c>
      <c r="U90" s="202">
        <v>10.45</v>
      </c>
      <c r="V90" s="202">
        <v>0.14000000000000001</v>
      </c>
      <c r="W90" s="202">
        <v>0.43</v>
      </c>
      <c r="X90" s="202">
        <v>1.44</v>
      </c>
      <c r="Y90" s="202">
        <v>0</v>
      </c>
      <c r="Z90" s="202">
        <v>2.72</v>
      </c>
      <c r="AA90" s="202">
        <v>0.88</v>
      </c>
      <c r="AB90" s="202">
        <v>0</v>
      </c>
      <c r="AC90" s="202">
        <v>10.19</v>
      </c>
      <c r="AD90" s="202">
        <v>0</v>
      </c>
      <c r="AE90" s="202">
        <v>0</v>
      </c>
      <c r="AF90" s="202">
        <v>0</v>
      </c>
      <c r="AG90" s="202">
        <v>22.43</v>
      </c>
      <c r="AH90" s="202">
        <v>0</v>
      </c>
      <c r="AI90" s="202">
        <v>0</v>
      </c>
      <c r="AJ90" s="202">
        <v>0</v>
      </c>
      <c r="AK90" s="202">
        <v>2.7</v>
      </c>
      <c r="AL90" s="202">
        <v>0</v>
      </c>
      <c r="AM90" s="202">
        <v>163.80000000000001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4.4800000000000004</v>
      </c>
      <c r="E91" s="202">
        <v>0</v>
      </c>
      <c r="F91" s="202">
        <v>0</v>
      </c>
      <c r="G91" s="202">
        <v>8.83</v>
      </c>
      <c r="H91" s="202">
        <v>0</v>
      </c>
      <c r="I91" s="202">
        <v>0</v>
      </c>
      <c r="J91" s="202">
        <v>10.02</v>
      </c>
      <c r="K91" s="202">
        <v>6.26</v>
      </c>
      <c r="L91" s="202">
        <v>2.44</v>
      </c>
      <c r="M91" s="202">
        <v>0</v>
      </c>
      <c r="N91" s="202">
        <v>1.1499999999999999</v>
      </c>
      <c r="O91" s="202">
        <v>1.94</v>
      </c>
      <c r="P91" s="202">
        <v>1.71</v>
      </c>
      <c r="Q91" s="202">
        <v>0.2</v>
      </c>
      <c r="R91" s="202">
        <v>0.08</v>
      </c>
      <c r="S91" s="202">
        <v>0.25</v>
      </c>
      <c r="T91" s="202">
        <v>0</v>
      </c>
      <c r="U91" s="202">
        <v>10.45</v>
      </c>
      <c r="V91" s="202">
        <v>0.14000000000000001</v>
      </c>
      <c r="W91" s="202">
        <v>0.43</v>
      </c>
      <c r="X91" s="202">
        <v>1.44</v>
      </c>
      <c r="Y91" s="202">
        <v>0</v>
      </c>
      <c r="Z91" s="202">
        <v>2.72</v>
      </c>
      <c r="AA91" s="202">
        <v>0.88</v>
      </c>
      <c r="AB91" s="202">
        <v>0</v>
      </c>
      <c r="AC91" s="202">
        <v>10.19</v>
      </c>
      <c r="AD91" s="202">
        <v>0</v>
      </c>
      <c r="AE91" s="202">
        <v>0</v>
      </c>
      <c r="AF91" s="202">
        <v>0</v>
      </c>
      <c r="AG91" s="202">
        <v>22.43</v>
      </c>
      <c r="AH91" s="202">
        <v>0</v>
      </c>
      <c r="AI91" s="202">
        <v>0</v>
      </c>
      <c r="AJ91" s="202">
        <v>0</v>
      </c>
      <c r="AK91" s="202">
        <v>2.7</v>
      </c>
      <c r="AL91" s="202">
        <v>0</v>
      </c>
      <c r="AM91" s="202">
        <v>163.80000000000001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4.4800000000000004</v>
      </c>
      <c r="E92" s="202">
        <v>0</v>
      </c>
      <c r="F92" s="202">
        <v>0</v>
      </c>
      <c r="G92" s="202">
        <v>8.83</v>
      </c>
      <c r="H92" s="202">
        <v>0</v>
      </c>
      <c r="I92" s="202">
        <v>0</v>
      </c>
      <c r="J92" s="202">
        <v>10.02</v>
      </c>
      <c r="K92" s="202">
        <v>6.26</v>
      </c>
      <c r="L92" s="202">
        <v>2.44</v>
      </c>
      <c r="M92" s="202">
        <v>0</v>
      </c>
      <c r="N92" s="202">
        <v>1.1499999999999999</v>
      </c>
      <c r="O92" s="202">
        <v>1.94</v>
      </c>
      <c r="P92" s="202">
        <v>1.71</v>
      </c>
      <c r="Q92" s="202">
        <v>0.2</v>
      </c>
      <c r="R92" s="202">
        <v>0.08</v>
      </c>
      <c r="S92" s="202">
        <v>0.25</v>
      </c>
      <c r="T92" s="202">
        <v>0</v>
      </c>
      <c r="U92" s="202">
        <v>10.45</v>
      </c>
      <c r="V92" s="202">
        <v>0.14000000000000001</v>
      </c>
      <c r="W92" s="202">
        <v>0.43</v>
      </c>
      <c r="X92" s="202">
        <v>1.44</v>
      </c>
      <c r="Y92" s="202">
        <v>0</v>
      </c>
      <c r="Z92" s="202">
        <v>2.72</v>
      </c>
      <c r="AA92" s="202">
        <v>0.88</v>
      </c>
      <c r="AB92" s="202">
        <v>0</v>
      </c>
      <c r="AC92" s="202">
        <v>10.19</v>
      </c>
      <c r="AD92" s="202">
        <v>0</v>
      </c>
      <c r="AE92" s="202">
        <v>0</v>
      </c>
      <c r="AF92" s="202">
        <v>0</v>
      </c>
      <c r="AG92" s="202">
        <v>22.43</v>
      </c>
      <c r="AH92" s="202">
        <v>0</v>
      </c>
      <c r="AI92" s="202">
        <v>0</v>
      </c>
      <c r="AJ92" s="202">
        <v>0</v>
      </c>
      <c r="AK92" s="202">
        <v>2.7</v>
      </c>
      <c r="AL92" s="202">
        <v>0</v>
      </c>
      <c r="AM92" s="202">
        <v>163.80000000000001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4.51</v>
      </c>
      <c r="E93" s="202">
        <v>0</v>
      </c>
      <c r="F93" s="202">
        <v>0</v>
      </c>
      <c r="G93" s="202">
        <v>8.83</v>
      </c>
      <c r="H93" s="202">
        <v>0</v>
      </c>
      <c r="I93" s="202">
        <v>0</v>
      </c>
      <c r="J93" s="202">
        <v>10.02</v>
      </c>
      <c r="K93" s="202">
        <v>6.26</v>
      </c>
      <c r="L93" s="202">
        <v>2.44</v>
      </c>
      <c r="M93" s="202">
        <v>0</v>
      </c>
      <c r="N93" s="202">
        <v>1.1499999999999999</v>
      </c>
      <c r="O93" s="202">
        <v>1.94</v>
      </c>
      <c r="P93" s="202">
        <v>1.71</v>
      </c>
      <c r="Q93" s="202">
        <v>0.2</v>
      </c>
      <c r="R93" s="202">
        <v>0.08</v>
      </c>
      <c r="S93" s="202">
        <v>0.25</v>
      </c>
      <c r="T93" s="202">
        <v>0</v>
      </c>
      <c r="U93" s="202">
        <v>10.45</v>
      </c>
      <c r="V93" s="202">
        <v>0.14000000000000001</v>
      </c>
      <c r="W93" s="202">
        <v>0.43</v>
      </c>
      <c r="X93" s="202">
        <v>1.44</v>
      </c>
      <c r="Y93" s="202">
        <v>0</v>
      </c>
      <c r="Z93" s="202">
        <v>2.72</v>
      </c>
      <c r="AA93" s="202">
        <v>0.88</v>
      </c>
      <c r="AB93" s="202">
        <v>0</v>
      </c>
      <c r="AC93" s="202">
        <v>10.19</v>
      </c>
      <c r="AD93" s="202">
        <v>0</v>
      </c>
      <c r="AE93" s="202">
        <v>0</v>
      </c>
      <c r="AF93" s="202">
        <v>0</v>
      </c>
      <c r="AG93" s="202">
        <v>22.43</v>
      </c>
      <c r="AH93" s="202">
        <v>0</v>
      </c>
      <c r="AI93" s="202">
        <v>0</v>
      </c>
      <c r="AJ93" s="202">
        <v>0</v>
      </c>
      <c r="AK93" s="202">
        <v>2.7</v>
      </c>
      <c r="AL93" s="202">
        <v>0</v>
      </c>
      <c r="AM93" s="202">
        <v>163.80000000000001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4.51</v>
      </c>
      <c r="E94" s="202">
        <v>0</v>
      </c>
      <c r="F94" s="202">
        <v>0</v>
      </c>
      <c r="G94" s="202">
        <v>8.83</v>
      </c>
      <c r="H94" s="202">
        <v>0</v>
      </c>
      <c r="I94" s="202">
        <v>0</v>
      </c>
      <c r="J94" s="202">
        <v>10.02</v>
      </c>
      <c r="K94" s="202">
        <v>6.26</v>
      </c>
      <c r="L94" s="202">
        <v>2.44</v>
      </c>
      <c r="M94" s="202">
        <v>0</v>
      </c>
      <c r="N94" s="202">
        <v>1.1499999999999999</v>
      </c>
      <c r="O94" s="202">
        <v>1.94</v>
      </c>
      <c r="P94" s="202">
        <v>1.71</v>
      </c>
      <c r="Q94" s="202">
        <v>0.2</v>
      </c>
      <c r="R94" s="202">
        <v>0.08</v>
      </c>
      <c r="S94" s="202">
        <v>0.25</v>
      </c>
      <c r="T94" s="202">
        <v>0</v>
      </c>
      <c r="U94" s="202">
        <v>10.45</v>
      </c>
      <c r="V94" s="202">
        <v>0.14000000000000001</v>
      </c>
      <c r="W94" s="202">
        <v>0.43</v>
      </c>
      <c r="X94" s="202">
        <v>1.44</v>
      </c>
      <c r="Y94" s="202">
        <v>0</v>
      </c>
      <c r="Z94" s="202">
        <v>2.72</v>
      </c>
      <c r="AA94" s="202">
        <v>0.88</v>
      </c>
      <c r="AB94" s="202">
        <v>0</v>
      </c>
      <c r="AC94" s="202">
        <v>10.19</v>
      </c>
      <c r="AD94" s="202">
        <v>0</v>
      </c>
      <c r="AE94" s="202">
        <v>0</v>
      </c>
      <c r="AF94" s="202">
        <v>0</v>
      </c>
      <c r="AG94" s="202">
        <v>22.43</v>
      </c>
      <c r="AH94" s="202">
        <v>0</v>
      </c>
      <c r="AI94" s="202">
        <v>0</v>
      </c>
      <c r="AJ94" s="202">
        <v>0</v>
      </c>
      <c r="AK94" s="202">
        <v>2.7</v>
      </c>
      <c r="AL94" s="202">
        <v>0</v>
      </c>
      <c r="AM94" s="202">
        <v>163.80000000000001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4.51</v>
      </c>
      <c r="E95" s="202">
        <v>0</v>
      </c>
      <c r="F95" s="202">
        <v>0</v>
      </c>
      <c r="G95" s="202">
        <v>8.83</v>
      </c>
      <c r="H95" s="202">
        <v>0</v>
      </c>
      <c r="I95" s="202">
        <v>0</v>
      </c>
      <c r="J95" s="202">
        <v>10.02</v>
      </c>
      <c r="K95" s="202">
        <v>6.26</v>
      </c>
      <c r="L95" s="202">
        <v>2.44</v>
      </c>
      <c r="M95" s="202">
        <v>0</v>
      </c>
      <c r="N95" s="202">
        <v>1.1499999999999999</v>
      </c>
      <c r="O95" s="202">
        <v>1.94</v>
      </c>
      <c r="P95" s="202">
        <v>1.71</v>
      </c>
      <c r="Q95" s="202">
        <v>0.1</v>
      </c>
      <c r="R95" s="202">
        <v>0.08</v>
      </c>
      <c r="S95" s="202">
        <v>0.25</v>
      </c>
      <c r="T95" s="202">
        <v>0</v>
      </c>
      <c r="U95" s="202">
        <v>10.45</v>
      </c>
      <c r="V95" s="202">
        <v>0.14000000000000001</v>
      </c>
      <c r="W95" s="202">
        <v>0.43</v>
      </c>
      <c r="X95" s="202">
        <v>1.44</v>
      </c>
      <c r="Y95" s="202">
        <v>0</v>
      </c>
      <c r="Z95" s="202">
        <v>2.72</v>
      </c>
      <c r="AA95" s="202">
        <v>0.88</v>
      </c>
      <c r="AB95" s="202">
        <v>0</v>
      </c>
      <c r="AC95" s="202">
        <v>10.19</v>
      </c>
      <c r="AD95" s="202">
        <v>0</v>
      </c>
      <c r="AE95" s="202">
        <v>0</v>
      </c>
      <c r="AF95" s="202">
        <v>0</v>
      </c>
      <c r="AG95" s="202">
        <v>22.43</v>
      </c>
      <c r="AH95" s="202">
        <v>0</v>
      </c>
      <c r="AI95" s="202">
        <v>0</v>
      </c>
      <c r="AJ95" s="202">
        <v>0</v>
      </c>
      <c r="AK95" s="202">
        <v>2.7</v>
      </c>
      <c r="AL95" s="202">
        <v>0</v>
      </c>
      <c r="AM95" s="202">
        <v>163.80000000000001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4.51</v>
      </c>
      <c r="E96" s="202">
        <v>0</v>
      </c>
      <c r="F96" s="202">
        <v>0</v>
      </c>
      <c r="G96" s="202">
        <v>8.83</v>
      </c>
      <c r="H96" s="202">
        <v>0</v>
      </c>
      <c r="I96" s="202">
        <v>0</v>
      </c>
      <c r="J96" s="202">
        <v>10.02</v>
      </c>
      <c r="K96" s="202">
        <v>6.26</v>
      </c>
      <c r="L96" s="202">
        <v>2.44</v>
      </c>
      <c r="M96" s="202">
        <v>0</v>
      </c>
      <c r="N96" s="202">
        <v>1.1499999999999999</v>
      </c>
      <c r="O96" s="202">
        <v>1.94</v>
      </c>
      <c r="P96" s="202">
        <v>1.71</v>
      </c>
      <c r="Q96" s="202">
        <v>0.1</v>
      </c>
      <c r="R96" s="202">
        <v>0.08</v>
      </c>
      <c r="S96" s="202">
        <v>0.25</v>
      </c>
      <c r="T96" s="202">
        <v>0</v>
      </c>
      <c r="U96" s="202">
        <v>10.45</v>
      </c>
      <c r="V96" s="202">
        <v>0.14000000000000001</v>
      </c>
      <c r="W96" s="202">
        <v>0.43</v>
      </c>
      <c r="X96" s="202">
        <v>1.44</v>
      </c>
      <c r="Y96" s="202">
        <v>0</v>
      </c>
      <c r="Z96" s="202">
        <v>2.72</v>
      </c>
      <c r="AA96" s="202">
        <v>0.88</v>
      </c>
      <c r="AB96" s="202">
        <v>0</v>
      </c>
      <c r="AC96" s="202">
        <v>10.19</v>
      </c>
      <c r="AD96" s="202">
        <v>0</v>
      </c>
      <c r="AE96" s="202">
        <v>0</v>
      </c>
      <c r="AF96" s="202">
        <v>0</v>
      </c>
      <c r="AG96" s="202">
        <v>22.43</v>
      </c>
      <c r="AH96" s="202">
        <v>0</v>
      </c>
      <c r="AI96" s="202">
        <v>0</v>
      </c>
      <c r="AJ96" s="202">
        <v>0</v>
      </c>
      <c r="AK96" s="202">
        <v>2.7</v>
      </c>
      <c r="AL96" s="202">
        <v>0</v>
      </c>
      <c r="AM96" s="202">
        <v>163.80000000000001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4.51</v>
      </c>
      <c r="E97" s="202">
        <v>0</v>
      </c>
      <c r="F97" s="202">
        <v>0</v>
      </c>
      <c r="G97" s="202">
        <v>8.83</v>
      </c>
      <c r="H97" s="202">
        <v>0</v>
      </c>
      <c r="I97" s="202">
        <v>0</v>
      </c>
      <c r="J97" s="202">
        <v>10.02</v>
      </c>
      <c r="K97" s="202">
        <v>6.26</v>
      </c>
      <c r="L97" s="202">
        <v>2.44</v>
      </c>
      <c r="M97" s="202">
        <v>0</v>
      </c>
      <c r="N97" s="202">
        <v>1.1499999999999999</v>
      </c>
      <c r="O97" s="202">
        <v>1.94</v>
      </c>
      <c r="P97" s="202">
        <v>1.71</v>
      </c>
      <c r="Q97" s="202">
        <v>0.1</v>
      </c>
      <c r="R97" s="202">
        <v>0.08</v>
      </c>
      <c r="S97" s="202">
        <v>0.25</v>
      </c>
      <c r="T97" s="202">
        <v>0</v>
      </c>
      <c r="U97" s="202">
        <v>10.45</v>
      </c>
      <c r="V97" s="202">
        <v>0.14000000000000001</v>
      </c>
      <c r="W97" s="202">
        <v>0.43</v>
      </c>
      <c r="X97" s="202">
        <v>1.44</v>
      </c>
      <c r="Y97" s="202">
        <v>0</v>
      </c>
      <c r="Z97" s="202">
        <v>2.72</v>
      </c>
      <c r="AA97" s="202">
        <v>0.88</v>
      </c>
      <c r="AB97" s="202">
        <v>0</v>
      </c>
      <c r="AC97" s="202">
        <v>10.19</v>
      </c>
      <c r="AD97" s="202">
        <v>0</v>
      </c>
      <c r="AE97" s="202">
        <v>0</v>
      </c>
      <c r="AF97" s="202">
        <v>0</v>
      </c>
      <c r="AG97" s="202">
        <v>22.43</v>
      </c>
      <c r="AH97" s="202">
        <v>0</v>
      </c>
      <c r="AI97" s="202">
        <v>0</v>
      </c>
      <c r="AJ97" s="202">
        <v>0</v>
      </c>
      <c r="AK97" s="202">
        <v>2.7</v>
      </c>
      <c r="AL97" s="202">
        <v>0</v>
      </c>
      <c r="AM97" s="202">
        <v>163.80000000000001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4.51</v>
      </c>
      <c r="E98" s="202">
        <v>0</v>
      </c>
      <c r="F98" s="202">
        <v>0</v>
      </c>
      <c r="G98" s="202">
        <v>8.83</v>
      </c>
      <c r="H98" s="202">
        <v>0</v>
      </c>
      <c r="I98" s="202">
        <v>0</v>
      </c>
      <c r="J98" s="202">
        <v>10.02</v>
      </c>
      <c r="K98" s="202">
        <v>6.26</v>
      </c>
      <c r="L98" s="202">
        <v>2.44</v>
      </c>
      <c r="M98" s="202">
        <v>0</v>
      </c>
      <c r="N98" s="202">
        <v>1.1499999999999999</v>
      </c>
      <c r="O98" s="202">
        <v>1.94</v>
      </c>
      <c r="P98" s="202">
        <v>1.71</v>
      </c>
      <c r="Q98" s="202">
        <v>0.1</v>
      </c>
      <c r="R98" s="202">
        <v>0.08</v>
      </c>
      <c r="S98" s="202">
        <v>0.25</v>
      </c>
      <c r="T98" s="202">
        <v>0</v>
      </c>
      <c r="U98" s="202">
        <v>10.45</v>
      </c>
      <c r="V98" s="202">
        <v>0.14000000000000001</v>
      </c>
      <c r="W98" s="202">
        <v>0.43</v>
      </c>
      <c r="X98" s="202">
        <v>1.44</v>
      </c>
      <c r="Y98" s="202">
        <v>0</v>
      </c>
      <c r="Z98" s="202">
        <v>2.72</v>
      </c>
      <c r="AA98" s="202">
        <v>0.88</v>
      </c>
      <c r="AB98" s="202">
        <v>0</v>
      </c>
      <c r="AC98" s="202">
        <v>10.19</v>
      </c>
      <c r="AD98" s="202">
        <v>0</v>
      </c>
      <c r="AE98" s="202">
        <v>0</v>
      </c>
      <c r="AF98" s="202">
        <v>0</v>
      </c>
      <c r="AG98" s="202">
        <v>22.43</v>
      </c>
      <c r="AH98" s="202">
        <v>0</v>
      </c>
      <c r="AI98" s="202">
        <v>0</v>
      </c>
      <c r="AJ98" s="202">
        <v>0</v>
      </c>
      <c r="AK98" s="202">
        <v>2.7</v>
      </c>
      <c r="AL98" s="202">
        <v>0</v>
      </c>
      <c r="AM98" s="202">
        <v>163.80000000000001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0.15473500000000015</v>
      </c>
      <c r="E99">
        <f t="shared" si="0"/>
        <v>0</v>
      </c>
      <c r="F99">
        <f t="shared" si="0"/>
        <v>0</v>
      </c>
      <c r="G99">
        <f t="shared" si="0"/>
        <v>0.30301999999999935</v>
      </c>
      <c r="H99">
        <f t="shared" si="0"/>
        <v>0</v>
      </c>
      <c r="I99">
        <f t="shared" si="0"/>
        <v>0</v>
      </c>
      <c r="J99">
        <f t="shared" si="0"/>
        <v>0.37901000000000012</v>
      </c>
      <c r="K99">
        <f t="shared" si="0"/>
        <v>1.3430550000000021</v>
      </c>
      <c r="L99">
        <f t="shared" si="0"/>
        <v>0.50077000000000071</v>
      </c>
      <c r="M99">
        <f t="shared" si="0"/>
        <v>0</v>
      </c>
      <c r="N99">
        <f t="shared" si="0"/>
        <v>2.7600000000000045E-2</v>
      </c>
      <c r="O99">
        <f t="shared" si="0"/>
        <v>4.6559999999999963E-2</v>
      </c>
      <c r="P99">
        <f t="shared" si="0"/>
        <v>4.2225000000000019E-2</v>
      </c>
      <c r="Q99">
        <f t="shared" si="0"/>
        <v>3.5204999999999917E-2</v>
      </c>
      <c r="R99">
        <f t="shared" si="0"/>
        <v>7.4694999999999984E-2</v>
      </c>
      <c r="S99">
        <f t="shared" si="0"/>
        <v>4.4159999999999935E-2</v>
      </c>
      <c r="T99">
        <f t="shared" si="0"/>
        <v>0</v>
      </c>
      <c r="U99">
        <f t="shared" si="0"/>
        <v>0.25645500000000043</v>
      </c>
      <c r="V99">
        <f t="shared" si="0"/>
        <v>1.6112500000000009E-2</v>
      </c>
      <c r="W99">
        <f t="shared" si="0"/>
        <v>3.2737500000000044E-2</v>
      </c>
      <c r="X99">
        <f t="shared" si="0"/>
        <v>0.12778749999999997</v>
      </c>
      <c r="Y99">
        <f t="shared" si="0"/>
        <v>0</v>
      </c>
      <c r="Z99">
        <f t="shared" si="0"/>
        <v>0.54379499999999881</v>
      </c>
      <c r="AA99">
        <f t="shared" si="0"/>
        <v>0.14113500000000001</v>
      </c>
      <c r="AB99">
        <f t="shared" si="0"/>
        <v>0</v>
      </c>
      <c r="AC99">
        <f t="shared" si="0"/>
        <v>0.23433000000000054</v>
      </c>
      <c r="AD99">
        <f t="shared" si="0"/>
        <v>1.9049999999999998E-3</v>
      </c>
      <c r="AE99">
        <f t="shared" si="0"/>
        <v>0</v>
      </c>
      <c r="AF99">
        <f t="shared" si="0"/>
        <v>0</v>
      </c>
      <c r="AG99">
        <f t="shared" si="0"/>
        <v>0.53632499999999939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0.18468000000000037</v>
      </c>
      <c r="AL99">
        <f t="shared" si="0"/>
        <v>0</v>
      </c>
      <c r="AM99">
        <f t="shared" si="0"/>
        <v>3.931199999999996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10.27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16.78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10.27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16.78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10.27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16.78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10.27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16.78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10.27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16.78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10.27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16.78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10.27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16.78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10.27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16.78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10.27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16.78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10.27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16.78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10.27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16.78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10.27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16.78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10.27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16.78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10.27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16.78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10.27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16.78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10.27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16.78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10.27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16.78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10.27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16.78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10.27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16.78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10.27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16.78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10.27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16.78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10.27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16.78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10.27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16.78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10.27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16.78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10.27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16.78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10.27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16.78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10.27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16.78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10.27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16.78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10.27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16.78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10.27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16.78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10.27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16.78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10.27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16.78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9.68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16.78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9.68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16.78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8.34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16.78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8.34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16.78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8.34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16.420000000000002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8.34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16.420000000000002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8.34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16.420000000000002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8.34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16.420000000000002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8.34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16.420000000000002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8.34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16.420000000000002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8.34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16.420000000000002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8.34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16.420000000000002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8.34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16.420000000000002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8.34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16.420000000000002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8.34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16.420000000000002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8.34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16.420000000000002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8.34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16.420000000000002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8.34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16.420000000000002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8.34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16.420000000000002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8.34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16.420000000000002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8.34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16.420000000000002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8.34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16.420000000000002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8.34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16.420000000000002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8.34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16.420000000000002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8.34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16.420000000000002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8.34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16.420000000000002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8.34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16.420000000000002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8.34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16.420000000000002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8.34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16.420000000000002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8.34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16.420000000000002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8.34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16.420000000000002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8.34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16.420000000000002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8.34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16.420000000000002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8.34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16.420000000000002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8.34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16.420000000000002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8.34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16.420000000000002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8.34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16.420000000000002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8.34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16.420000000000002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8.34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16.420000000000002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8.34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16.420000000000002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8.34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16.600000000000001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8.34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16.600000000000001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8.34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16.600000000000001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8.34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16.600000000000001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8.34</v>
      </c>
      <c r="AH79" s="202">
        <v>0</v>
      </c>
      <c r="AI79" s="202">
        <v>0</v>
      </c>
      <c r="AJ79" s="202">
        <v>0</v>
      </c>
      <c r="AK79" s="202">
        <v>0.27</v>
      </c>
      <c r="AL79" s="202">
        <v>0</v>
      </c>
      <c r="AM79" s="202">
        <v>16.600000000000001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8.4600000000000009</v>
      </c>
      <c r="AH80" s="202">
        <v>0</v>
      </c>
      <c r="AI80" s="202">
        <v>0</v>
      </c>
      <c r="AJ80" s="202">
        <v>0</v>
      </c>
      <c r="AK80" s="202">
        <v>0.27</v>
      </c>
      <c r="AL80" s="202">
        <v>0</v>
      </c>
      <c r="AM80" s="202">
        <v>16.600000000000001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8.4600000000000009</v>
      </c>
      <c r="AH81" s="202">
        <v>0</v>
      </c>
      <c r="AI81" s="202">
        <v>0</v>
      </c>
      <c r="AJ81" s="202">
        <v>0</v>
      </c>
      <c r="AK81" s="202">
        <v>0.27</v>
      </c>
      <c r="AL81" s="202">
        <v>0</v>
      </c>
      <c r="AM81" s="202">
        <v>16.600000000000001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8.4600000000000009</v>
      </c>
      <c r="AH82" s="202">
        <v>0</v>
      </c>
      <c r="AI82" s="202">
        <v>0</v>
      </c>
      <c r="AJ82" s="202">
        <v>0</v>
      </c>
      <c r="AK82" s="202">
        <v>0.27</v>
      </c>
      <c r="AL82" s="202">
        <v>0</v>
      </c>
      <c r="AM82" s="202">
        <v>16.600000000000001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8.4600000000000009</v>
      </c>
      <c r="AH83" s="202">
        <v>0</v>
      </c>
      <c r="AI83" s="202">
        <v>0</v>
      </c>
      <c r="AJ83" s="202">
        <v>0</v>
      </c>
      <c r="AK83" s="202">
        <v>0.27</v>
      </c>
      <c r="AL83" s="202">
        <v>0</v>
      </c>
      <c r="AM83" s="202">
        <v>16.600000000000001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8.4600000000000009</v>
      </c>
      <c r="AH84" s="202">
        <v>0</v>
      </c>
      <c r="AI84" s="202">
        <v>0</v>
      </c>
      <c r="AJ84" s="202">
        <v>0</v>
      </c>
      <c r="AK84" s="202">
        <v>0.27</v>
      </c>
      <c r="AL84" s="202">
        <v>0</v>
      </c>
      <c r="AM84" s="202">
        <v>16.600000000000001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8.4600000000000009</v>
      </c>
      <c r="AH85" s="202">
        <v>0</v>
      </c>
      <c r="AI85" s="202">
        <v>0</v>
      </c>
      <c r="AJ85" s="202">
        <v>0</v>
      </c>
      <c r="AK85" s="202">
        <v>0.27</v>
      </c>
      <c r="AL85" s="202">
        <v>0</v>
      </c>
      <c r="AM85" s="202">
        <v>16.600000000000001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8.4600000000000009</v>
      </c>
      <c r="AH86" s="202">
        <v>0</v>
      </c>
      <c r="AI86" s="202">
        <v>0</v>
      </c>
      <c r="AJ86" s="202">
        <v>0</v>
      </c>
      <c r="AK86" s="202">
        <v>0.27</v>
      </c>
      <c r="AL86" s="202">
        <v>0</v>
      </c>
      <c r="AM86" s="202">
        <v>16.600000000000001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8.4600000000000009</v>
      </c>
      <c r="AH87" s="202">
        <v>0</v>
      </c>
      <c r="AI87" s="202">
        <v>0</v>
      </c>
      <c r="AJ87" s="202">
        <v>0</v>
      </c>
      <c r="AK87" s="202">
        <v>0.27</v>
      </c>
      <c r="AL87" s="202">
        <v>0</v>
      </c>
      <c r="AM87" s="202">
        <v>16.600000000000001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8.4600000000000009</v>
      </c>
      <c r="AH88" s="202">
        <v>0</v>
      </c>
      <c r="AI88" s="202">
        <v>0</v>
      </c>
      <c r="AJ88" s="202">
        <v>0</v>
      </c>
      <c r="AK88" s="202">
        <v>0.27</v>
      </c>
      <c r="AL88" s="202">
        <v>0</v>
      </c>
      <c r="AM88" s="202">
        <v>16.600000000000001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8.4600000000000009</v>
      </c>
      <c r="AH89" s="202">
        <v>0</v>
      </c>
      <c r="AI89" s="202">
        <v>0</v>
      </c>
      <c r="AJ89" s="202">
        <v>0</v>
      </c>
      <c r="AK89" s="202">
        <v>0.27</v>
      </c>
      <c r="AL89" s="202">
        <v>0</v>
      </c>
      <c r="AM89" s="202">
        <v>16.600000000000001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8.4600000000000009</v>
      </c>
      <c r="AH90" s="202">
        <v>0</v>
      </c>
      <c r="AI90" s="202">
        <v>0</v>
      </c>
      <c r="AJ90" s="202">
        <v>0</v>
      </c>
      <c r="AK90" s="202">
        <v>0.27</v>
      </c>
      <c r="AL90" s="202">
        <v>0</v>
      </c>
      <c r="AM90" s="202">
        <v>16.600000000000001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8.4600000000000009</v>
      </c>
      <c r="AH91" s="202">
        <v>0</v>
      </c>
      <c r="AI91" s="202">
        <v>0</v>
      </c>
      <c r="AJ91" s="202">
        <v>0</v>
      </c>
      <c r="AK91" s="202">
        <v>0.27</v>
      </c>
      <c r="AL91" s="202">
        <v>0</v>
      </c>
      <c r="AM91" s="202">
        <v>16.600000000000001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8.4600000000000009</v>
      </c>
      <c r="AH92" s="202">
        <v>0</v>
      </c>
      <c r="AI92" s="202">
        <v>0</v>
      </c>
      <c r="AJ92" s="202">
        <v>0</v>
      </c>
      <c r="AK92" s="202">
        <v>0.27</v>
      </c>
      <c r="AL92" s="202">
        <v>0</v>
      </c>
      <c r="AM92" s="202">
        <v>16.600000000000001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8.4600000000000009</v>
      </c>
      <c r="AH93" s="202">
        <v>0</v>
      </c>
      <c r="AI93" s="202">
        <v>0</v>
      </c>
      <c r="AJ93" s="202">
        <v>0</v>
      </c>
      <c r="AK93" s="202">
        <v>0.27</v>
      </c>
      <c r="AL93" s="202">
        <v>0</v>
      </c>
      <c r="AM93" s="202">
        <v>16.600000000000001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8.4600000000000009</v>
      </c>
      <c r="AH94" s="202">
        <v>0</v>
      </c>
      <c r="AI94" s="202">
        <v>0</v>
      </c>
      <c r="AJ94" s="202">
        <v>0</v>
      </c>
      <c r="AK94" s="202">
        <v>0.27</v>
      </c>
      <c r="AL94" s="202">
        <v>0</v>
      </c>
      <c r="AM94" s="202">
        <v>16.600000000000001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8.4600000000000009</v>
      </c>
      <c r="AH95" s="202">
        <v>0</v>
      </c>
      <c r="AI95" s="202">
        <v>0</v>
      </c>
      <c r="AJ95" s="202">
        <v>0</v>
      </c>
      <c r="AK95" s="202">
        <v>0.27</v>
      </c>
      <c r="AL95" s="202">
        <v>0</v>
      </c>
      <c r="AM95" s="202">
        <v>16.600000000000001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8.4600000000000009</v>
      </c>
      <c r="AH96" s="202">
        <v>0</v>
      </c>
      <c r="AI96" s="202">
        <v>0</v>
      </c>
      <c r="AJ96" s="202">
        <v>0</v>
      </c>
      <c r="AK96" s="202">
        <v>0.27</v>
      </c>
      <c r="AL96" s="202">
        <v>0</v>
      </c>
      <c r="AM96" s="202">
        <v>16.600000000000001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8.4600000000000009</v>
      </c>
      <c r="AH97" s="202">
        <v>0</v>
      </c>
      <c r="AI97" s="202">
        <v>0</v>
      </c>
      <c r="AJ97" s="202">
        <v>0</v>
      </c>
      <c r="AK97" s="202">
        <v>0.27</v>
      </c>
      <c r="AL97" s="202">
        <v>0</v>
      </c>
      <c r="AM97" s="202">
        <v>16.600000000000001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8.4600000000000009</v>
      </c>
      <c r="AH98" s="202">
        <v>0</v>
      </c>
      <c r="AI98" s="202">
        <v>0</v>
      </c>
      <c r="AJ98" s="202">
        <v>0</v>
      </c>
      <c r="AK98" s="202">
        <v>0.27</v>
      </c>
      <c r="AL98" s="202">
        <v>0</v>
      </c>
      <c r="AM98" s="202">
        <v>16.600000000000001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0.21684000000000023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1.3499999999999996E-3</v>
      </c>
      <c r="AL99">
        <f t="shared" si="0"/>
        <v>0</v>
      </c>
      <c r="AM99">
        <f t="shared" si="0"/>
        <v>0.39839999999999925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3.57</v>
      </c>
      <c r="E3" s="202">
        <v>0</v>
      </c>
      <c r="F3" s="202">
        <v>0</v>
      </c>
      <c r="G3" s="202">
        <v>6.52</v>
      </c>
      <c r="H3" s="202">
        <v>0</v>
      </c>
      <c r="I3" s="202">
        <v>0</v>
      </c>
      <c r="J3" s="202">
        <v>8.8699999999999992</v>
      </c>
      <c r="K3" s="202">
        <v>2.94</v>
      </c>
      <c r="L3" s="202">
        <v>9.25</v>
      </c>
      <c r="M3" s="202">
        <v>0.09</v>
      </c>
      <c r="N3" s="202">
        <v>0.11</v>
      </c>
      <c r="O3" s="202">
        <v>0.13</v>
      </c>
      <c r="P3" s="202">
        <v>0.17</v>
      </c>
      <c r="Q3" s="202">
        <v>0.39</v>
      </c>
      <c r="R3" s="202">
        <v>1.28</v>
      </c>
      <c r="S3" s="202">
        <v>0.64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1.88</v>
      </c>
      <c r="AD3" s="202">
        <v>0</v>
      </c>
      <c r="AE3" s="202">
        <v>0</v>
      </c>
      <c r="AF3" s="202">
        <v>0</v>
      </c>
      <c r="AG3" s="202">
        <v>52.39</v>
      </c>
      <c r="AH3" s="202">
        <v>0</v>
      </c>
      <c r="AI3" s="202">
        <v>0</v>
      </c>
      <c r="AJ3" s="202">
        <v>0</v>
      </c>
      <c r="AK3" s="202">
        <v>4.3499999999999996</v>
      </c>
      <c r="AL3" s="202">
        <v>0</v>
      </c>
      <c r="AM3" s="202">
        <v>67.12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16.68</v>
      </c>
      <c r="AV3" s="202">
        <v>0.11</v>
      </c>
      <c r="AW3" s="202">
        <v>0.2</v>
      </c>
      <c r="AX3" s="202">
        <v>0.14000000000000001</v>
      </c>
      <c r="AY3" s="202">
        <v>0.48</v>
      </c>
    </row>
    <row r="4" spans="1:51">
      <c r="A4" t="s">
        <v>46</v>
      </c>
      <c r="B4" s="202">
        <v>0</v>
      </c>
      <c r="C4" s="202">
        <v>0</v>
      </c>
      <c r="D4" s="202">
        <v>3.57</v>
      </c>
      <c r="E4" s="202">
        <v>0</v>
      </c>
      <c r="F4" s="202">
        <v>0</v>
      </c>
      <c r="G4" s="202">
        <v>6.52</v>
      </c>
      <c r="H4" s="202">
        <v>0</v>
      </c>
      <c r="I4" s="202">
        <v>0</v>
      </c>
      <c r="J4" s="202">
        <v>8.8699999999999992</v>
      </c>
      <c r="K4" s="202">
        <v>2.94</v>
      </c>
      <c r="L4" s="202">
        <v>9.25</v>
      </c>
      <c r="M4" s="202">
        <v>0.09</v>
      </c>
      <c r="N4" s="202">
        <v>0.11</v>
      </c>
      <c r="O4" s="202">
        <v>0.13</v>
      </c>
      <c r="P4" s="202">
        <v>0.17</v>
      </c>
      <c r="Q4" s="202">
        <v>0.39</v>
      </c>
      <c r="R4" s="202">
        <v>1.28</v>
      </c>
      <c r="S4" s="202">
        <v>0.64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1.88</v>
      </c>
      <c r="AD4" s="202">
        <v>0</v>
      </c>
      <c r="AE4" s="202">
        <v>0</v>
      </c>
      <c r="AF4" s="202">
        <v>0</v>
      </c>
      <c r="AG4" s="202">
        <v>52.39</v>
      </c>
      <c r="AH4" s="202">
        <v>0</v>
      </c>
      <c r="AI4" s="202">
        <v>0</v>
      </c>
      <c r="AJ4" s="202">
        <v>0</v>
      </c>
      <c r="AK4" s="202">
        <v>4.3499999999999996</v>
      </c>
      <c r="AL4" s="202">
        <v>0</v>
      </c>
      <c r="AM4" s="202">
        <v>67.12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16.68</v>
      </c>
      <c r="AV4" s="202">
        <v>0.11</v>
      </c>
      <c r="AW4" s="202">
        <v>0.2</v>
      </c>
      <c r="AX4" s="202">
        <v>0.14000000000000001</v>
      </c>
      <c r="AY4" s="202">
        <v>1.02</v>
      </c>
    </row>
    <row r="5" spans="1:51">
      <c r="A5" t="s">
        <v>47</v>
      </c>
      <c r="B5" s="202">
        <v>0</v>
      </c>
      <c r="C5" s="202">
        <v>0</v>
      </c>
      <c r="D5" s="202">
        <v>3.57</v>
      </c>
      <c r="E5" s="202">
        <v>0</v>
      </c>
      <c r="F5" s="202">
        <v>0</v>
      </c>
      <c r="G5" s="202">
        <v>6.52</v>
      </c>
      <c r="H5" s="202">
        <v>0</v>
      </c>
      <c r="I5" s="202">
        <v>0</v>
      </c>
      <c r="J5" s="202">
        <v>8.8699999999999992</v>
      </c>
      <c r="K5" s="202">
        <v>2.94</v>
      </c>
      <c r="L5" s="202">
        <v>9.25</v>
      </c>
      <c r="M5" s="202">
        <v>0.09</v>
      </c>
      <c r="N5" s="202">
        <v>0.11</v>
      </c>
      <c r="O5" s="202">
        <v>0.13</v>
      </c>
      <c r="P5" s="202">
        <v>0.17</v>
      </c>
      <c r="Q5" s="202">
        <v>0.39</v>
      </c>
      <c r="R5" s="202">
        <v>1.28</v>
      </c>
      <c r="S5" s="202">
        <v>0.64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1.88</v>
      </c>
      <c r="AD5" s="202">
        <v>0</v>
      </c>
      <c r="AE5" s="202">
        <v>0</v>
      </c>
      <c r="AF5" s="202">
        <v>0</v>
      </c>
      <c r="AG5" s="202">
        <v>52.39</v>
      </c>
      <c r="AH5" s="202">
        <v>0</v>
      </c>
      <c r="AI5" s="202">
        <v>0</v>
      </c>
      <c r="AJ5" s="202">
        <v>0</v>
      </c>
      <c r="AK5" s="202">
        <v>4.3499999999999996</v>
      </c>
      <c r="AL5" s="202">
        <v>0</v>
      </c>
      <c r="AM5" s="202">
        <v>67.12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16.68</v>
      </c>
      <c r="AV5" s="202">
        <v>0.11</v>
      </c>
      <c r="AW5" s="202">
        <v>0.2</v>
      </c>
      <c r="AX5" s="202">
        <v>0.14000000000000001</v>
      </c>
      <c r="AY5" s="202">
        <v>1.41</v>
      </c>
    </row>
    <row r="6" spans="1:51">
      <c r="A6" t="s">
        <v>48</v>
      </c>
      <c r="B6" s="202">
        <v>0</v>
      </c>
      <c r="C6" s="202">
        <v>0</v>
      </c>
      <c r="D6" s="202">
        <v>3.57</v>
      </c>
      <c r="E6" s="202">
        <v>0</v>
      </c>
      <c r="F6" s="202">
        <v>0</v>
      </c>
      <c r="G6" s="202">
        <v>6.52</v>
      </c>
      <c r="H6" s="202">
        <v>0</v>
      </c>
      <c r="I6" s="202">
        <v>0</v>
      </c>
      <c r="J6" s="202">
        <v>8.8699999999999992</v>
      </c>
      <c r="K6" s="202">
        <v>2.94</v>
      </c>
      <c r="L6" s="202">
        <v>9.25</v>
      </c>
      <c r="M6" s="202">
        <v>0.09</v>
      </c>
      <c r="N6" s="202">
        <v>0.11</v>
      </c>
      <c r="O6" s="202">
        <v>0.13</v>
      </c>
      <c r="P6" s="202">
        <v>0.17</v>
      </c>
      <c r="Q6" s="202">
        <v>0.39</v>
      </c>
      <c r="R6" s="202">
        <v>1.28</v>
      </c>
      <c r="S6" s="202">
        <v>0.64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1.88</v>
      </c>
      <c r="AD6" s="202">
        <v>0</v>
      </c>
      <c r="AE6" s="202">
        <v>0</v>
      </c>
      <c r="AF6" s="202">
        <v>0</v>
      </c>
      <c r="AG6" s="202">
        <v>52.39</v>
      </c>
      <c r="AH6" s="202">
        <v>0</v>
      </c>
      <c r="AI6" s="202">
        <v>0</v>
      </c>
      <c r="AJ6" s="202">
        <v>0</v>
      </c>
      <c r="AK6" s="202">
        <v>4.3499999999999996</v>
      </c>
      <c r="AL6" s="202">
        <v>0</v>
      </c>
      <c r="AM6" s="202">
        <v>67.12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16.68</v>
      </c>
      <c r="AV6" s="202">
        <v>0.11</v>
      </c>
      <c r="AW6" s="202">
        <v>0.2</v>
      </c>
      <c r="AX6" s="202">
        <v>0.14000000000000001</v>
      </c>
      <c r="AY6" s="202">
        <v>1.41</v>
      </c>
    </row>
    <row r="7" spans="1:51">
      <c r="A7" t="s">
        <v>49</v>
      </c>
      <c r="B7" s="202">
        <v>0</v>
      </c>
      <c r="C7" s="202">
        <v>0</v>
      </c>
      <c r="D7" s="202">
        <v>3.57</v>
      </c>
      <c r="E7" s="202">
        <v>0</v>
      </c>
      <c r="F7" s="202">
        <v>0</v>
      </c>
      <c r="G7" s="202">
        <v>6.59</v>
      </c>
      <c r="H7" s="202">
        <v>0</v>
      </c>
      <c r="I7" s="202">
        <v>0</v>
      </c>
      <c r="J7" s="202">
        <v>8.8699999999999992</v>
      </c>
      <c r="K7" s="202">
        <v>2.94</v>
      </c>
      <c r="L7" s="202">
        <v>9.25</v>
      </c>
      <c r="M7" s="202">
        <v>0.09</v>
      </c>
      <c r="N7" s="202">
        <v>0.11</v>
      </c>
      <c r="O7" s="202">
        <v>0.13</v>
      </c>
      <c r="P7" s="202">
        <v>0.17</v>
      </c>
      <c r="Q7" s="202">
        <v>0.39</v>
      </c>
      <c r="R7" s="202">
        <v>1.28</v>
      </c>
      <c r="S7" s="202">
        <v>0.64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1.88</v>
      </c>
      <c r="AD7" s="202">
        <v>0</v>
      </c>
      <c r="AE7" s="202">
        <v>0</v>
      </c>
      <c r="AF7" s="202">
        <v>0</v>
      </c>
      <c r="AG7" s="202">
        <v>52.39</v>
      </c>
      <c r="AH7" s="202">
        <v>0</v>
      </c>
      <c r="AI7" s="202">
        <v>0</v>
      </c>
      <c r="AJ7" s="202">
        <v>0</v>
      </c>
      <c r="AK7" s="202">
        <v>4.3499999999999996</v>
      </c>
      <c r="AL7" s="202">
        <v>0</v>
      </c>
      <c r="AM7" s="202">
        <v>67.12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16.68</v>
      </c>
      <c r="AV7" s="202">
        <v>0.11</v>
      </c>
      <c r="AW7" s="202">
        <v>0.2</v>
      </c>
      <c r="AX7" s="202">
        <v>0.14000000000000001</v>
      </c>
      <c r="AY7" s="202">
        <v>1.41</v>
      </c>
    </row>
    <row r="8" spans="1:51">
      <c r="A8" t="s">
        <v>50</v>
      </c>
      <c r="B8" s="202">
        <v>0</v>
      </c>
      <c r="C8" s="202">
        <v>0</v>
      </c>
      <c r="D8" s="202">
        <v>3.57</v>
      </c>
      <c r="E8" s="202">
        <v>0</v>
      </c>
      <c r="F8" s="202">
        <v>0</v>
      </c>
      <c r="G8" s="202">
        <v>6.59</v>
      </c>
      <c r="H8" s="202">
        <v>0</v>
      </c>
      <c r="I8" s="202">
        <v>0</v>
      </c>
      <c r="J8" s="202">
        <v>8.8699999999999992</v>
      </c>
      <c r="K8" s="202">
        <v>2.94</v>
      </c>
      <c r="L8" s="202">
        <v>9.25</v>
      </c>
      <c r="M8" s="202">
        <v>0.09</v>
      </c>
      <c r="N8" s="202">
        <v>0.11</v>
      </c>
      <c r="O8" s="202">
        <v>0.13</v>
      </c>
      <c r="P8" s="202">
        <v>0.17</v>
      </c>
      <c r="Q8" s="202">
        <v>0.39</v>
      </c>
      <c r="R8" s="202">
        <v>1.28</v>
      </c>
      <c r="S8" s="202">
        <v>0.64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1.88</v>
      </c>
      <c r="AD8" s="202">
        <v>0</v>
      </c>
      <c r="AE8" s="202">
        <v>0</v>
      </c>
      <c r="AF8" s="202">
        <v>0</v>
      </c>
      <c r="AG8" s="202">
        <v>52.39</v>
      </c>
      <c r="AH8" s="202">
        <v>0</v>
      </c>
      <c r="AI8" s="202">
        <v>0</v>
      </c>
      <c r="AJ8" s="202">
        <v>0</v>
      </c>
      <c r="AK8" s="202">
        <v>4.3499999999999996</v>
      </c>
      <c r="AL8" s="202">
        <v>0</v>
      </c>
      <c r="AM8" s="202">
        <v>67.12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16.68</v>
      </c>
      <c r="AV8" s="202">
        <v>0.11</v>
      </c>
      <c r="AW8" s="202">
        <v>0.2</v>
      </c>
      <c r="AX8" s="202">
        <v>0.14000000000000001</v>
      </c>
      <c r="AY8" s="202">
        <v>1.41</v>
      </c>
    </row>
    <row r="9" spans="1:51">
      <c r="A9" t="s">
        <v>51</v>
      </c>
      <c r="B9" s="202">
        <v>0</v>
      </c>
      <c r="C9" s="202">
        <v>0</v>
      </c>
      <c r="D9" s="202">
        <v>3.57</v>
      </c>
      <c r="E9" s="202">
        <v>0</v>
      </c>
      <c r="F9" s="202">
        <v>0</v>
      </c>
      <c r="G9" s="202">
        <v>6.59</v>
      </c>
      <c r="H9" s="202">
        <v>0</v>
      </c>
      <c r="I9" s="202">
        <v>0</v>
      </c>
      <c r="J9" s="202">
        <v>8.8699999999999992</v>
      </c>
      <c r="K9" s="202">
        <v>1.22</v>
      </c>
      <c r="L9" s="202">
        <v>1.85</v>
      </c>
      <c r="M9" s="202">
        <v>0.09</v>
      </c>
      <c r="N9" s="202">
        <v>0.11</v>
      </c>
      <c r="O9" s="202">
        <v>0.13</v>
      </c>
      <c r="P9" s="202">
        <v>0.15</v>
      </c>
      <c r="Q9" s="202">
        <v>0.39</v>
      </c>
      <c r="R9" s="202">
        <v>1.1399999999999999</v>
      </c>
      <c r="S9" s="202">
        <v>0.62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1.88</v>
      </c>
      <c r="AD9" s="202">
        <v>0</v>
      </c>
      <c r="AE9" s="202">
        <v>0</v>
      </c>
      <c r="AF9" s="202">
        <v>0</v>
      </c>
      <c r="AG9" s="202">
        <v>52.39</v>
      </c>
      <c r="AH9" s="202">
        <v>0</v>
      </c>
      <c r="AI9" s="202">
        <v>0</v>
      </c>
      <c r="AJ9" s="202">
        <v>0</v>
      </c>
      <c r="AK9" s="202">
        <v>3.74</v>
      </c>
      <c r="AL9" s="202">
        <v>0</v>
      </c>
      <c r="AM9" s="202">
        <v>67.12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12.32</v>
      </c>
      <c r="AV9" s="202">
        <v>0.11</v>
      </c>
      <c r="AW9" s="202">
        <v>0.2</v>
      </c>
      <c r="AX9" s="202">
        <v>0.14000000000000001</v>
      </c>
      <c r="AY9" s="202">
        <v>1.41</v>
      </c>
    </row>
    <row r="10" spans="1:51">
      <c r="A10" t="s">
        <v>52</v>
      </c>
      <c r="B10" s="202">
        <v>0</v>
      </c>
      <c r="C10" s="202">
        <v>0</v>
      </c>
      <c r="D10" s="202">
        <v>3.57</v>
      </c>
      <c r="E10" s="202">
        <v>0</v>
      </c>
      <c r="F10" s="202">
        <v>0</v>
      </c>
      <c r="G10" s="202">
        <v>6.59</v>
      </c>
      <c r="H10" s="202">
        <v>0</v>
      </c>
      <c r="I10" s="202">
        <v>0</v>
      </c>
      <c r="J10" s="202">
        <v>8.8699999999999992</v>
      </c>
      <c r="K10" s="202">
        <v>2.95</v>
      </c>
      <c r="L10" s="202">
        <v>9.36</v>
      </c>
      <c r="M10" s="202">
        <v>0.09</v>
      </c>
      <c r="N10" s="202">
        <v>0.11</v>
      </c>
      <c r="O10" s="202">
        <v>0.13</v>
      </c>
      <c r="P10" s="202">
        <v>0.15</v>
      </c>
      <c r="Q10" s="202">
        <v>0.39</v>
      </c>
      <c r="R10" s="202">
        <v>1.28</v>
      </c>
      <c r="S10" s="202">
        <v>0.64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1.88</v>
      </c>
      <c r="AD10" s="202">
        <v>0</v>
      </c>
      <c r="AE10" s="202">
        <v>0</v>
      </c>
      <c r="AF10" s="202">
        <v>0</v>
      </c>
      <c r="AG10" s="202">
        <v>52.39</v>
      </c>
      <c r="AH10" s="202">
        <v>0</v>
      </c>
      <c r="AI10" s="202">
        <v>0</v>
      </c>
      <c r="AJ10" s="202">
        <v>0</v>
      </c>
      <c r="AK10" s="202">
        <v>3.74</v>
      </c>
      <c r="AL10" s="202">
        <v>0</v>
      </c>
      <c r="AM10" s="202">
        <v>67.12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12.32</v>
      </c>
      <c r="AV10" s="202">
        <v>0.11</v>
      </c>
      <c r="AW10" s="202">
        <v>0.2</v>
      </c>
      <c r="AX10" s="202">
        <v>0.14000000000000001</v>
      </c>
      <c r="AY10" s="202">
        <v>1.41</v>
      </c>
    </row>
    <row r="11" spans="1:51">
      <c r="A11" t="s">
        <v>53</v>
      </c>
      <c r="B11" s="202">
        <v>0</v>
      </c>
      <c r="C11" s="202">
        <v>0</v>
      </c>
      <c r="D11" s="202">
        <v>3.57</v>
      </c>
      <c r="E11" s="202">
        <v>0</v>
      </c>
      <c r="F11" s="202">
        <v>0</v>
      </c>
      <c r="G11" s="202">
        <v>6.59</v>
      </c>
      <c r="H11" s="202">
        <v>0</v>
      </c>
      <c r="I11" s="202">
        <v>0</v>
      </c>
      <c r="J11" s="202">
        <v>8.8699999999999992</v>
      </c>
      <c r="K11" s="202">
        <v>2.95</v>
      </c>
      <c r="L11" s="202">
        <v>9.36</v>
      </c>
      <c r="M11" s="202">
        <v>0.09</v>
      </c>
      <c r="N11" s="202">
        <v>0.11</v>
      </c>
      <c r="O11" s="202">
        <v>0.13</v>
      </c>
      <c r="P11" s="202">
        <v>0.15</v>
      </c>
      <c r="Q11" s="202">
        <v>0.18</v>
      </c>
      <c r="R11" s="202">
        <v>1.28</v>
      </c>
      <c r="S11" s="202">
        <v>0.65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1.88</v>
      </c>
      <c r="AD11" s="202">
        <v>0</v>
      </c>
      <c r="AE11" s="202">
        <v>0</v>
      </c>
      <c r="AF11" s="202">
        <v>0</v>
      </c>
      <c r="AG11" s="202">
        <v>57.39</v>
      </c>
      <c r="AH11" s="202">
        <v>0</v>
      </c>
      <c r="AI11" s="202">
        <v>0</v>
      </c>
      <c r="AJ11" s="202">
        <v>0</v>
      </c>
      <c r="AK11" s="202">
        <v>3.74</v>
      </c>
      <c r="AL11" s="202">
        <v>0</v>
      </c>
      <c r="AM11" s="202">
        <v>67.12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13.18</v>
      </c>
      <c r="AV11" s="202">
        <v>0.11</v>
      </c>
      <c r="AW11" s="202">
        <v>0.2</v>
      </c>
      <c r="AX11" s="202">
        <v>0.14000000000000001</v>
      </c>
      <c r="AY11" s="202">
        <v>1.41</v>
      </c>
    </row>
    <row r="12" spans="1:51">
      <c r="A12" t="s">
        <v>54</v>
      </c>
      <c r="B12" s="202">
        <v>0</v>
      </c>
      <c r="C12" s="202">
        <v>0</v>
      </c>
      <c r="D12" s="202">
        <v>3.57</v>
      </c>
      <c r="E12" s="202">
        <v>0</v>
      </c>
      <c r="F12" s="202">
        <v>0</v>
      </c>
      <c r="G12" s="202">
        <v>6.59</v>
      </c>
      <c r="H12" s="202">
        <v>0</v>
      </c>
      <c r="I12" s="202">
        <v>0</v>
      </c>
      <c r="J12" s="202">
        <v>8.8699999999999992</v>
      </c>
      <c r="K12" s="202">
        <v>2.95</v>
      </c>
      <c r="L12" s="202">
        <v>9.36</v>
      </c>
      <c r="M12" s="202">
        <v>0.09</v>
      </c>
      <c r="N12" s="202">
        <v>0.11</v>
      </c>
      <c r="O12" s="202">
        <v>0.13</v>
      </c>
      <c r="P12" s="202">
        <v>0.15</v>
      </c>
      <c r="Q12" s="202">
        <v>0.18</v>
      </c>
      <c r="R12" s="202">
        <v>1.28</v>
      </c>
      <c r="S12" s="202">
        <v>0.65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1.88</v>
      </c>
      <c r="AD12" s="202">
        <v>0</v>
      </c>
      <c r="AE12" s="202">
        <v>0</v>
      </c>
      <c r="AF12" s="202">
        <v>0</v>
      </c>
      <c r="AG12" s="202">
        <v>57.39</v>
      </c>
      <c r="AH12" s="202">
        <v>0</v>
      </c>
      <c r="AI12" s="202">
        <v>0</v>
      </c>
      <c r="AJ12" s="202">
        <v>0</v>
      </c>
      <c r="AK12" s="202">
        <v>3.74</v>
      </c>
      <c r="AL12" s="202">
        <v>0</v>
      </c>
      <c r="AM12" s="202">
        <v>67.12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13.18</v>
      </c>
      <c r="AV12" s="202">
        <v>0.11</v>
      </c>
      <c r="AW12" s="202">
        <v>0.2</v>
      </c>
      <c r="AX12" s="202">
        <v>0.14000000000000001</v>
      </c>
      <c r="AY12" s="202">
        <v>1.41</v>
      </c>
    </row>
    <row r="13" spans="1:51">
      <c r="A13" t="s">
        <v>55</v>
      </c>
      <c r="B13" s="202">
        <v>0</v>
      </c>
      <c r="C13" s="202">
        <v>0</v>
      </c>
      <c r="D13" s="202">
        <v>3.57</v>
      </c>
      <c r="E13" s="202">
        <v>0</v>
      </c>
      <c r="F13" s="202">
        <v>0</v>
      </c>
      <c r="G13" s="202">
        <v>6.59</v>
      </c>
      <c r="H13" s="202">
        <v>0</v>
      </c>
      <c r="I13" s="202">
        <v>0</v>
      </c>
      <c r="J13" s="202">
        <v>8.8699999999999992</v>
      </c>
      <c r="K13" s="202">
        <v>2.95</v>
      </c>
      <c r="L13" s="202">
        <v>7.9</v>
      </c>
      <c r="M13" s="202">
        <v>0.09</v>
      </c>
      <c r="N13" s="202">
        <v>0.11</v>
      </c>
      <c r="O13" s="202">
        <v>0.13</v>
      </c>
      <c r="P13" s="202">
        <v>0.15</v>
      </c>
      <c r="Q13" s="202">
        <v>0.18</v>
      </c>
      <c r="R13" s="202">
        <v>1.28</v>
      </c>
      <c r="S13" s="202">
        <v>0.54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1.88</v>
      </c>
      <c r="AD13" s="202">
        <v>0</v>
      </c>
      <c r="AE13" s="202">
        <v>0</v>
      </c>
      <c r="AF13" s="202">
        <v>0</v>
      </c>
      <c r="AG13" s="202">
        <v>57.39</v>
      </c>
      <c r="AH13" s="202">
        <v>0</v>
      </c>
      <c r="AI13" s="202">
        <v>0</v>
      </c>
      <c r="AJ13" s="202">
        <v>0</v>
      </c>
      <c r="AK13" s="202">
        <v>3.74</v>
      </c>
      <c r="AL13" s="202">
        <v>0</v>
      </c>
      <c r="AM13" s="202">
        <v>67.12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13.18</v>
      </c>
      <c r="AV13" s="202">
        <v>0.11</v>
      </c>
      <c r="AW13" s="202">
        <v>0.2</v>
      </c>
      <c r="AX13" s="202">
        <v>0.14000000000000001</v>
      </c>
      <c r="AY13" s="202">
        <v>1.41</v>
      </c>
    </row>
    <row r="14" spans="1:51">
      <c r="A14" t="s">
        <v>56</v>
      </c>
      <c r="B14" s="202">
        <v>0</v>
      </c>
      <c r="C14" s="202">
        <v>0</v>
      </c>
      <c r="D14" s="202">
        <v>3.57</v>
      </c>
      <c r="E14" s="202">
        <v>0</v>
      </c>
      <c r="F14" s="202">
        <v>0</v>
      </c>
      <c r="G14" s="202">
        <v>6.59</v>
      </c>
      <c r="H14" s="202">
        <v>0</v>
      </c>
      <c r="I14" s="202">
        <v>0</v>
      </c>
      <c r="J14" s="202">
        <v>8.8699999999999992</v>
      </c>
      <c r="K14" s="202">
        <v>2.95</v>
      </c>
      <c r="L14" s="202">
        <v>7.9</v>
      </c>
      <c r="M14" s="202">
        <v>0.09</v>
      </c>
      <c r="N14" s="202">
        <v>0.11</v>
      </c>
      <c r="O14" s="202">
        <v>0.13</v>
      </c>
      <c r="P14" s="202">
        <v>0.15</v>
      </c>
      <c r="Q14" s="202">
        <v>0.18</v>
      </c>
      <c r="R14" s="202">
        <v>1.28</v>
      </c>
      <c r="S14" s="202">
        <v>0.54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1.88</v>
      </c>
      <c r="AD14" s="202">
        <v>0</v>
      </c>
      <c r="AE14" s="202">
        <v>0</v>
      </c>
      <c r="AF14" s="202">
        <v>0</v>
      </c>
      <c r="AG14" s="202">
        <v>57.39</v>
      </c>
      <c r="AH14" s="202">
        <v>0</v>
      </c>
      <c r="AI14" s="202">
        <v>0</v>
      </c>
      <c r="AJ14" s="202">
        <v>0</v>
      </c>
      <c r="AK14" s="202">
        <v>3.74</v>
      </c>
      <c r="AL14" s="202">
        <v>0</v>
      </c>
      <c r="AM14" s="202">
        <v>67.12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13.18</v>
      </c>
      <c r="AV14" s="202">
        <v>0.11</v>
      </c>
      <c r="AW14" s="202">
        <v>0.2</v>
      </c>
      <c r="AX14" s="202">
        <v>0.14000000000000001</v>
      </c>
      <c r="AY14" s="202">
        <v>1.41</v>
      </c>
    </row>
    <row r="15" spans="1:51">
      <c r="A15" t="s">
        <v>57</v>
      </c>
      <c r="B15" s="202">
        <v>0</v>
      </c>
      <c r="C15" s="202">
        <v>0</v>
      </c>
      <c r="D15" s="202">
        <v>3.57</v>
      </c>
      <c r="E15" s="202">
        <v>0</v>
      </c>
      <c r="F15" s="202">
        <v>0</v>
      </c>
      <c r="G15" s="202">
        <v>6.59</v>
      </c>
      <c r="H15" s="202">
        <v>0</v>
      </c>
      <c r="I15" s="202">
        <v>0</v>
      </c>
      <c r="J15" s="202">
        <v>8.8699999999999992</v>
      </c>
      <c r="K15" s="202">
        <v>2.95</v>
      </c>
      <c r="L15" s="202">
        <v>7.9</v>
      </c>
      <c r="M15" s="202">
        <v>0.09</v>
      </c>
      <c r="N15" s="202">
        <v>0.11</v>
      </c>
      <c r="O15" s="202">
        <v>0.13</v>
      </c>
      <c r="P15" s="202">
        <v>0.15</v>
      </c>
      <c r="Q15" s="202">
        <v>0.18</v>
      </c>
      <c r="R15" s="202">
        <v>0.91</v>
      </c>
      <c r="S15" s="202">
        <v>0.54</v>
      </c>
      <c r="T15" s="202">
        <v>1.62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1.88</v>
      </c>
      <c r="AD15" s="202">
        <v>0</v>
      </c>
      <c r="AE15" s="202">
        <v>0</v>
      </c>
      <c r="AF15" s="202">
        <v>0</v>
      </c>
      <c r="AG15" s="202">
        <v>57.39</v>
      </c>
      <c r="AH15" s="202">
        <v>0</v>
      </c>
      <c r="AI15" s="202">
        <v>0</v>
      </c>
      <c r="AJ15" s="202">
        <v>0</v>
      </c>
      <c r="AK15" s="202">
        <v>3.74</v>
      </c>
      <c r="AL15" s="202">
        <v>0</v>
      </c>
      <c r="AM15" s="202">
        <v>67.12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13.18</v>
      </c>
      <c r="AV15" s="202">
        <v>0.11</v>
      </c>
      <c r="AW15" s="202">
        <v>0.2</v>
      </c>
      <c r="AX15" s="202">
        <v>0.14000000000000001</v>
      </c>
      <c r="AY15" s="202">
        <v>1.41</v>
      </c>
    </row>
    <row r="16" spans="1:51">
      <c r="A16" t="s">
        <v>58</v>
      </c>
      <c r="B16" s="202">
        <v>0</v>
      </c>
      <c r="C16" s="202">
        <v>0</v>
      </c>
      <c r="D16" s="202">
        <v>3.54</v>
      </c>
      <c r="E16" s="202">
        <v>0</v>
      </c>
      <c r="F16" s="202">
        <v>0</v>
      </c>
      <c r="G16" s="202">
        <v>6.59</v>
      </c>
      <c r="H16" s="202">
        <v>0</v>
      </c>
      <c r="I16" s="202">
        <v>0</v>
      </c>
      <c r="J16" s="202">
        <v>8.8699999999999992</v>
      </c>
      <c r="K16" s="202">
        <v>2.95</v>
      </c>
      <c r="L16" s="202">
        <v>7.9</v>
      </c>
      <c r="M16" s="202">
        <v>0.09</v>
      </c>
      <c r="N16" s="202">
        <v>0.11</v>
      </c>
      <c r="O16" s="202">
        <v>0.13</v>
      </c>
      <c r="P16" s="202">
        <v>0.15</v>
      </c>
      <c r="Q16" s="202">
        <v>0.18</v>
      </c>
      <c r="R16" s="202">
        <v>0.91</v>
      </c>
      <c r="S16" s="202">
        <v>0.54</v>
      </c>
      <c r="T16" s="202">
        <v>1.62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1.88</v>
      </c>
      <c r="AD16" s="202">
        <v>0</v>
      </c>
      <c r="AE16" s="202">
        <v>0</v>
      </c>
      <c r="AF16" s="202">
        <v>0</v>
      </c>
      <c r="AG16" s="202">
        <v>57.39</v>
      </c>
      <c r="AH16" s="202">
        <v>0</v>
      </c>
      <c r="AI16" s="202">
        <v>0</v>
      </c>
      <c r="AJ16" s="202">
        <v>0</v>
      </c>
      <c r="AK16" s="202">
        <v>3.74</v>
      </c>
      <c r="AL16" s="202">
        <v>0</v>
      </c>
      <c r="AM16" s="202">
        <v>67.12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13.18</v>
      </c>
      <c r="AV16" s="202">
        <v>0.11</v>
      </c>
      <c r="AW16" s="202">
        <v>0.2</v>
      </c>
      <c r="AX16" s="202">
        <v>0.14000000000000001</v>
      </c>
      <c r="AY16" s="202">
        <v>1.41</v>
      </c>
    </row>
    <row r="17" spans="1:51">
      <c r="A17" t="s">
        <v>59</v>
      </c>
      <c r="B17" s="202">
        <v>0</v>
      </c>
      <c r="C17" s="202">
        <v>0</v>
      </c>
      <c r="D17" s="202">
        <v>3.54</v>
      </c>
      <c r="E17" s="202">
        <v>0</v>
      </c>
      <c r="F17" s="202">
        <v>0</v>
      </c>
      <c r="G17" s="202">
        <v>6.59</v>
      </c>
      <c r="H17" s="202">
        <v>0</v>
      </c>
      <c r="I17" s="202">
        <v>0</v>
      </c>
      <c r="J17" s="202">
        <v>8.8699999999999992</v>
      </c>
      <c r="K17" s="202">
        <v>2.95</v>
      </c>
      <c r="L17" s="202">
        <v>7.9</v>
      </c>
      <c r="M17" s="202">
        <v>0.09</v>
      </c>
      <c r="N17" s="202">
        <v>0.11</v>
      </c>
      <c r="O17" s="202">
        <v>0.13</v>
      </c>
      <c r="P17" s="202">
        <v>0.15</v>
      </c>
      <c r="Q17" s="202">
        <v>0.18</v>
      </c>
      <c r="R17" s="202">
        <v>0.91</v>
      </c>
      <c r="S17" s="202">
        <v>0.54</v>
      </c>
      <c r="T17" s="202">
        <v>1.62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1.88</v>
      </c>
      <c r="AD17" s="202">
        <v>0</v>
      </c>
      <c r="AE17" s="202">
        <v>0</v>
      </c>
      <c r="AF17" s="202">
        <v>0</v>
      </c>
      <c r="AG17" s="202">
        <v>57.39</v>
      </c>
      <c r="AH17" s="202">
        <v>0</v>
      </c>
      <c r="AI17" s="202">
        <v>0</v>
      </c>
      <c r="AJ17" s="202">
        <v>0</v>
      </c>
      <c r="AK17" s="202">
        <v>3.74</v>
      </c>
      <c r="AL17" s="202">
        <v>0</v>
      </c>
      <c r="AM17" s="202">
        <v>67.12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13.18</v>
      </c>
      <c r="AV17" s="202">
        <v>0.11</v>
      </c>
      <c r="AW17" s="202">
        <v>0.2</v>
      </c>
      <c r="AX17" s="202">
        <v>0.14000000000000001</v>
      </c>
      <c r="AY17" s="202">
        <v>1.41</v>
      </c>
    </row>
    <row r="18" spans="1:51">
      <c r="A18" t="s">
        <v>60</v>
      </c>
      <c r="B18" s="202">
        <v>0</v>
      </c>
      <c r="C18" s="202">
        <v>0</v>
      </c>
      <c r="D18" s="202">
        <v>3.54</v>
      </c>
      <c r="E18" s="202">
        <v>0</v>
      </c>
      <c r="F18" s="202">
        <v>0</v>
      </c>
      <c r="G18" s="202">
        <v>6.59</v>
      </c>
      <c r="H18" s="202">
        <v>0</v>
      </c>
      <c r="I18" s="202">
        <v>0</v>
      </c>
      <c r="J18" s="202">
        <v>8.8699999999999992</v>
      </c>
      <c r="K18" s="202">
        <v>2.95</v>
      </c>
      <c r="L18" s="202">
        <v>7.9</v>
      </c>
      <c r="M18" s="202">
        <v>0.09</v>
      </c>
      <c r="N18" s="202">
        <v>0.11</v>
      </c>
      <c r="O18" s="202">
        <v>0.13</v>
      </c>
      <c r="P18" s="202">
        <v>0.15</v>
      </c>
      <c r="Q18" s="202">
        <v>0.18</v>
      </c>
      <c r="R18" s="202">
        <v>0.91</v>
      </c>
      <c r="S18" s="202">
        <v>0.54</v>
      </c>
      <c r="T18" s="202">
        <v>1.62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1.88</v>
      </c>
      <c r="AD18" s="202">
        <v>0</v>
      </c>
      <c r="AE18" s="202">
        <v>0</v>
      </c>
      <c r="AF18" s="202">
        <v>0</v>
      </c>
      <c r="AG18" s="202">
        <v>57.39</v>
      </c>
      <c r="AH18" s="202">
        <v>0</v>
      </c>
      <c r="AI18" s="202">
        <v>0</v>
      </c>
      <c r="AJ18" s="202">
        <v>0</v>
      </c>
      <c r="AK18" s="202">
        <v>3.74</v>
      </c>
      <c r="AL18" s="202">
        <v>0</v>
      </c>
      <c r="AM18" s="202">
        <v>67.12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13.18</v>
      </c>
      <c r="AV18" s="202">
        <v>0.11</v>
      </c>
      <c r="AW18" s="202">
        <v>0.2</v>
      </c>
      <c r="AX18" s="202">
        <v>0.14000000000000001</v>
      </c>
      <c r="AY18" s="202">
        <v>1.41</v>
      </c>
    </row>
    <row r="19" spans="1:51">
      <c r="A19" t="s">
        <v>61</v>
      </c>
      <c r="B19" s="202">
        <v>0</v>
      </c>
      <c r="C19" s="202">
        <v>0</v>
      </c>
      <c r="D19" s="202">
        <v>3.54</v>
      </c>
      <c r="E19" s="202">
        <v>0</v>
      </c>
      <c r="F19" s="202">
        <v>0</v>
      </c>
      <c r="G19" s="202">
        <v>6.59</v>
      </c>
      <c r="H19" s="202">
        <v>0</v>
      </c>
      <c r="I19" s="202">
        <v>0</v>
      </c>
      <c r="J19" s="202">
        <v>8.8699999999999992</v>
      </c>
      <c r="K19" s="202">
        <v>2.95</v>
      </c>
      <c r="L19" s="202">
        <v>7.9</v>
      </c>
      <c r="M19" s="202">
        <v>0.09</v>
      </c>
      <c r="N19" s="202">
        <v>0.11</v>
      </c>
      <c r="O19" s="202">
        <v>0.13</v>
      </c>
      <c r="P19" s="202">
        <v>0.15</v>
      </c>
      <c r="Q19" s="202">
        <v>0.18</v>
      </c>
      <c r="R19" s="202">
        <v>0.91</v>
      </c>
      <c r="S19" s="202">
        <v>0.54</v>
      </c>
      <c r="T19" s="202">
        <v>1.62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1.88</v>
      </c>
      <c r="AD19" s="202">
        <v>0</v>
      </c>
      <c r="AE19" s="202">
        <v>0</v>
      </c>
      <c r="AF19" s="202">
        <v>0</v>
      </c>
      <c r="AG19" s="202">
        <v>57.39</v>
      </c>
      <c r="AH19" s="202">
        <v>0</v>
      </c>
      <c r="AI19" s="202">
        <v>0</v>
      </c>
      <c r="AJ19" s="202">
        <v>0</v>
      </c>
      <c r="AK19" s="202">
        <v>3.74</v>
      </c>
      <c r="AL19" s="202">
        <v>0</v>
      </c>
      <c r="AM19" s="202">
        <v>67.12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13.18</v>
      </c>
      <c r="AV19" s="202">
        <v>0.11</v>
      </c>
      <c r="AW19" s="202">
        <v>0.2</v>
      </c>
      <c r="AX19" s="202">
        <v>0.14000000000000001</v>
      </c>
      <c r="AY19" s="202">
        <v>1.41</v>
      </c>
    </row>
    <row r="20" spans="1:51">
      <c r="A20" t="s">
        <v>62</v>
      </c>
      <c r="B20" s="202">
        <v>0</v>
      </c>
      <c r="C20" s="202">
        <v>0</v>
      </c>
      <c r="D20" s="202">
        <v>3.54</v>
      </c>
      <c r="E20" s="202">
        <v>0</v>
      </c>
      <c r="F20" s="202">
        <v>0</v>
      </c>
      <c r="G20" s="202">
        <v>6.59</v>
      </c>
      <c r="H20" s="202">
        <v>0</v>
      </c>
      <c r="I20" s="202">
        <v>0</v>
      </c>
      <c r="J20" s="202">
        <v>8.8699999999999992</v>
      </c>
      <c r="K20" s="202">
        <v>2.95</v>
      </c>
      <c r="L20" s="202">
        <v>7.9</v>
      </c>
      <c r="M20" s="202">
        <v>0.09</v>
      </c>
      <c r="N20" s="202">
        <v>0.11</v>
      </c>
      <c r="O20" s="202">
        <v>0.13</v>
      </c>
      <c r="P20" s="202">
        <v>0.15</v>
      </c>
      <c r="Q20" s="202">
        <v>0.18</v>
      </c>
      <c r="R20" s="202">
        <v>0.91</v>
      </c>
      <c r="S20" s="202">
        <v>0.54</v>
      </c>
      <c r="T20" s="202">
        <v>1.62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1.88</v>
      </c>
      <c r="AD20" s="202">
        <v>0</v>
      </c>
      <c r="AE20" s="202">
        <v>0</v>
      </c>
      <c r="AF20" s="202">
        <v>0</v>
      </c>
      <c r="AG20" s="202">
        <v>57.39</v>
      </c>
      <c r="AH20" s="202">
        <v>0</v>
      </c>
      <c r="AI20" s="202">
        <v>0</v>
      </c>
      <c r="AJ20" s="202">
        <v>0</v>
      </c>
      <c r="AK20" s="202">
        <v>3.74</v>
      </c>
      <c r="AL20" s="202">
        <v>0</v>
      </c>
      <c r="AM20" s="202">
        <v>67.12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13.18</v>
      </c>
      <c r="AV20" s="202">
        <v>0.11</v>
      </c>
      <c r="AW20" s="202">
        <v>0.2</v>
      </c>
      <c r="AX20" s="202">
        <v>0.14000000000000001</v>
      </c>
      <c r="AY20" s="202">
        <v>1.41</v>
      </c>
    </row>
    <row r="21" spans="1:51">
      <c r="A21" t="s">
        <v>63</v>
      </c>
      <c r="B21" s="202">
        <v>0</v>
      </c>
      <c r="C21" s="202">
        <v>0</v>
      </c>
      <c r="D21" s="202">
        <v>3.54</v>
      </c>
      <c r="E21" s="202">
        <v>0</v>
      </c>
      <c r="F21" s="202">
        <v>0</v>
      </c>
      <c r="G21" s="202">
        <v>6.59</v>
      </c>
      <c r="H21" s="202">
        <v>0</v>
      </c>
      <c r="I21" s="202">
        <v>0</v>
      </c>
      <c r="J21" s="202">
        <v>8.8699999999999992</v>
      </c>
      <c r="K21" s="202">
        <v>2.95</v>
      </c>
      <c r="L21" s="202">
        <v>7.9</v>
      </c>
      <c r="M21" s="202">
        <v>0.09</v>
      </c>
      <c r="N21" s="202">
        <v>0.11</v>
      </c>
      <c r="O21" s="202">
        <v>0.13</v>
      </c>
      <c r="P21" s="202">
        <v>0.15</v>
      </c>
      <c r="Q21" s="202">
        <v>0.18</v>
      </c>
      <c r="R21" s="202">
        <v>0.91</v>
      </c>
      <c r="S21" s="202">
        <v>0.54</v>
      </c>
      <c r="T21" s="202">
        <v>1.62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1.88</v>
      </c>
      <c r="AD21" s="202">
        <v>0</v>
      </c>
      <c r="AE21" s="202">
        <v>0</v>
      </c>
      <c r="AF21" s="202">
        <v>0</v>
      </c>
      <c r="AG21" s="202">
        <v>57.39</v>
      </c>
      <c r="AH21" s="202">
        <v>0</v>
      </c>
      <c r="AI21" s="202">
        <v>0</v>
      </c>
      <c r="AJ21" s="202">
        <v>0</v>
      </c>
      <c r="AK21" s="202">
        <v>3.74</v>
      </c>
      <c r="AL21" s="202">
        <v>0</v>
      </c>
      <c r="AM21" s="202">
        <v>67.12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13.18</v>
      </c>
      <c r="AV21" s="202">
        <v>0.11</v>
      </c>
      <c r="AW21" s="202">
        <v>0.2</v>
      </c>
      <c r="AX21" s="202">
        <v>0.14000000000000001</v>
      </c>
      <c r="AY21" s="202">
        <v>1.41</v>
      </c>
    </row>
    <row r="22" spans="1:51">
      <c r="A22" t="s">
        <v>64</v>
      </c>
      <c r="B22" s="202">
        <v>0</v>
      </c>
      <c r="C22" s="202">
        <v>0</v>
      </c>
      <c r="D22" s="202">
        <v>3.54</v>
      </c>
      <c r="E22" s="202">
        <v>0</v>
      </c>
      <c r="F22" s="202">
        <v>0</v>
      </c>
      <c r="G22" s="202">
        <v>6.59</v>
      </c>
      <c r="H22" s="202">
        <v>0</v>
      </c>
      <c r="I22" s="202">
        <v>0</v>
      </c>
      <c r="J22" s="202">
        <v>8.8699999999999992</v>
      </c>
      <c r="K22" s="202">
        <v>2.95</v>
      </c>
      <c r="L22" s="202">
        <v>7.9</v>
      </c>
      <c r="M22" s="202">
        <v>0.09</v>
      </c>
      <c r="N22" s="202">
        <v>0.11</v>
      </c>
      <c r="O22" s="202">
        <v>0.13</v>
      </c>
      <c r="P22" s="202">
        <v>0.15</v>
      </c>
      <c r="Q22" s="202">
        <v>0.18</v>
      </c>
      <c r="R22" s="202">
        <v>0.91</v>
      </c>
      <c r="S22" s="202">
        <v>0.54</v>
      </c>
      <c r="T22" s="202">
        <v>1.62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1.88</v>
      </c>
      <c r="AD22" s="202">
        <v>0</v>
      </c>
      <c r="AE22" s="202">
        <v>0</v>
      </c>
      <c r="AF22" s="202">
        <v>0</v>
      </c>
      <c r="AG22" s="202">
        <v>57.39</v>
      </c>
      <c r="AH22" s="202">
        <v>0</v>
      </c>
      <c r="AI22" s="202">
        <v>0</v>
      </c>
      <c r="AJ22" s="202">
        <v>0</v>
      </c>
      <c r="AK22" s="202">
        <v>3.74</v>
      </c>
      <c r="AL22" s="202">
        <v>0</v>
      </c>
      <c r="AM22" s="202">
        <v>67.12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13.18</v>
      </c>
      <c r="AV22" s="202">
        <v>0.11</v>
      </c>
      <c r="AW22" s="202">
        <v>0.2</v>
      </c>
      <c r="AX22" s="202">
        <v>0.14000000000000001</v>
      </c>
      <c r="AY22" s="202">
        <v>1.41</v>
      </c>
    </row>
    <row r="23" spans="1:51">
      <c r="A23" t="s">
        <v>65</v>
      </c>
      <c r="B23" s="202">
        <v>0</v>
      </c>
      <c r="C23" s="202">
        <v>0</v>
      </c>
      <c r="D23" s="202">
        <v>3.54</v>
      </c>
      <c r="E23" s="202">
        <v>0</v>
      </c>
      <c r="F23" s="202">
        <v>0</v>
      </c>
      <c r="G23" s="202">
        <v>6.52</v>
      </c>
      <c r="H23" s="202">
        <v>0</v>
      </c>
      <c r="I23" s="202">
        <v>0</v>
      </c>
      <c r="J23" s="202">
        <v>8.8699999999999992</v>
      </c>
      <c r="K23" s="202">
        <v>2.95</v>
      </c>
      <c r="L23" s="202">
        <v>7.9</v>
      </c>
      <c r="M23" s="202">
        <v>0.09</v>
      </c>
      <c r="N23" s="202">
        <v>0.11</v>
      </c>
      <c r="O23" s="202">
        <v>0.13</v>
      </c>
      <c r="P23" s="202">
        <v>0.15</v>
      </c>
      <c r="Q23" s="202">
        <v>0.18</v>
      </c>
      <c r="R23" s="202">
        <v>0.91</v>
      </c>
      <c r="S23" s="202">
        <v>0.54</v>
      </c>
      <c r="T23" s="202">
        <v>1.62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1.88</v>
      </c>
      <c r="AD23" s="202">
        <v>0</v>
      </c>
      <c r="AE23" s="202">
        <v>0</v>
      </c>
      <c r="AF23" s="202">
        <v>0</v>
      </c>
      <c r="AG23" s="202">
        <v>57.39</v>
      </c>
      <c r="AH23" s="202">
        <v>0</v>
      </c>
      <c r="AI23" s="202">
        <v>0</v>
      </c>
      <c r="AJ23" s="202">
        <v>0</v>
      </c>
      <c r="AK23" s="202">
        <v>3.74</v>
      </c>
      <c r="AL23" s="202">
        <v>0</v>
      </c>
      <c r="AM23" s="202">
        <v>67.12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13.18</v>
      </c>
      <c r="AV23" s="202">
        <v>0.11</v>
      </c>
      <c r="AW23" s="202">
        <v>0.2</v>
      </c>
      <c r="AX23" s="202">
        <v>0.14000000000000001</v>
      </c>
      <c r="AY23" s="202">
        <v>1.41</v>
      </c>
    </row>
    <row r="24" spans="1:51">
      <c r="A24" t="s">
        <v>66</v>
      </c>
      <c r="B24" s="202">
        <v>0</v>
      </c>
      <c r="C24" s="202">
        <v>0</v>
      </c>
      <c r="D24" s="202">
        <v>3.54</v>
      </c>
      <c r="E24" s="202">
        <v>0</v>
      </c>
      <c r="F24" s="202">
        <v>0</v>
      </c>
      <c r="G24" s="202">
        <v>6.52</v>
      </c>
      <c r="H24" s="202">
        <v>0</v>
      </c>
      <c r="I24" s="202">
        <v>0</v>
      </c>
      <c r="J24" s="202">
        <v>8.8699999999999992</v>
      </c>
      <c r="K24" s="202">
        <v>2.95</v>
      </c>
      <c r="L24" s="202">
        <v>7.9</v>
      </c>
      <c r="M24" s="202">
        <v>0.09</v>
      </c>
      <c r="N24" s="202">
        <v>0.11</v>
      </c>
      <c r="O24" s="202">
        <v>0.13</v>
      </c>
      <c r="P24" s="202">
        <v>0.15</v>
      </c>
      <c r="Q24" s="202">
        <v>0.18</v>
      </c>
      <c r="R24" s="202">
        <v>0.91</v>
      </c>
      <c r="S24" s="202">
        <v>0.54</v>
      </c>
      <c r="T24" s="202">
        <v>1.62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1.88</v>
      </c>
      <c r="AD24" s="202">
        <v>0</v>
      </c>
      <c r="AE24" s="202">
        <v>0</v>
      </c>
      <c r="AF24" s="202">
        <v>0</v>
      </c>
      <c r="AG24" s="202">
        <v>57.39</v>
      </c>
      <c r="AH24" s="202">
        <v>0</v>
      </c>
      <c r="AI24" s="202">
        <v>0</v>
      </c>
      <c r="AJ24" s="202">
        <v>0</v>
      </c>
      <c r="AK24" s="202">
        <v>3.74</v>
      </c>
      <c r="AL24" s="202">
        <v>0</v>
      </c>
      <c r="AM24" s="202">
        <v>67.12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13.18</v>
      </c>
      <c r="AV24" s="202">
        <v>0.11</v>
      </c>
      <c r="AW24" s="202">
        <v>0.2</v>
      </c>
      <c r="AX24" s="202">
        <v>0.14000000000000001</v>
      </c>
      <c r="AY24" s="202">
        <v>1.41</v>
      </c>
    </row>
    <row r="25" spans="1:51">
      <c r="A25" t="s">
        <v>67</v>
      </c>
      <c r="B25" s="202">
        <v>0</v>
      </c>
      <c r="C25" s="202">
        <v>0</v>
      </c>
      <c r="D25" s="202">
        <v>3.54</v>
      </c>
      <c r="E25" s="202">
        <v>0</v>
      </c>
      <c r="F25" s="202">
        <v>0</v>
      </c>
      <c r="G25" s="202">
        <v>6.52</v>
      </c>
      <c r="H25" s="202">
        <v>0</v>
      </c>
      <c r="I25" s="202">
        <v>0</v>
      </c>
      <c r="J25" s="202">
        <v>8.8699999999999992</v>
      </c>
      <c r="K25" s="202">
        <v>2.95</v>
      </c>
      <c r="L25" s="202">
        <v>7.9</v>
      </c>
      <c r="M25" s="202">
        <v>0.09</v>
      </c>
      <c r="N25" s="202">
        <v>0.11</v>
      </c>
      <c r="O25" s="202">
        <v>0.13</v>
      </c>
      <c r="P25" s="202">
        <v>0.15</v>
      </c>
      <c r="Q25" s="202">
        <v>0.18</v>
      </c>
      <c r="R25" s="202">
        <v>0.91</v>
      </c>
      <c r="S25" s="202">
        <v>0.54</v>
      </c>
      <c r="T25" s="202">
        <v>1.62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1.88</v>
      </c>
      <c r="AD25" s="202">
        <v>0</v>
      </c>
      <c r="AE25" s="202">
        <v>0</v>
      </c>
      <c r="AF25" s="202">
        <v>0</v>
      </c>
      <c r="AG25" s="202">
        <v>57.39</v>
      </c>
      <c r="AH25" s="202">
        <v>0</v>
      </c>
      <c r="AI25" s="202">
        <v>0</v>
      </c>
      <c r="AJ25" s="202">
        <v>0</v>
      </c>
      <c r="AK25" s="202">
        <v>3.74</v>
      </c>
      <c r="AL25" s="202">
        <v>0</v>
      </c>
      <c r="AM25" s="202">
        <v>67.12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13.18</v>
      </c>
      <c r="AV25" s="202">
        <v>0.11</v>
      </c>
      <c r="AW25" s="202">
        <v>0.2</v>
      </c>
      <c r="AX25" s="202">
        <v>0.14000000000000001</v>
      </c>
      <c r="AY25" s="202">
        <v>1.41</v>
      </c>
    </row>
    <row r="26" spans="1:51">
      <c r="A26" t="s">
        <v>68</v>
      </c>
      <c r="B26" s="202">
        <v>0</v>
      </c>
      <c r="C26" s="202">
        <v>0</v>
      </c>
      <c r="D26" s="202">
        <v>3.5</v>
      </c>
      <c r="E26" s="202">
        <v>0</v>
      </c>
      <c r="F26" s="202">
        <v>0</v>
      </c>
      <c r="G26" s="202">
        <v>6.52</v>
      </c>
      <c r="H26" s="202">
        <v>0</v>
      </c>
      <c r="I26" s="202">
        <v>0</v>
      </c>
      <c r="J26" s="202">
        <v>8.8699999999999992</v>
      </c>
      <c r="K26" s="202">
        <v>2.95</v>
      </c>
      <c r="L26" s="202">
        <v>7.9</v>
      </c>
      <c r="M26" s="202">
        <v>0.09</v>
      </c>
      <c r="N26" s="202">
        <v>0.11</v>
      </c>
      <c r="O26" s="202">
        <v>0.13</v>
      </c>
      <c r="P26" s="202">
        <v>0.15</v>
      </c>
      <c r="Q26" s="202">
        <v>0.18</v>
      </c>
      <c r="R26" s="202">
        <v>0.91</v>
      </c>
      <c r="S26" s="202">
        <v>0.54</v>
      </c>
      <c r="T26" s="202">
        <v>1.62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1.88</v>
      </c>
      <c r="AD26" s="202">
        <v>0</v>
      </c>
      <c r="AE26" s="202">
        <v>0</v>
      </c>
      <c r="AF26" s="202">
        <v>0</v>
      </c>
      <c r="AG26" s="202">
        <v>57.39</v>
      </c>
      <c r="AH26" s="202">
        <v>0</v>
      </c>
      <c r="AI26" s="202">
        <v>0</v>
      </c>
      <c r="AJ26" s="202">
        <v>0</v>
      </c>
      <c r="AK26" s="202">
        <v>3.74</v>
      </c>
      <c r="AL26" s="202">
        <v>0</v>
      </c>
      <c r="AM26" s="202">
        <v>67.12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13.18</v>
      </c>
      <c r="AV26" s="202">
        <v>0.11</v>
      </c>
      <c r="AW26" s="202">
        <v>0.2</v>
      </c>
      <c r="AX26" s="202">
        <v>0.14000000000000001</v>
      </c>
      <c r="AY26" s="202">
        <v>1.41</v>
      </c>
    </row>
    <row r="27" spans="1:51">
      <c r="A27" t="s">
        <v>69</v>
      </c>
      <c r="B27" s="202">
        <v>0</v>
      </c>
      <c r="C27" s="202">
        <v>0</v>
      </c>
      <c r="D27" s="202">
        <v>3.5</v>
      </c>
      <c r="E27" s="202">
        <v>0</v>
      </c>
      <c r="F27" s="202">
        <v>0</v>
      </c>
      <c r="G27" s="202">
        <v>6.52</v>
      </c>
      <c r="H27" s="202">
        <v>0</v>
      </c>
      <c r="I27" s="202">
        <v>0</v>
      </c>
      <c r="J27" s="202">
        <v>8.5500000000000007</v>
      </c>
      <c r="K27" s="202">
        <v>2.95</v>
      </c>
      <c r="L27" s="202">
        <v>7.9</v>
      </c>
      <c r="M27" s="202">
        <v>0.09</v>
      </c>
      <c r="N27" s="202">
        <v>0.11</v>
      </c>
      <c r="O27" s="202">
        <v>0.13</v>
      </c>
      <c r="P27" s="202">
        <v>0.15</v>
      </c>
      <c r="Q27" s="202">
        <v>0.4</v>
      </c>
      <c r="R27" s="202">
        <v>1.28</v>
      </c>
      <c r="S27" s="202">
        <v>0.65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1.88</v>
      </c>
      <c r="AD27" s="202">
        <v>0</v>
      </c>
      <c r="AE27" s="202">
        <v>0</v>
      </c>
      <c r="AF27" s="202">
        <v>0</v>
      </c>
      <c r="AG27" s="202">
        <v>57.39</v>
      </c>
      <c r="AH27" s="202">
        <v>0</v>
      </c>
      <c r="AI27" s="202">
        <v>0</v>
      </c>
      <c r="AJ27" s="202">
        <v>0</v>
      </c>
      <c r="AK27" s="202">
        <v>3.74</v>
      </c>
      <c r="AL27" s="202">
        <v>0</v>
      </c>
      <c r="AM27" s="202">
        <v>67.12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13.18</v>
      </c>
      <c r="AV27" s="202">
        <v>0.11</v>
      </c>
      <c r="AW27" s="202">
        <v>0.2</v>
      </c>
      <c r="AX27" s="202">
        <v>0.14000000000000001</v>
      </c>
      <c r="AY27" s="202">
        <v>1.41</v>
      </c>
    </row>
    <row r="28" spans="1:51">
      <c r="A28" t="s">
        <v>70</v>
      </c>
      <c r="B28" s="202">
        <v>0</v>
      </c>
      <c r="C28" s="202">
        <v>0</v>
      </c>
      <c r="D28" s="202">
        <v>3.5</v>
      </c>
      <c r="E28" s="202">
        <v>0</v>
      </c>
      <c r="F28" s="202">
        <v>0</v>
      </c>
      <c r="G28" s="202">
        <v>6.52</v>
      </c>
      <c r="H28" s="202">
        <v>0</v>
      </c>
      <c r="I28" s="202">
        <v>0</v>
      </c>
      <c r="J28" s="202">
        <v>8.5500000000000007</v>
      </c>
      <c r="K28" s="202">
        <v>2.95</v>
      </c>
      <c r="L28" s="202">
        <v>7.9</v>
      </c>
      <c r="M28" s="202">
        <v>0.09</v>
      </c>
      <c r="N28" s="202">
        <v>0.11</v>
      </c>
      <c r="O28" s="202">
        <v>0.13</v>
      </c>
      <c r="P28" s="202">
        <v>0.15</v>
      </c>
      <c r="Q28" s="202">
        <v>0.4</v>
      </c>
      <c r="R28" s="202">
        <v>1.28</v>
      </c>
      <c r="S28" s="202">
        <v>0.65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1.88</v>
      </c>
      <c r="AD28" s="202">
        <v>0</v>
      </c>
      <c r="AE28" s="202">
        <v>0</v>
      </c>
      <c r="AF28" s="202">
        <v>0</v>
      </c>
      <c r="AG28" s="202">
        <v>57.39</v>
      </c>
      <c r="AH28" s="202">
        <v>0</v>
      </c>
      <c r="AI28" s="202">
        <v>0</v>
      </c>
      <c r="AJ28" s="202">
        <v>0</v>
      </c>
      <c r="AK28" s="202">
        <v>3.74</v>
      </c>
      <c r="AL28" s="202">
        <v>0</v>
      </c>
      <c r="AM28" s="202">
        <v>67.12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13.18</v>
      </c>
      <c r="AV28" s="202">
        <v>0.11</v>
      </c>
      <c r="AW28" s="202">
        <v>0.2</v>
      </c>
      <c r="AX28" s="202">
        <v>0.14000000000000001</v>
      </c>
      <c r="AY28" s="202">
        <v>1.41</v>
      </c>
    </row>
    <row r="29" spans="1:51">
      <c r="A29" t="s">
        <v>71</v>
      </c>
      <c r="B29" s="202">
        <v>0</v>
      </c>
      <c r="C29" s="202">
        <v>0</v>
      </c>
      <c r="D29" s="202">
        <v>3.5</v>
      </c>
      <c r="E29" s="202">
        <v>0</v>
      </c>
      <c r="F29" s="202">
        <v>0</v>
      </c>
      <c r="G29" s="202">
        <v>6.52</v>
      </c>
      <c r="H29" s="202">
        <v>0</v>
      </c>
      <c r="I29" s="202">
        <v>0</v>
      </c>
      <c r="J29" s="202">
        <v>8.5500000000000007</v>
      </c>
      <c r="K29" s="202">
        <v>2.95</v>
      </c>
      <c r="L29" s="202">
        <v>7.9</v>
      </c>
      <c r="M29" s="202">
        <v>0.09</v>
      </c>
      <c r="N29" s="202">
        <v>0.11</v>
      </c>
      <c r="O29" s="202">
        <v>0.13</v>
      </c>
      <c r="P29" s="202">
        <v>0.15</v>
      </c>
      <c r="Q29" s="202">
        <v>0.4</v>
      </c>
      <c r="R29" s="202">
        <v>1.28</v>
      </c>
      <c r="S29" s="202">
        <v>0.65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1.88</v>
      </c>
      <c r="AD29" s="202">
        <v>0</v>
      </c>
      <c r="AE29" s="202">
        <v>0</v>
      </c>
      <c r="AF29" s="202">
        <v>0</v>
      </c>
      <c r="AG29" s="202">
        <v>57.39</v>
      </c>
      <c r="AH29" s="202">
        <v>0</v>
      </c>
      <c r="AI29" s="202">
        <v>0</v>
      </c>
      <c r="AJ29" s="202">
        <v>0</v>
      </c>
      <c r="AK29" s="202">
        <v>3.74</v>
      </c>
      <c r="AL29" s="202">
        <v>0</v>
      </c>
      <c r="AM29" s="202">
        <v>67.12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13.18</v>
      </c>
      <c r="AV29" s="202">
        <v>0.11</v>
      </c>
      <c r="AW29" s="202">
        <v>0.2</v>
      </c>
      <c r="AX29" s="202">
        <v>0.14000000000000001</v>
      </c>
      <c r="AY29" s="202">
        <v>1.41</v>
      </c>
    </row>
    <row r="30" spans="1:51">
      <c r="A30" t="s">
        <v>72</v>
      </c>
      <c r="B30" s="202">
        <v>0</v>
      </c>
      <c r="C30" s="202">
        <v>0</v>
      </c>
      <c r="D30" s="202">
        <v>3.5</v>
      </c>
      <c r="E30" s="202">
        <v>0</v>
      </c>
      <c r="F30" s="202">
        <v>0</v>
      </c>
      <c r="G30" s="202">
        <v>6.52</v>
      </c>
      <c r="H30" s="202">
        <v>0</v>
      </c>
      <c r="I30" s="202">
        <v>0</v>
      </c>
      <c r="J30" s="202">
        <v>8.5500000000000007</v>
      </c>
      <c r="K30" s="202">
        <v>2.95</v>
      </c>
      <c r="L30" s="202">
        <v>7.9</v>
      </c>
      <c r="M30" s="202">
        <v>0.09</v>
      </c>
      <c r="N30" s="202">
        <v>0.11</v>
      </c>
      <c r="O30" s="202">
        <v>0.13</v>
      </c>
      <c r="P30" s="202">
        <v>0.15</v>
      </c>
      <c r="Q30" s="202">
        <v>0.4</v>
      </c>
      <c r="R30" s="202">
        <v>1.28</v>
      </c>
      <c r="S30" s="202">
        <v>0.65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1.88</v>
      </c>
      <c r="AD30" s="202">
        <v>0</v>
      </c>
      <c r="AE30" s="202">
        <v>0</v>
      </c>
      <c r="AF30" s="202">
        <v>0</v>
      </c>
      <c r="AG30" s="202">
        <v>57.39</v>
      </c>
      <c r="AH30" s="202">
        <v>0</v>
      </c>
      <c r="AI30" s="202">
        <v>0</v>
      </c>
      <c r="AJ30" s="202">
        <v>0</v>
      </c>
      <c r="AK30" s="202">
        <v>3.74</v>
      </c>
      <c r="AL30" s="202">
        <v>0</v>
      </c>
      <c r="AM30" s="202">
        <v>67.12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13.18</v>
      </c>
      <c r="AV30" s="202">
        <v>0.11</v>
      </c>
      <c r="AW30" s="202">
        <v>0.2</v>
      </c>
      <c r="AX30" s="202">
        <v>0.14000000000000001</v>
      </c>
      <c r="AY30" s="202">
        <v>1.41</v>
      </c>
    </row>
    <row r="31" spans="1:51">
      <c r="A31" t="s">
        <v>73</v>
      </c>
      <c r="B31" s="202">
        <v>0</v>
      </c>
      <c r="C31" s="202">
        <v>0</v>
      </c>
      <c r="D31" s="202">
        <v>3.49</v>
      </c>
      <c r="E31" s="202">
        <v>0</v>
      </c>
      <c r="F31" s="202">
        <v>0</v>
      </c>
      <c r="G31" s="202">
        <v>6.52</v>
      </c>
      <c r="H31" s="202">
        <v>0</v>
      </c>
      <c r="I31" s="202">
        <v>0</v>
      </c>
      <c r="J31" s="202">
        <v>8.5500000000000007</v>
      </c>
      <c r="K31" s="202">
        <v>2.95</v>
      </c>
      <c r="L31" s="202">
        <v>7.9</v>
      </c>
      <c r="M31" s="202">
        <v>0.09</v>
      </c>
      <c r="N31" s="202">
        <v>0.11</v>
      </c>
      <c r="O31" s="202">
        <v>0.13</v>
      </c>
      <c r="P31" s="202">
        <v>0.15</v>
      </c>
      <c r="Q31" s="202">
        <v>0.18</v>
      </c>
      <c r="R31" s="202">
        <v>1.28</v>
      </c>
      <c r="S31" s="202">
        <v>0.54</v>
      </c>
      <c r="T31" s="202">
        <v>1.62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1.88</v>
      </c>
      <c r="AD31" s="202">
        <v>0</v>
      </c>
      <c r="AE31" s="202">
        <v>0</v>
      </c>
      <c r="AF31" s="202">
        <v>0</v>
      </c>
      <c r="AG31" s="202">
        <v>57.39</v>
      </c>
      <c r="AH31" s="202">
        <v>0</v>
      </c>
      <c r="AI31" s="202">
        <v>0</v>
      </c>
      <c r="AJ31" s="202">
        <v>0</v>
      </c>
      <c r="AK31" s="202">
        <v>3.74</v>
      </c>
      <c r="AL31" s="202">
        <v>0</v>
      </c>
      <c r="AM31" s="202">
        <v>67.12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13.18</v>
      </c>
      <c r="AV31" s="202">
        <v>0.11</v>
      </c>
      <c r="AW31" s="202">
        <v>0.2</v>
      </c>
      <c r="AX31" s="202">
        <v>0.14000000000000001</v>
      </c>
      <c r="AY31" s="202">
        <v>1.41</v>
      </c>
    </row>
    <row r="32" spans="1:51">
      <c r="A32" t="s">
        <v>74</v>
      </c>
      <c r="B32" s="202">
        <v>0</v>
      </c>
      <c r="C32" s="202">
        <v>0</v>
      </c>
      <c r="D32" s="202">
        <v>3.48</v>
      </c>
      <c r="E32" s="202">
        <v>0</v>
      </c>
      <c r="F32" s="202">
        <v>0</v>
      </c>
      <c r="G32" s="202">
        <v>6.52</v>
      </c>
      <c r="H32" s="202">
        <v>0</v>
      </c>
      <c r="I32" s="202">
        <v>0</v>
      </c>
      <c r="J32" s="202">
        <v>8.5500000000000007</v>
      </c>
      <c r="K32" s="202">
        <v>2.95</v>
      </c>
      <c r="L32" s="202">
        <v>7.9</v>
      </c>
      <c r="M32" s="202">
        <v>0.09</v>
      </c>
      <c r="N32" s="202">
        <v>0.11</v>
      </c>
      <c r="O32" s="202">
        <v>0.13</v>
      </c>
      <c r="P32" s="202">
        <v>0.15</v>
      </c>
      <c r="Q32" s="202">
        <v>0.18</v>
      </c>
      <c r="R32" s="202">
        <v>0.91</v>
      </c>
      <c r="S32" s="202">
        <v>0.54</v>
      </c>
      <c r="T32" s="202">
        <v>1.62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1.88</v>
      </c>
      <c r="AD32" s="202">
        <v>0</v>
      </c>
      <c r="AE32" s="202">
        <v>0</v>
      </c>
      <c r="AF32" s="202">
        <v>0</v>
      </c>
      <c r="AG32" s="202">
        <v>57.39</v>
      </c>
      <c r="AH32" s="202">
        <v>0</v>
      </c>
      <c r="AI32" s="202">
        <v>0</v>
      </c>
      <c r="AJ32" s="202">
        <v>0</v>
      </c>
      <c r="AK32" s="202">
        <v>3.74</v>
      </c>
      <c r="AL32" s="202">
        <v>0</v>
      </c>
      <c r="AM32" s="202">
        <v>67.12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13.18</v>
      </c>
      <c r="AV32" s="202">
        <v>0.11</v>
      </c>
      <c r="AW32" s="202">
        <v>0.2</v>
      </c>
      <c r="AX32" s="202">
        <v>0.14000000000000001</v>
      </c>
      <c r="AY32" s="202">
        <v>1.41</v>
      </c>
    </row>
    <row r="33" spans="1:51">
      <c r="A33" t="s">
        <v>75</v>
      </c>
      <c r="B33" s="202">
        <v>0</v>
      </c>
      <c r="C33" s="202">
        <v>0</v>
      </c>
      <c r="D33" s="202">
        <v>3.48</v>
      </c>
      <c r="E33" s="202">
        <v>0</v>
      </c>
      <c r="F33" s="202">
        <v>0</v>
      </c>
      <c r="G33" s="202">
        <v>6.52</v>
      </c>
      <c r="H33" s="202">
        <v>0</v>
      </c>
      <c r="I33" s="202">
        <v>0</v>
      </c>
      <c r="J33" s="202">
        <v>8.5500000000000007</v>
      </c>
      <c r="K33" s="202">
        <v>2.95</v>
      </c>
      <c r="L33" s="202">
        <v>7.9</v>
      </c>
      <c r="M33" s="202">
        <v>0.09</v>
      </c>
      <c r="N33" s="202">
        <v>0.11</v>
      </c>
      <c r="O33" s="202">
        <v>0.13</v>
      </c>
      <c r="P33" s="202">
        <v>0.15</v>
      </c>
      <c r="Q33" s="202">
        <v>0.18</v>
      </c>
      <c r="R33" s="202">
        <v>0.91</v>
      </c>
      <c r="S33" s="202">
        <v>0.54</v>
      </c>
      <c r="T33" s="202">
        <v>1.62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1.88</v>
      </c>
      <c r="AD33" s="202">
        <v>0</v>
      </c>
      <c r="AE33" s="202">
        <v>0</v>
      </c>
      <c r="AF33" s="202">
        <v>0</v>
      </c>
      <c r="AG33" s="202">
        <v>52.39</v>
      </c>
      <c r="AH33" s="202">
        <v>0</v>
      </c>
      <c r="AI33" s="202">
        <v>0</v>
      </c>
      <c r="AJ33" s="202">
        <v>0</v>
      </c>
      <c r="AK33" s="202">
        <v>3.74</v>
      </c>
      <c r="AL33" s="202">
        <v>0</v>
      </c>
      <c r="AM33" s="202">
        <v>67.12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12.32</v>
      </c>
      <c r="AV33" s="202">
        <v>0.11</v>
      </c>
      <c r="AW33" s="202">
        <v>0.2</v>
      </c>
      <c r="AX33" s="202">
        <v>0.14000000000000001</v>
      </c>
      <c r="AY33" s="202">
        <v>1.41</v>
      </c>
    </row>
    <row r="34" spans="1:51">
      <c r="A34" t="s">
        <v>76</v>
      </c>
      <c r="B34" s="202">
        <v>0</v>
      </c>
      <c r="C34" s="202">
        <v>0</v>
      </c>
      <c r="D34" s="202">
        <v>3.46</v>
      </c>
      <c r="E34" s="202">
        <v>0</v>
      </c>
      <c r="F34" s="202">
        <v>0</v>
      </c>
      <c r="G34" s="202">
        <v>6.52</v>
      </c>
      <c r="H34" s="202">
        <v>0</v>
      </c>
      <c r="I34" s="202">
        <v>0</v>
      </c>
      <c r="J34" s="202">
        <v>8.5500000000000007</v>
      </c>
      <c r="K34" s="202">
        <v>2.95</v>
      </c>
      <c r="L34" s="202">
        <v>7.9</v>
      </c>
      <c r="M34" s="202">
        <v>0.09</v>
      </c>
      <c r="N34" s="202">
        <v>0.11</v>
      </c>
      <c r="O34" s="202">
        <v>0.13</v>
      </c>
      <c r="P34" s="202">
        <v>0.15</v>
      </c>
      <c r="Q34" s="202">
        <v>0.18</v>
      </c>
      <c r="R34" s="202">
        <v>0.91</v>
      </c>
      <c r="S34" s="202">
        <v>0.54</v>
      </c>
      <c r="T34" s="202">
        <v>1.62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1.88</v>
      </c>
      <c r="AD34" s="202">
        <v>0</v>
      </c>
      <c r="AE34" s="202">
        <v>0</v>
      </c>
      <c r="AF34" s="202">
        <v>0</v>
      </c>
      <c r="AG34" s="202">
        <v>52.39</v>
      </c>
      <c r="AH34" s="202">
        <v>0</v>
      </c>
      <c r="AI34" s="202">
        <v>0</v>
      </c>
      <c r="AJ34" s="202">
        <v>0</v>
      </c>
      <c r="AK34" s="202">
        <v>3.74</v>
      </c>
      <c r="AL34" s="202">
        <v>0</v>
      </c>
      <c r="AM34" s="202">
        <v>67.12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12.32</v>
      </c>
      <c r="AV34" s="202">
        <v>0.11</v>
      </c>
      <c r="AW34" s="202">
        <v>0.2</v>
      </c>
      <c r="AX34" s="202">
        <v>0.14000000000000001</v>
      </c>
      <c r="AY34" s="202">
        <v>1.41</v>
      </c>
    </row>
    <row r="35" spans="1:51">
      <c r="A35" t="s">
        <v>77</v>
      </c>
      <c r="B35" s="202">
        <v>0</v>
      </c>
      <c r="C35" s="202">
        <v>0</v>
      </c>
      <c r="D35" s="202">
        <v>3.46</v>
      </c>
      <c r="E35" s="202">
        <v>0</v>
      </c>
      <c r="F35" s="202">
        <v>0</v>
      </c>
      <c r="G35" s="202">
        <v>6.52</v>
      </c>
      <c r="H35" s="202">
        <v>0</v>
      </c>
      <c r="I35" s="202">
        <v>0</v>
      </c>
      <c r="J35" s="202">
        <v>8.5500000000000007</v>
      </c>
      <c r="K35" s="202">
        <v>2.95</v>
      </c>
      <c r="L35" s="202">
        <v>7.9</v>
      </c>
      <c r="M35" s="202">
        <v>0.09</v>
      </c>
      <c r="N35" s="202">
        <v>0.11</v>
      </c>
      <c r="O35" s="202">
        <v>0.13</v>
      </c>
      <c r="P35" s="202">
        <v>0.15</v>
      </c>
      <c r="Q35" s="202">
        <v>0.18</v>
      </c>
      <c r="R35" s="202">
        <v>0.91</v>
      </c>
      <c r="S35" s="202">
        <v>0.54</v>
      </c>
      <c r="T35" s="202">
        <v>1.62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1.88</v>
      </c>
      <c r="AD35" s="202">
        <v>0</v>
      </c>
      <c r="AE35" s="202">
        <v>0</v>
      </c>
      <c r="AF35" s="202">
        <v>0</v>
      </c>
      <c r="AG35" s="202">
        <v>47.98</v>
      </c>
      <c r="AH35" s="202">
        <v>0</v>
      </c>
      <c r="AI35" s="202">
        <v>0</v>
      </c>
      <c r="AJ35" s="202">
        <v>0</v>
      </c>
      <c r="AK35" s="202">
        <v>3.74</v>
      </c>
      <c r="AL35" s="202">
        <v>0</v>
      </c>
      <c r="AM35" s="202">
        <v>67.12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13.18</v>
      </c>
      <c r="AV35" s="202">
        <v>0.11</v>
      </c>
      <c r="AW35" s="202">
        <v>0.2</v>
      </c>
      <c r="AX35" s="202">
        <v>0.14000000000000001</v>
      </c>
      <c r="AY35" s="202">
        <v>1.41</v>
      </c>
    </row>
    <row r="36" spans="1:51">
      <c r="A36" t="s">
        <v>78</v>
      </c>
      <c r="B36" s="202">
        <v>0</v>
      </c>
      <c r="C36" s="202">
        <v>0</v>
      </c>
      <c r="D36" s="202">
        <v>3.46</v>
      </c>
      <c r="E36" s="202">
        <v>0</v>
      </c>
      <c r="F36" s="202">
        <v>0</v>
      </c>
      <c r="G36" s="202">
        <v>6.52</v>
      </c>
      <c r="H36" s="202">
        <v>0</v>
      </c>
      <c r="I36" s="202">
        <v>0</v>
      </c>
      <c r="J36" s="202">
        <v>8.5500000000000007</v>
      </c>
      <c r="K36" s="202">
        <v>2.95</v>
      </c>
      <c r="L36" s="202">
        <v>7.9</v>
      </c>
      <c r="M36" s="202">
        <v>0.09</v>
      </c>
      <c r="N36" s="202">
        <v>0.11</v>
      </c>
      <c r="O36" s="202">
        <v>0.13</v>
      </c>
      <c r="P36" s="202">
        <v>0.15</v>
      </c>
      <c r="Q36" s="202">
        <v>0.18</v>
      </c>
      <c r="R36" s="202">
        <v>0.91</v>
      </c>
      <c r="S36" s="202">
        <v>0.54</v>
      </c>
      <c r="T36" s="202">
        <v>1.62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1.88</v>
      </c>
      <c r="AD36" s="202">
        <v>0</v>
      </c>
      <c r="AE36" s="202">
        <v>0</v>
      </c>
      <c r="AF36" s="202">
        <v>0</v>
      </c>
      <c r="AG36" s="202">
        <v>47.98</v>
      </c>
      <c r="AH36" s="202">
        <v>0</v>
      </c>
      <c r="AI36" s="202">
        <v>0</v>
      </c>
      <c r="AJ36" s="202">
        <v>0</v>
      </c>
      <c r="AK36" s="202">
        <v>3.74</v>
      </c>
      <c r="AL36" s="202">
        <v>0</v>
      </c>
      <c r="AM36" s="202">
        <v>67.12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13.18</v>
      </c>
      <c r="AV36" s="202">
        <v>0.11</v>
      </c>
      <c r="AW36" s="202">
        <v>0.2</v>
      </c>
      <c r="AX36" s="202">
        <v>0.14000000000000001</v>
      </c>
      <c r="AY36" s="202">
        <v>1.41</v>
      </c>
    </row>
    <row r="37" spans="1:51">
      <c r="A37" t="s">
        <v>79</v>
      </c>
      <c r="B37" s="202">
        <v>0</v>
      </c>
      <c r="C37" s="202">
        <v>0</v>
      </c>
      <c r="D37" s="202">
        <v>3.46</v>
      </c>
      <c r="E37" s="202">
        <v>0</v>
      </c>
      <c r="F37" s="202">
        <v>0</v>
      </c>
      <c r="G37" s="202">
        <v>6.52</v>
      </c>
      <c r="H37" s="202">
        <v>0</v>
      </c>
      <c r="I37" s="202">
        <v>0</v>
      </c>
      <c r="J37" s="202">
        <v>8.5500000000000007</v>
      </c>
      <c r="K37" s="202">
        <v>2.95</v>
      </c>
      <c r="L37" s="202">
        <v>7.9</v>
      </c>
      <c r="M37" s="202">
        <v>0.09</v>
      </c>
      <c r="N37" s="202">
        <v>0.11</v>
      </c>
      <c r="O37" s="202">
        <v>0.13</v>
      </c>
      <c r="P37" s="202">
        <v>0.15</v>
      </c>
      <c r="Q37" s="202">
        <v>0.18</v>
      </c>
      <c r="R37" s="202">
        <v>1.07</v>
      </c>
      <c r="S37" s="202">
        <v>0.55000000000000004</v>
      </c>
      <c r="T37" s="202">
        <v>1.62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1.88</v>
      </c>
      <c r="AD37" s="202">
        <v>0</v>
      </c>
      <c r="AE37" s="202">
        <v>0</v>
      </c>
      <c r="AF37" s="202">
        <v>0</v>
      </c>
      <c r="AG37" s="202">
        <v>41.32</v>
      </c>
      <c r="AH37" s="202">
        <v>0</v>
      </c>
      <c r="AI37" s="202">
        <v>0</v>
      </c>
      <c r="AJ37" s="202">
        <v>0</v>
      </c>
      <c r="AK37" s="202">
        <v>3.74</v>
      </c>
      <c r="AL37" s="202">
        <v>0</v>
      </c>
      <c r="AM37" s="202">
        <v>67.12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13.18</v>
      </c>
      <c r="AV37" s="202">
        <v>0.11</v>
      </c>
      <c r="AW37" s="202">
        <v>0.2</v>
      </c>
      <c r="AX37" s="202">
        <v>0.14000000000000001</v>
      </c>
      <c r="AY37" s="202">
        <v>1.41</v>
      </c>
    </row>
    <row r="38" spans="1:51">
      <c r="A38" t="s">
        <v>80</v>
      </c>
      <c r="B38" s="202">
        <v>0</v>
      </c>
      <c r="C38" s="202">
        <v>0</v>
      </c>
      <c r="D38" s="202">
        <v>3.45</v>
      </c>
      <c r="E38" s="202">
        <v>0</v>
      </c>
      <c r="F38" s="202">
        <v>0</v>
      </c>
      <c r="G38" s="202">
        <v>6.52</v>
      </c>
      <c r="H38" s="202">
        <v>0</v>
      </c>
      <c r="I38" s="202">
        <v>0</v>
      </c>
      <c r="J38" s="202">
        <v>8.5500000000000007</v>
      </c>
      <c r="K38" s="202">
        <v>2.95</v>
      </c>
      <c r="L38" s="202">
        <v>7.9</v>
      </c>
      <c r="M38" s="202">
        <v>0.09</v>
      </c>
      <c r="N38" s="202">
        <v>0.11</v>
      </c>
      <c r="O38" s="202">
        <v>0.13</v>
      </c>
      <c r="P38" s="202">
        <v>0.15</v>
      </c>
      <c r="Q38" s="202">
        <v>0.18</v>
      </c>
      <c r="R38" s="202">
        <v>1.07</v>
      </c>
      <c r="S38" s="202">
        <v>0.55000000000000004</v>
      </c>
      <c r="T38" s="202">
        <v>1.62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1.88</v>
      </c>
      <c r="AD38" s="202">
        <v>0</v>
      </c>
      <c r="AE38" s="202">
        <v>0</v>
      </c>
      <c r="AF38" s="202">
        <v>0</v>
      </c>
      <c r="AG38" s="202">
        <v>41.32</v>
      </c>
      <c r="AH38" s="202">
        <v>0</v>
      </c>
      <c r="AI38" s="202">
        <v>0</v>
      </c>
      <c r="AJ38" s="202">
        <v>0</v>
      </c>
      <c r="AK38" s="202">
        <v>3.74</v>
      </c>
      <c r="AL38" s="202">
        <v>0</v>
      </c>
      <c r="AM38" s="202">
        <v>67.12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13.18</v>
      </c>
      <c r="AV38" s="202">
        <v>0.11</v>
      </c>
      <c r="AW38" s="202">
        <v>0.2</v>
      </c>
      <c r="AX38" s="202">
        <v>0.14000000000000001</v>
      </c>
      <c r="AY38" s="202">
        <v>1.41</v>
      </c>
    </row>
    <row r="39" spans="1:51">
      <c r="A39" t="s">
        <v>81</v>
      </c>
      <c r="B39" s="202">
        <v>0</v>
      </c>
      <c r="C39" s="202">
        <v>0</v>
      </c>
      <c r="D39" s="202">
        <v>3.45</v>
      </c>
      <c r="E39" s="202">
        <v>0</v>
      </c>
      <c r="F39" s="202">
        <v>0</v>
      </c>
      <c r="G39" s="202">
        <v>6.52</v>
      </c>
      <c r="H39" s="202">
        <v>0</v>
      </c>
      <c r="I39" s="202">
        <v>0</v>
      </c>
      <c r="J39" s="202">
        <v>8.5500000000000007</v>
      </c>
      <c r="K39" s="202">
        <v>2.95</v>
      </c>
      <c r="L39" s="202">
        <v>7.9</v>
      </c>
      <c r="M39" s="202">
        <v>0.09</v>
      </c>
      <c r="N39" s="202">
        <v>0.11</v>
      </c>
      <c r="O39" s="202">
        <v>0.13</v>
      </c>
      <c r="P39" s="202">
        <v>0.15</v>
      </c>
      <c r="Q39" s="202">
        <v>0.18</v>
      </c>
      <c r="R39" s="202">
        <v>1.07</v>
      </c>
      <c r="S39" s="202">
        <v>0.55000000000000004</v>
      </c>
      <c r="T39" s="202">
        <v>1.62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1.88</v>
      </c>
      <c r="AD39" s="202">
        <v>0</v>
      </c>
      <c r="AE39" s="202">
        <v>0</v>
      </c>
      <c r="AF39" s="202">
        <v>0</v>
      </c>
      <c r="AG39" s="202">
        <v>41.32</v>
      </c>
      <c r="AH39" s="202">
        <v>0</v>
      </c>
      <c r="AI39" s="202">
        <v>0</v>
      </c>
      <c r="AJ39" s="202">
        <v>0</v>
      </c>
      <c r="AK39" s="202">
        <v>3.74</v>
      </c>
      <c r="AL39" s="202">
        <v>0</v>
      </c>
      <c r="AM39" s="202">
        <v>65.66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16.68</v>
      </c>
      <c r="AV39" s="202">
        <v>0.11</v>
      </c>
      <c r="AW39" s="202">
        <v>0.2</v>
      </c>
      <c r="AX39" s="202">
        <v>0.14000000000000001</v>
      </c>
      <c r="AY39" s="202">
        <v>1.41</v>
      </c>
    </row>
    <row r="40" spans="1:51">
      <c r="A40" t="s">
        <v>82</v>
      </c>
      <c r="B40" s="202">
        <v>0</v>
      </c>
      <c r="C40" s="202">
        <v>0</v>
      </c>
      <c r="D40" s="202">
        <v>3.45</v>
      </c>
      <c r="E40" s="202">
        <v>0</v>
      </c>
      <c r="F40" s="202">
        <v>0</v>
      </c>
      <c r="G40" s="202">
        <v>6.52</v>
      </c>
      <c r="H40" s="202">
        <v>0</v>
      </c>
      <c r="I40" s="202">
        <v>0</v>
      </c>
      <c r="J40" s="202">
        <v>8.5500000000000007</v>
      </c>
      <c r="K40" s="202">
        <v>2.95</v>
      </c>
      <c r="L40" s="202">
        <v>7.9</v>
      </c>
      <c r="M40" s="202">
        <v>0.09</v>
      </c>
      <c r="N40" s="202">
        <v>0.11</v>
      </c>
      <c r="O40" s="202">
        <v>0.13</v>
      </c>
      <c r="P40" s="202">
        <v>0.15</v>
      </c>
      <c r="Q40" s="202">
        <v>0.18</v>
      </c>
      <c r="R40" s="202">
        <v>1.07</v>
      </c>
      <c r="S40" s="202">
        <v>0.55000000000000004</v>
      </c>
      <c r="T40" s="202">
        <v>1.62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1.88</v>
      </c>
      <c r="AD40" s="202">
        <v>0</v>
      </c>
      <c r="AE40" s="202">
        <v>0</v>
      </c>
      <c r="AF40" s="202">
        <v>0</v>
      </c>
      <c r="AG40" s="202">
        <v>41.32</v>
      </c>
      <c r="AH40" s="202">
        <v>0</v>
      </c>
      <c r="AI40" s="202">
        <v>0</v>
      </c>
      <c r="AJ40" s="202">
        <v>0</v>
      </c>
      <c r="AK40" s="202">
        <v>3.74</v>
      </c>
      <c r="AL40" s="202">
        <v>0</v>
      </c>
      <c r="AM40" s="202">
        <v>65.66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16.68</v>
      </c>
      <c r="AV40" s="202">
        <v>0.11</v>
      </c>
      <c r="AW40" s="202">
        <v>0.2</v>
      </c>
      <c r="AX40" s="202">
        <v>0.14000000000000001</v>
      </c>
      <c r="AY40" s="202">
        <v>1.41</v>
      </c>
    </row>
    <row r="41" spans="1:51">
      <c r="A41" t="s">
        <v>83</v>
      </c>
      <c r="B41" s="202">
        <v>0</v>
      </c>
      <c r="C41" s="202">
        <v>0</v>
      </c>
      <c r="D41" s="202">
        <v>3.44</v>
      </c>
      <c r="E41" s="202">
        <v>0</v>
      </c>
      <c r="F41" s="202">
        <v>0</v>
      </c>
      <c r="G41" s="202">
        <v>6.52</v>
      </c>
      <c r="H41" s="202">
        <v>0</v>
      </c>
      <c r="I41" s="202">
        <v>0</v>
      </c>
      <c r="J41" s="202">
        <v>8.5500000000000007</v>
      </c>
      <c r="K41" s="202">
        <v>2.95</v>
      </c>
      <c r="L41" s="202">
        <v>7.9</v>
      </c>
      <c r="M41" s="202">
        <v>0.09</v>
      </c>
      <c r="N41" s="202">
        <v>0.11</v>
      </c>
      <c r="O41" s="202">
        <v>0.13</v>
      </c>
      <c r="P41" s="202">
        <v>0.15</v>
      </c>
      <c r="Q41" s="202">
        <v>0.18</v>
      </c>
      <c r="R41" s="202">
        <v>1.07</v>
      </c>
      <c r="S41" s="202">
        <v>0.55000000000000004</v>
      </c>
      <c r="T41" s="202">
        <v>1.62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1.88</v>
      </c>
      <c r="AD41" s="202">
        <v>0</v>
      </c>
      <c r="AE41" s="202">
        <v>0</v>
      </c>
      <c r="AF41" s="202">
        <v>0</v>
      </c>
      <c r="AG41" s="202">
        <v>41.32</v>
      </c>
      <c r="AH41" s="202">
        <v>0</v>
      </c>
      <c r="AI41" s="202">
        <v>0</v>
      </c>
      <c r="AJ41" s="202">
        <v>0</v>
      </c>
      <c r="AK41" s="202">
        <v>3.74</v>
      </c>
      <c r="AL41" s="202">
        <v>0</v>
      </c>
      <c r="AM41" s="202">
        <v>65.66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16.68</v>
      </c>
      <c r="AV41" s="202">
        <v>0.11</v>
      </c>
      <c r="AW41" s="202">
        <v>0.2</v>
      </c>
      <c r="AX41" s="202">
        <v>0.14000000000000001</v>
      </c>
      <c r="AY41" s="202">
        <v>1.41</v>
      </c>
    </row>
    <row r="42" spans="1:51">
      <c r="A42" t="s">
        <v>84</v>
      </c>
      <c r="B42" s="202">
        <v>0</v>
      </c>
      <c r="C42" s="202">
        <v>0</v>
      </c>
      <c r="D42" s="202">
        <v>3.42</v>
      </c>
      <c r="E42" s="202">
        <v>0</v>
      </c>
      <c r="F42" s="202">
        <v>0</v>
      </c>
      <c r="G42" s="202">
        <v>6.52</v>
      </c>
      <c r="H42" s="202">
        <v>0</v>
      </c>
      <c r="I42" s="202">
        <v>0</v>
      </c>
      <c r="J42" s="202">
        <v>8.5500000000000007</v>
      </c>
      <c r="K42" s="202">
        <v>2.95</v>
      </c>
      <c r="L42" s="202">
        <v>7.9</v>
      </c>
      <c r="M42" s="202">
        <v>0.09</v>
      </c>
      <c r="N42" s="202">
        <v>0.11</v>
      </c>
      <c r="O42" s="202">
        <v>0.13</v>
      </c>
      <c r="P42" s="202">
        <v>0.15</v>
      </c>
      <c r="Q42" s="202">
        <v>0.18</v>
      </c>
      <c r="R42" s="202">
        <v>1.07</v>
      </c>
      <c r="S42" s="202">
        <v>0.55000000000000004</v>
      </c>
      <c r="T42" s="202">
        <v>1.62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1.88</v>
      </c>
      <c r="AD42" s="202">
        <v>0</v>
      </c>
      <c r="AE42" s="202">
        <v>0</v>
      </c>
      <c r="AF42" s="202">
        <v>0</v>
      </c>
      <c r="AG42" s="202">
        <v>41.32</v>
      </c>
      <c r="AH42" s="202">
        <v>0</v>
      </c>
      <c r="AI42" s="202">
        <v>0</v>
      </c>
      <c r="AJ42" s="202">
        <v>0</v>
      </c>
      <c r="AK42" s="202">
        <v>3.74</v>
      </c>
      <c r="AL42" s="202">
        <v>0</v>
      </c>
      <c r="AM42" s="202">
        <v>65.66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16.68</v>
      </c>
      <c r="AV42" s="202">
        <v>0.11</v>
      </c>
      <c r="AW42" s="202">
        <v>0.2</v>
      </c>
      <c r="AX42" s="202">
        <v>0.14000000000000001</v>
      </c>
      <c r="AY42" s="202">
        <v>1.41</v>
      </c>
    </row>
    <row r="43" spans="1:51">
      <c r="A43" t="s">
        <v>85</v>
      </c>
      <c r="B43" s="202">
        <v>0</v>
      </c>
      <c r="C43" s="202">
        <v>0</v>
      </c>
      <c r="D43" s="202">
        <v>3.41</v>
      </c>
      <c r="E43" s="202">
        <v>0</v>
      </c>
      <c r="F43" s="202">
        <v>0</v>
      </c>
      <c r="G43" s="202">
        <v>6.52</v>
      </c>
      <c r="H43" s="202">
        <v>0</v>
      </c>
      <c r="I43" s="202">
        <v>0</v>
      </c>
      <c r="J43" s="202">
        <v>8.23</v>
      </c>
      <c r="K43" s="202">
        <v>2.95</v>
      </c>
      <c r="L43" s="202">
        <v>7.9</v>
      </c>
      <c r="M43" s="202">
        <v>0.09</v>
      </c>
      <c r="N43" s="202">
        <v>0.11</v>
      </c>
      <c r="O43" s="202">
        <v>0.13</v>
      </c>
      <c r="P43" s="202">
        <v>0.15</v>
      </c>
      <c r="Q43" s="202">
        <v>0.18</v>
      </c>
      <c r="R43" s="202">
        <v>1.07</v>
      </c>
      <c r="S43" s="202">
        <v>0.55000000000000004</v>
      </c>
      <c r="T43" s="202">
        <v>1.62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1.88</v>
      </c>
      <c r="AD43" s="202">
        <v>0</v>
      </c>
      <c r="AE43" s="202">
        <v>0</v>
      </c>
      <c r="AF43" s="202">
        <v>0</v>
      </c>
      <c r="AG43" s="202">
        <v>41.32</v>
      </c>
      <c r="AH43" s="202">
        <v>0</v>
      </c>
      <c r="AI43" s="202">
        <v>0</v>
      </c>
      <c r="AJ43" s="202">
        <v>0</v>
      </c>
      <c r="AK43" s="202">
        <v>3.74</v>
      </c>
      <c r="AL43" s="202">
        <v>0</v>
      </c>
      <c r="AM43" s="202">
        <v>65.66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16.68</v>
      </c>
      <c r="AV43" s="202">
        <v>0.11</v>
      </c>
      <c r="AW43" s="202">
        <v>0.2</v>
      </c>
      <c r="AX43" s="202">
        <v>0.14000000000000001</v>
      </c>
      <c r="AY43" s="202">
        <v>1.41</v>
      </c>
    </row>
    <row r="44" spans="1:51">
      <c r="A44" t="s">
        <v>86</v>
      </c>
      <c r="B44" s="202">
        <v>0</v>
      </c>
      <c r="C44" s="202">
        <v>0</v>
      </c>
      <c r="D44" s="202">
        <v>3.41</v>
      </c>
      <c r="E44" s="202">
        <v>0</v>
      </c>
      <c r="F44" s="202">
        <v>0</v>
      </c>
      <c r="G44" s="202">
        <v>6.52</v>
      </c>
      <c r="H44" s="202">
        <v>0</v>
      </c>
      <c r="I44" s="202">
        <v>0</v>
      </c>
      <c r="J44" s="202">
        <v>8.23</v>
      </c>
      <c r="K44" s="202">
        <v>2.95</v>
      </c>
      <c r="L44" s="202">
        <v>7.9</v>
      </c>
      <c r="M44" s="202">
        <v>0.09</v>
      </c>
      <c r="N44" s="202">
        <v>0.11</v>
      </c>
      <c r="O44" s="202">
        <v>0.13</v>
      </c>
      <c r="P44" s="202">
        <v>0.15</v>
      </c>
      <c r="Q44" s="202">
        <v>0.18</v>
      </c>
      <c r="R44" s="202">
        <v>1.07</v>
      </c>
      <c r="S44" s="202">
        <v>0.55000000000000004</v>
      </c>
      <c r="T44" s="202">
        <v>1.62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1.88</v>
      </c>
      <c r="AD44" s="202">
        <v>0</v>
      </c>
      <c r="AE44" s="202">
        <v>0</v>
      </c>
      <c r="AF44" s="202">
        <v>0</v>
      </c>
      <c r="AG44" s="202">
        <v>41.32</v>
      </c>
      <c r="AH44" s="202">
        <v>0</v>
      </c>
      <c r="AI44" s="202">
        <v>0</v>
      </c>
      <c r="AJ44" s="202">
        <v>0</v>
      </c>
      <c r="AK44" s="202">
        <v>3.74</v>
      </c>
      <c r="AL44" s="202">
        <v>0</v>
      </c>
      <c r="AM44" s="202">
        <v>65.66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16.68</v>
      </c>
      <c r="AV44" s="202">
        <v>0.11</v>
      </c>
      <c r="AW44" s="202">
        <v>0.2</v>
      </c>
      <c r="AX44" s="202">
        <v>0.14000000000000001</v>
      </c>
      <c r="AY44" s="202">
        <v>1.41</v>
      </c>
    </row>
    <row r="45" spans="1:51">
      <c r="A45" t="s">
        <v>87</v>
      </c>
      <c r="B45" s="202">
        <v>0</v>
      </c>
      <c r="C45" s="202">
        <v>0</v>
      </c>
      <c r="D45" s="202">
        <v>3.41</v>
      </c>
      <c r="E45" s="202">
        <v>0</v>
      </c>
      <c r="F45" s="202">
        <v>0</v>
      </c>
      <c r="G45" s="202">
        <v>6.52</v>
      </c>
      <c r="H45" s="202">
        <v>0</v>
      </c>
      <c r="I45" s="202">
        <v>0</v>
      </c>
      <c r="J45" s="202">
        <v>8.23</v>
      </c>
      <c r="K45" s="202">
        <v>2.95</v>
      </c>
      <c r="L45" s="202">
        <v>7.9</v>
      </c>
      <c r="M45" s="202">
        <v>0.09</v>
      </c>
      <c r="N45" s="202">
        <v>0.11</v>
      </c>
      <c r="O45" s="202">
        <v>0.13</v>
      </c>
      <c r="P45" s="202">
        <v>0.15</v>
      </c>
      <c r="Q45" s="202">
        <v>0.18</v>
      </c>
      <c r="R45" s="202">
        <v>1.07</v>
      </c>
      <c r="S45" s="202">
        <v>0.55000000000000004</v>
      </c>
      <c r="T45" s="202">
        <v>1.62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1.88</v>
      </c>
      <c r="AD45" s="202">
        <v>0</v>
      </c>
      <c r="AE45" s="202">
        <v>0</v>
      </c>
      <c r="AF45" s="202">
        <v>0</v>
      </c>
      <c r="AG45" s="202">
        <v>41.32</v>
      </c>
      <c r="AH45" s="202">
        <v>0</v>
      </c>
      <c r="AI45" s="202">
        <v>0</v>
      </c>
      <c r="AJ45" s="202">
        <v>0</v>
      </c>
      <c r="AK45" s="202">
        <v>3.74</v>
      </c>
      <c r="AL45" s="202">
        <v>0</v>
      </c>
      <c r="AM45" s="202">
        <v>65.66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16.68</v>
      </c>
      <c r="AV45" s="202">
        <v>0.11</v>
      </c>
      <c r="AW45" s="202">
        <v>0.2</v>
      </c>
      <c r="AX45" s="202">
        <v>0.14000000000000001</v>
      </c>
      <c r="AY45" s="202">
        <v>1.41</v>
      </c>
    </row>
    <row r="46" spans="1:51">
      <c r="A46" t="s">
        <v>88</v>
      </c>
      <c r="B46" s="202">
        <v>0</v>
      </c>
      <c r="C46" s="202">
        <v>0</v>
      </c>
      <c r="D46" s="202">
        <v>3.4</v>
      </c>
      <c r="E46" s="202">
        <v>0</v>
      </c>
      <c r="F46" s="202">
        <v>0</v>
      </c>
      <c r="G46" s="202">
        <v>6.52</v>
      </c>
      <c r="H46" s="202">
        <v>0</v>
      </c>
      <c r="I46" s="202">
        <v>0</v>
      </c>
      <c r="J46" s="202">
        <v>8.23</v>
      </c>
      <c r="K46" s="202">
        <v>2.95</v>
      </c>
      <c r="L46" s="202">
        <v>7.9</v>
      </c>
      <c r="M46" s="202">
        <v>0.09</v>
      </c>
      <c r="N46" s="202">
        <v>0.11</v>
      </c>
      <c r="O46" s="202">
        <v>0.13</v>
      </c>
      <c r="P46" s="202">
        <v>0.15</v>
      </c>
      <c r="Q46" s="202">
        <v>0.18</v>
      </c>
      <c r="R46" s="202">
        <v>1.07</v>
      </c>
      <c r="S46" s="202">
        <v>0.55000000000000004</v>
      </c>
      <c r="T46" s="202">
        <v>1.62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1.88</v>
      </c>
      <c r="AD46" s="202">
        <v>0</v>
      </c>
      <c r="AE46" s="202">
        <v>0</v>
      </c>
      <c r="AF46" s="202">
        <v>0</v>
      </c>
      <c r="AG46" s="202">
        <v>41.32</v>
      </c>
      <c r="AH46" s="202">
        <v>0</v>
      </c>
      <c r="AI46" s="202">
        <v>0</v>
      </c>
      <c r="AJ46" s="202">
        <v>0</v>
      </c>
      <c r="AK46" s="202">
        <v>3.74</v>
      </c>
      <c r="AL46" s="202">
        <v>0</v>
      </c>
      <c r="AM46" s="202">
        <v>65.66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16.68</v>
      </c>
      <c r="AV46" s="202">
        <v>0.11</v>
      </c>
      <c r="AW46" s="202">
        <v>0.2</v>
      </c>
      <c r="AX46" s="202">
        <v>0.14000000000000001</v>
      </c>
      <c r="AY46" s="202">
        <v>1.41</v>
      </c>
    </row>
    <row r="47" spans="1:51">
      <c r="A47" t="s">
        <v>89</v>
      </c>
      <c r="B47" s="202">
        <v>0</v>
      </c>
      <c r="C47" s="202">
        <v>0</v>
      </c>
      <c r="D47" s="202">
        <v>3.4</v>
      </c>
      <c r="E47" s="202">
        <v>0</v>
      </c>
      <c r="F47" s="202">
        <v>0</v>
      </c>
      <c r="G47" s="202">
        <v>6.46</v>
      </c>
      <c r="H47" s="202">
        <v>0</v>
      </c>
      <c r="I47" s="202">
        <v>0</v>
      </c>
      <c r="J47" s="202">
        <v>8.23</v>
      </c>
      <c r="K47" s="202">
        <v>2.95</v>
      </c>
      <c r="L47" s="202">
        <v>7.9</v>
      </c>
      <c r="M47" s="202">
        <v>0.09</v>
      </c>
      <c r="N47" s="202">
        <v>0.11</v>
      </c>
      <c r="O47" s="202">
        <v>0.13</v>
      </c>
      <c r="P47" s="202">
        <v>0.15</v>
      </c>
      <c r="Q47" s="202">
        <v>0.18</v>
      </c>
      <c r="R47" s="202">
        <v>1.07</v>
      </c>
      <c r="S47" s="202">
        <v>0.55000000000000004</v>
      </c>
      <c r="T47" s="202">
        <v>1.62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1.88</v>
      </c>
      <c r="AD47" s="202">
        <v>0</v>
      </c>
      <c r="AE47" s="202">
        <v>0</v>
      </c>
      <c r="AF47" s="202">
        <v>0</v>
      </c>
      <c r="AG47" s="202">
        <v>41.32</v>
      </c>
      <c r="AH47" s="202">
        <v>0</v>
      </c>
      <c r="AI47" s="202">
        <v>0</v>
      </c>
      <c r="AJ47" s="202">
        <v>0</v>
      </c>
      <c r="AK47" s="202">
        <v>3.74</v>
      </c>
      <c r="AL47" s="202">
        <v>0</v>
      </c>
      <c r="AM47" s="202">
        <v>65.66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16.68</v>
      </c>
      <c r="AV47" s="202">
        <v>0.11</v>
      </c>
      <c r="AW47" s="202">
        <v>0.2</v>
      </c>
      <c r="AX47" s="202">
        <v>0.14000000000000001</v>
      </c>
      <c r="AY47" s="202">
        <v>1.41</v>
      </c>
    </row>
    <row r="48" spans="1:51">
      <c r="A48" t="s">
        <v>90</v>
      </c>
      <c r="B48" s="202">
        <v>0</v>
      </c>
      <c r="C48" s="202">
        <v>0</v>
      </c>
      <c r="D48" s="202">
        <v>3.4</v>
      </c>
      <c r="E48" s="202">
        <v>0</v>
      </c>
      <c r="F48" s="202">
        <v>0</v>
      </c>
      <c r="G48" s="202">
        <v>6.46</v>
      </c>
      <c r="H48" s="202">
        <v>0</v>
      </c>
      <c r="I48" s="202">
        <v>0</v>
      </c>
      <c r="J48" s="202">
        <v>8.23</v>
      </c>
      <c r="K48" s="202">
        <v>2.95</v>
      </c>
      <c r="L48" s="202">
        <v>7.9</v>
      </c>
      <c r="M48" s="202">
        <v>0.09</v>
      </c>
      <c r="N48" s="202">
        <v>0.11</v>
      </c>
      <c r="O48" s="202">
        <v>0.13</v>
      </c>
      <c r="P48" s="202">
        <v>0.13</v>
      </c>
      <c r="Q48" s="202">
        <v>0.18</v>
      </c>
      <c r="R48" s="202">
        <v>1.07</v>
      </c>
      <c r="S48" s="202">
        <v>0.55000000000000004</v>
      </c>
      <c r="T48" s="202">
        <v>1.62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1.88</v>
      </c>
      <c r="AD48" s="202">
        <v>0</v>
      </c>
      <c r="AE48" s="202">
        <v>0</v>
      </c>
      <c r="AF48" s="202">
        <v>0</v>
      </c>
      <c r="AG48" s="202">
        <v>41.32</v>
      </c>
      <c r="AH48" s="202">
        <v>0</v>
      </c>
      <c r="AI48" s="202">
        <v>0</v>
      </c>
      <c r="AJ48" s="202">
        <v>0</v>
      </c>
      <c r="AK48" s="202">
        <v>3.74</v>
      </c>
      <c r="AL48" s="202">
        <v>0</v>
      </c>
      <c r="AM48" s="202">
        <v>65.66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16.68</v>
      </c>
      <c r="AV48" s="202">
        <v>0.11</v>
      </c>
      <c r="AW48" s="202">
        <v>0.2</v>
      </c>
      <c r="AX48" s="202">
        <v>0.14000000000000001</v>
      </c>
      <c r="AY48" s="202">
        <v>1.41</v>
      </c>
    </row>
    <row r="49" spans="1:51">
      <c r="A49" t="s">
        <v>91</v>
      </c>
      <c r="B49" s="202">
        <v>0</v>
      </c>
      <c r="C49" s="202">
        <v>0</v>
      </c>
      <c r="D49" s="202">
        <v>3.38</v>
      </c>
      <c r="E49" s="202">
        <v>0</v>
      </c>
      <c r="F49" s="202">
        <v>0</v>
      </c>
      <c r="G49" s="202">
        <v>6.46</v>
      </c>
      <c r="H49" s="202">
        <v>0</v>
      </c>
      <c r="I49" s="202">
        <v>0</v>
      </c>
      <c r="J49" s="202">
        <v>8.23</v>
      </c>
      <c r="K49" s="202">
        <v>2.95</v>
      </c>
      <c r="L49" s="202">
        <v>7.9</v>
      </c>
      <c r="M49" s="202">
        <v>0.09</v>
      </c>
      <c r="N49" s="202">
        <v>0.11</v>
      </c>
      <c r="O49" s="202">
        <v>0.13</v>
      </c>
      <c r="P49" s="202">
        <v>0.09</v>
      </c>
      <c r="Q49" s="202">
        <v>0.18</v>
      </c>
      <c r="R49" s="202">
        <v>1.07</v>
      </c>
      <c r="S49" s="202">
        <v>0.55000000000000004</v>
      </c>
      <c r="T49" s="202">
        <v>1.62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1.88</v>
      </c>
      <c r="AD49" s="202">
        <v>0</v>
      </c>
      <c r="AE49" s="202">
        <v>0</v>
      </c>
      <c r="AF49" s="202">
        <v>0</v>
      </c>
      <c r="AG49" s="202">
        <v>41.32</v>
      </c>
      <c r="AH49" s="202">
        <v>0</v>
      </c>
      <c r="AI49" s="202">
        <v>0</v>
      </c>
      <c r="AJ49" s="202">
        <v>0</v>
      </c>
      <c r="AK49" s="202">
        <v>3.74</v>
      </c>
      <c r="AL49" s="202">
        <v>0</v>
      </c>
      <c r="AM49" s="202">
        <v>65.66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16.68</v>
      </c>
      <c r="AV49" s="202">
        <v>0.11</v>
      </c>
      <c r="AW49" s="202">
        <v>0.2</v>
      </c>
      <c r="AX49" s="202">
        <v>0.14000000000000001</v>
      </c>
      <c r="AY49" s="202">
        <v>1.41</v>
      </c>
    </row>
    <row r="50" spans="1:51">
      <c r="A50" t="s">
        <v>92</v>
      </c>
      <c r="B50" s="202">
        <v>0</v>
      </c>
      <c r="C50" s="202">
        <v>0</v>
      </c>
      <c r="D50" s="202">
        <v>3.36</v>
      </c>
      <c r="E50" s="202">
        <v>0</v>
      </c>
      <c r="F50" s="202">
        <v>0</v>
      </c>
      <c r="G50" s="202">
        <v>6.46</v>
      </c>
      <c r="H50" s="202">
        <v>0</v>
      </c>
      <c r="I50" s="202">
        <v>0</v>
      </c>
      <c r="J50" s="202">
        <v>8.23</v>
      </c>
      <c r="K50" s="202">
        <v>2.95</v>
      </c>
      <c r="L50" s="202">
        <v>7.9</v>
      </c>
      <c r="M50" s="202">
        <v>0.09</v>
      </c>
      <c r="N50" s="202">
        <v>0.11</v>
      </c>
      <c r="O50" s="202">
        <v>0.13</v>
      </c>
      <c r="P50" s="202">
        <v>0.09</v>
      </c>
      <c r="Q50" s="202">
        <v>0.18</v>
      </c>
      <c r="R50" s="202">
        <v>1.07</v>
      </c>
      <c r="S50" s="202">
        <v>0.55000000000000004</v>
      </c>
      <c r="T50" s="202">
        <v>1.62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1.88</v>
      </c>
      <c r="AD50" s="202">
        <v>0</v>
      </c>
      <c r="AE50" s="202">
        <v>0</v>
      </c>
      <c r="AF50" s="202">
        <v>0</v>
      </c>
      <c r="AG50" s="202">
        <v>41.32</v>
      </c>
      <c r="AH50" s="202">
        <v>0</v>
      </c>
      <c r="AI50" s="202">
        <v>0</v>
      </c>
      <c r="AJ50" s="202">
        <v>0</v>
      </c>
      <c r="AK50" s="202">
        <v>3.74</v>
      </c>
      <c r="AL50" s="202">
        <v>0</v>
      </c>
      <c r="AM50" s="202">
        <v>65.66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16.68</v>
      </c>
      <c r="AV50" s="202">
        <v>0.11</v>
      </c>
      <c r="AW50" s="202">
        <v>0.2</v>
      </c>
      <c r="AX50" s="202">
        <v>0.14000000000000001</v>
      </c>
      <c r="AY50" s="202">
        <v>1.41</v>
      </c>
    </row>
    <row r="51" spans="1:51">
      <c r="A51" t="s">
        <v>93</v>
      </c>
      <c r="B51" s="202">
        <v>0</v>
      </c>
      <c r="C51" s="202">
        <v>0</v>
      </c>
      <c r="D51" s="202">
        <v>3.36</v>
      </c>
      <c r="E51" s="202">
        <v>0</v>
      </c>
      <c r="F51" s="202">
        <v>0</v>
      </c>
      <c r="G51" s="202">
        <v>6.46</v>
      </c>
      <c r="H51" s="202">
        <v>0</v>
      </c>
      <c r="I51" s="202">
        <v>0</v>
      </c>
      <c r="J51" s="202">
        <v>8.23</v>
      </c>
      <c r="K51" s="202">
        <v>2.95</v>
      </c>
      <c r="L51" s="202">
        <v>7.9</v>
      </c>
      <c r="M51" s="202">
        <v>0.09</v>
      </c>
      <c r="N51" s="202">
        <v>0.11</v>
      </c>
      <c r="O51" s="202">
        <v>0.13</v>
      </c>
      <c r="P51" s="202">
        <v>0.09</v>
      </c>
      <c r="Q51" s="202">
        <v>0.18</v>
      </c>
      <c r="R51" s="202">
        <v>1.07</v>
      </c>
      <c r="S51" s="202">
        <v>0.55000000000000004</v>
      </c>
      <c r="T51" s="202">
        <v>1.62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1.88</v>
      </c>
      <c r="AD51" s="202">
        <v>0</v>
      </c>
      <c r="AE51" s="202">
        <v>0</v>
      </c>
      <c r="AF51" s="202">
        <v>0</v>
      </c>
      <c r="AG51" s="202">
        <v>41.32</v>
      </c>
      <c r="AH51" s="202">
        <v>0</v>
      </c>
      <c r="AI51" s="202">
        <v>0</v>
      </c>
      <c r="AJ51" s="202">
        <v>0</v>
      </c>
      <c r="AK51" s="202">
        <v>3.74</v>
      </c>
      <c r="AL51" s="202">
        <v>0</v>
      </c>
      <c r="AM51" s="202">
        <v>65.66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16.68</v>
      </c>
      <c r="AV51" s="202">
        <v>0.11</v>
      </c>
      <c r="AW51" s="202">
        <v>0.2</v>
      </c>
      <c r="AX51" s="202">
        <v>0.14000000000000001</v>
      </c>
      <c r="AY51" s="202">
        <v>1.41</v>
      </c>
    </row>
    <row r="52" spans="1:51">
      <c r="A52" t="s">
        <v>94</v>
      </c>
      <c r="B52" s="202">
        <v>0</v>
      </c>
      <c r="C52" s="202">
        <v>0</v>
      </c>
      <c r="D52" s="202">
        <v>3.34</v>
      </c>
      <c r="E52" s="202">
        <v>0</v>
      </c>
      <c r="F52" s="202">
        <v>0</v>
      </c>
      <c r="G52" s="202">
        <v>6.46</v>
      </c>
      <c r="H52" s="202">
        <v>0</v>
      </c>
      <c r="I52" s="202">
        <v>0</v>
      </c>
      <c r="J52" s="202">
        <v>8.23</v>
      </c>
      <c r="K52" s="202">
        <v>2.95</v>
      </c>
      <c r="L52" s="202">
        <v>7.9</v>
      </c>
      <c r="M52" s="202">
        <v>0.09</v>
      </c>
      <c r="N52" s="202">
        <v>0.11</v>
      </c>
      <c r="O52" s="202">
        <v>0.13</v>
      </c>
      <c r="P52" s="202">
        <v>0.09</v>
      </c>
      <c r="Q52" s="202">
        <v>0.18</v>
      </c>
      <c r="R52" s="202">
        <v>1.07</v>
      </c>
      <c r="S52" s="202">
        <v>0.55000000000000004</v>
      </c>
      <c r="T52" s="202">
        <v>1.62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1.88</v>
      </c>
      <c r="AD52" s="202">
        <v>0</v>
      </c>
      <c r="AE52" s="202">
        <v>0</v>
      </c>
      <c r="AF52" s="202">
        <v>0</v>
      </c>
      <c r="AG52" s="202">
        <v>41.32</v>
      </c>
      <c r="AH52" s="202">
        <v>0</v>
      </c>
      <c r="AI52" s="202">
        <v>0</v>
      </c>
      <c r="AJ52" s="202">
        <v>0</v>
      </c>
      <c r="AK52" s="202">
        <v>3.74</v>
      </c>
      <c r="AL52" s="202">
        <v>0</v>
      </c>
      <c r="AM52" s="202">
        <v>65.66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16.68</v>
      </c>
      <c r="AV52" s="202">
        <v>0.11</v>
      </c>
      <c r="AW52" s="202">
        <v>0.2</v>
      </c>
      <c r="AX52" s="202">
        <v>0.14000000000000001</v>
      </c>
      <c r="AY52" s="202">
        <v>1.41</v>
      </c>
    </row>
    <row r="53" spans="1:51">
      <c r="A53" t="s">
        <v>95</v>
      </c>
      <c r="B53" s="202">
        <v>0</v>
      </c>
      <c r="C53" s="202">
        <v>0</v>
      </c>
      <c r="D53" s="202">
        <v>3.36</v>
      </c>
      <c r="E53" s="202">
        <v>0</v>
      </c>
      <c r="F53" s="202">
        <v>0</v>
      </c>
      <c r="G53" s="202">
        <v>6.46</v>
      </c>
      <c r="H53" s="202">
        <v>0</v>
      </c>
      <c r="I53" s="202">
        <v>0</v>
      </c>
      <c r="J53" s="202">
        <v>8.23</v>
      </c>
      <c r="K53" s="202">
        <v>2.95</v>
      </c>
      <c r="L53" s="202">
        <v>7.9</v>
      </c>
      <c r="M53" s="202">
        <v>0.09</v>
      </c>
      <c r="N53" s="202">
        <v>0.11</v>
      </c>
      <c r="O53" s="202">
        <v>0.13</v>
      </c>
      <c r="P53" s="202">
        <v>0.09</v>
      </c>
      <c r="Q53" s="202">
        <v>0.18</v>
      </c>
      <c r="R53" s="202">
        <v>1.07</v>
      </c>
      <c r="S53" s="202">
        <v>0.55000000000000004</v>
      </c>
      <c r="T53" s="202">
        <v>1.62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1.88</v>
      </c>
      <c r="AD53" s="202">
        <v>0</v>
      </c>
      <c r="AE53" s="202">
        <v>0</v>
      </c>
      <c r="AF53" s="202">
        <v>0</v>
      </c>
      <c r="AG53" s="202">
        <v>41.32</v>
      </c>
      <c r="AH53" s="202">
        <v>0</v>
      </c>
      <c r="AI53" s="202">
        <v>0</v>
      </c>
      <c r="AJ53" s="202">
        <v>0</v>
      </c>
      <c r="AK53" s="202">
        <v>3.74</v>
      </c>
      <c r="AL53" s="202">
        <v>0</v>
      </c>
      <c r="AM53" s="202">
        <v>65.66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12.32</v>
      </c>
      <c r="AV53" s="202">
        <v>0.11</v>
      </c>
      <c r="AW53" s="202">
        <v>0.2</v>
      </c>
      <c r="AX53" s="202">
        <v>0.14000000000000001</v>
      </c>
      <c r="AY53" s="202">
        <v>1.41</v>
      </c>
    </row>
    <row r="54" spans="1:51">
      <c r="A54" t="s">
        <v>96</v>
      </c>
      <c r="B54" s="202">
        <v>0</v>
      </c>
      <c r="C54" s="202">
        <v>0</v>
      </c>
      <c r="D54" s="202">
        <v>3.36</v>
      </c>
      <c r="E54" s="202">
        <v>0</v>
      </c>
      <c r="F54" s="202">
        <v>0</v>
      </c>
      <c r="G54" s="202">
        <v>6.46</v>
      </c>
      <c r="H54" s="202">
        <v>0</v>
      </c>
      <c r="I54" s="202">
        <v>0</v>
      </c>
      <c r="J54" s="202">
        <v>8.23</v>
      </c>
      <c r="K54" s="202">
        <v>2.95</v>
      </c>
      <c r="L54" s="202">
        <v>7.9</v>
      </c>
      <c r="M54" s="202">
        <v>0.09</v>
      </c>
      <c r="N54" s="202">
        <v>0.11</v>
      </c>
      <c r="O54" s="202">
        <v>0.13</v>
      </c>
      <c r="P54" s="202">
        <v>0.09</v>
      </c>
      <c r="Q54" s="202">
        <v>0.18</v>
      </c>
      <c r="R54" s="202">
        <v>1.07</v>
      </c>
      <c r="S54" s="202">
        <v>0.55000000000000004</v>
      </c>
      <c r="T54" s="202">
        <v>1.62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1.88</v>
      </c>
      <c r="AD54" s="202">
        <v>0</v>
      </c>
      <c r="AE54" s="202">
        <v>0</v>
      </c>
      <c r="AF54" s="202">
        <v>0</v>
      </c>
      <c r="AG54" s="202">
        <v>41.32</v>
      </c>
      <c r="AH54" s="202">
        <v>0</v>
      </c>
      <c r="AI54" s="202">
        <v>0</v>
      </c>
      <c r="AJ54" s="202">
        <v>0</v>
      </c>
      <c r="AK54" s="202">
        <v>3.74</v>
      </c>
      <c r="AL54" s="202">
        <v>0</v>
      </c>
      <c r="AM54" s="202">
        <v>65.66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12.32</v>
      </c>
      <c r="AV54" s="202">
        <v>0.11</v>
      </c>
      <c r="AW54" s="202">
        <v>0.2</v>
      </c>
      <c r="AX54" s="202">
        <v>0.14000000000000001</v>
      </c>
      <c r="AY54" s="202">
        <v>1.41</v>
      </c>
    </row>
    <row r="55" spans="1:51">
      <c r="A55" t="s">
        <v>97</v>
      </c>
      <c r="B55" s="202">
        <v>0</v>
      </c>
      <c r="C55" s="202">
        <v>0</v>
      </c>
      <c r="D55" s="202">
        <v>3.37</v>
      </c>
      <c r="E55" s="202">
        <v>0</v>
      </c>
      <c r="F55" s="202">
        <v>0</v>
      </c>
      <c r="G55" s="202">
        <v>6.46</v>
      </c>
      <c r="H55" s="202">
        <v>0</v>
      </c>
      <c r="I55" s="202">
        <v>0</v>
      </c>
      <c r="J55" s="202">
        <v>8.23</v>
      </c>
      <c r="K55" s="202">
        <v>2.95</v>
      </c>
      <c r="L55" s="202">
        <v>7.9</v>
      </c>
      <c r="M55" s="202">
        <v>0.09</v>
      </c>
      <c r="N55" s="202">
        <v>0.11</v>
      </c>
      <c r="O55" s="202">
        <v>0.13</v>
      </c>
      <c r="P55" s="202">
        <v>0.09</v>
      </c>
      <c r="Q55" s="202">
        <v>0.18</v>
      </c>
      <c r="R55" s="202">
        <v>1.07</v>
      </c>
      <c r="S55" s="202">
        <v>0.55000000000000004</v>
      </c>
      <c r="T55" s="202">
        <v>1.62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0.4</v>
      </c>
      <c r="AD55" s="202">
        <v>0</v>
      </c>
      <c r="AE55" s="202">
        <v>0</v>
      </c>
      <c r="AF55" s="202">
        <v>0</v>
      </c>
      <c r="AG55" s="202">
        <v>41.32</v>
      </c>
      <c r="AH55" s="202">
        <v>0</v>
      </c>
      <c r="AI55" s="202">
        <v>0</v>
      </c>
      <c r="AJ55" s="202">
        <v>0</v>
      </c>
      <c r="AK55" s="202">
        <v>3.74</v>
      </c>
      <c r="AL55" s="202">
        <v>0</v>
      </c>
      <c r="AM55" s="202">
        <v>65.66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12.63</v>
      </c>
      <c r="AV55" s="202">
        <v>0.11</v>
      </c>
      <c r="AW55" s="202">
        <v>0.2</v>
      </c>
      <c r="AX55" s="202">
        <v>0.14000000000000001</v>
      </c>
      <c r="AY55" s="202">
        <v>1.41</v>
      </c>
    </row>
    <row r="56" spans="1:51">
      <c r="A56" t="s">
        <v>98</v>
      </c>
      <c r="B56" s="202">
        <v>0</v>
      </c>
      <c r="C56" s="202">
        <v>0</v>
      </c>
      <c r="D56" s="202">
        <v>3.37</v>
      </c>
      <c r="E56" s="202">
        <v>0</v>
      </c>
      <c r="F56" s="202">
        <v>0</v>
      </c>
      <c r="G56" s="202">
        <v>6.46</v>
      </c>
      <c r="H56" s="202">
        <v>0</v>
      </c>
      <c r="I56" s="202">
        <v>0</v>
      </c>
      <c r="J56" s="202">
        <v>8.23</v>
      </c>
      <c r="K56" s="202">
        <v>2.95</v>
      </c>
      <c r="L56" s="202">
        <v>7.9</v>
      </c>
      <c r="M56" s="202">
        <v>0.09</v>
      </c>
      <c r="N56" s="202">
        <v>0.11</v>
      </c>
      <c r="O56" s="202">
        <v>0.13</v>
      </c>
      <c r="P56" s="202">
        <v>0.09</v>
      </c>
      <c r="Q56" s="202">
        <v>0.18</v>
      </c>
      <c r="R56" s="202">
        <v>1.07</v>
      </c>
      <c r="S56" s="202">
        <v>0.55000000000000004</v>
      </c>
      <c r="T56" s="202">
        <v>1.62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0.4</v>
      </c>
      <c r="AD56" s="202">
        <v>0</v>
      </c>
      <c r="AE56" s="202">
        <v>0</v>
      </c>
      <c r="AF56" s="202">
        <v>0</v>
      </c>
      <c r="AG56" s="202">
        <v>41.32</v>
      </c>
      <c r="AH56" s="202">
        <v>0</v>
      </c>
      <c r="AI56" s="202">
        <v>0</v>
      </c>
      <c r="AJ56" s="202">
        <v>0</v>
      </c>
      <c r="AK56" s="202">
        <v>3.74</v>
      </c>
      <c r="AL56" s="202">
        <v>0</v>
      </c>
      <c r="AM56" s="202">
        <v>65.66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12.63</v>
      </c>
      <c r="AV56" s="202">
        <v>0.11</v>
      </c>
      <c r="AW56" s="202">
        <v>0.2</v>
      </c>
      <c r="AX56" s="202">
        <v>0.14000000000000001</v>
      </c>
      <c r="AY56" s="202">
        <v>1.41</v>
      </c>
    </row>
    <row r="57" spans="1:51">
      <c r="A57" t="s">
        <v>99</v>
      </c>
      <c r="B57" s="202">
        <v>0</v>
      </c>
      <c r="C57" s="202">
        <v>0</v>
      </c>
      <c r="D57" s="202">
        <v>3.36</v>
      </c>
      <c r="E57" s="202">
        <v>0</v>
      </c>
      <c r="F57" s="202">
        <v>0</v>
      </c>
      <c r="G57" s="202">
        <v>6.46</v>
      </c>
      <c r="H57" s="202">
        <v>0</v>
      </c>
      <c r="I57" s="202">
        <v>0</v>
      </c>
      <c r="J57" s="202">
        <v>8.23</v>
      </c>
      <c r="K57" s="202">
        <v>2.95</v>
      </c>
      <c r="L57" s="202">
        <v>7.9</v>
      </c>
      <c r="M57" s="202">
        <v>0.09</v>
      </c>
      <c r="N57" s="202">
        <v>0.11</v>
      </c>
      <c r="O57" s="202">
        <v>0.13</v>
      </c>
      <c r="P57" s="202">
        <v>0.09</v>
      </c>
      <c r="Q57" s="202">
        <v>0.18</v>
      </c>
      <c r="R57" s="202">
        <v>1.07</v>
      </c>
      <c r="S57" s="202">
        <v>0.55000000000000004</v>
      </c>
      <c r="T57" s="202">
        <v>1.62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0.4</v>
      </c>
      <c r="AD57" s="202">
        <v>0</v>
      </c>
      <c r="AE57" s="202">
        <v>0</v>
      </c>
      <c r="AF57" s="202">
        <v>0</v>
      </c>
      <c r="AG57" s="202">
        <v>41.32</v>
      </c>
      <c r="AH57" s="202">
        <v>0</v>
      </c>
      <c r="AI57" s="202">
        <v>0</v>
      </c>
      <c r="AJ57" s="202">
        <v>0</v>
      </c>
      <c r="AK57" s="202">
        <v>3.74</v>
      </c>
      <c r="AL57" s="202">
        <v>0</v>
      </c>
      <c r="AM57" s="202">
        <v>65.66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12.64</v>
      </c>
      <c r="AV57" s="202">
        <v>0.11</v>
      </c>
      <c r="AW57" s="202">
        <v>0.2</v>
      </c>
      <c r="AX57" s="202">
        <v>0.14000000000000001</v>
      </c>
      <c r="AY57" s="202">
        <v>1.41</v>
      </c>
    </row>
    <row r="58" spans="1:51">
      <c r="A58" t="s">
        <v>100</v>
      </c>
      <c r="B58" s="202">
        <v>0</v>
      </c>
      <c r="C58" s="202">
        <v>0</v>
      </c>
      <c r="D58" s="202">
        <v>3.34</v>
      </c>
      <c r="E58" s="202">
        <v>0</v>
      </c>
      <c r="F58" s="202">
        <v>0</v>
      </c>
      <c r="G58" s="202">
        <v>6.46</v>
      </c>
      <c r="H58" s="202">
        <v>0</v>
      </c>
      <c r="I58" s="202">
        <v>0</v>
      </c>
      <c r="J58" s="202">
        <v>8.23</v>
      </c>
      <c r="K58" s="202">
        <v>2.95</v>
      </c>
      <c r="L58" s="202">
        <v>7.9</v>
      </c>
      <c r="M58" s="202">
        <v>0.09</v>
      </c>
      <c r="N58" s="202">
        <v>0.11</v>
      </c>
      <c r="O58" s="202">
        <v>0.13</v>
      </c>
      <c r="P58" s="202">
        <v>0.09</v>
      </c>
      <c r="Q58" s="202">
        <v>0.18</v>
      </c>
      <c r="R58" s="202">
        <v>1.07</v>
      </c>
      <c r="S58" s="202">
        <v>0.55000000000000004</v>
      </c>
      <c r="T58" s="202">
        <v>1.62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0.4</v>
      </c>
      <c r="AD58" s="202">
        <v>0</v>
      </c>
      <c r="AE58" s="202">
        <v>0</v>
      </c>
      <c r="AF58" s="202">
        <v>0</v>
      </c>
      <c r="AG58" s="202">
        <v>41.32</v>
      </c>
      <c r="AH58" s="202">
        <v>0</v>
      </c>
      <c r="AI58" s="202">
        <v>0</v>
      </c>
      <c r="AJ58" s="202">
        <v>0</v>
      </c>
      <c r="AK58" s="202">
        <v>3.74</v>
      </c>
      <c r="AL58" s="202">
        <v>0</v>
      </c>
      <c r="AM58" s="202">
        <v>65.66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12.64</v>
      </c>
      <c r="AV58" s="202">
        <v>0.11</v>
      </c>
      <c r="AW58" s="202">
        <v>0.2</v>
      </c>
      <c r="AX58" s="202">
        <v>0.14000000000000001</v>
      </c>
      <c r="AY58" s="202">
        <v>1.41</v>
      </c>
    </row>
    <row r="59" spans="1:51">
      <c r="A59" t="s">
        <v>101</v>
      </c>
      <c r="B59" s="202">
        <v>0</v>
      </c>
      <c r="C59" s="202">
        <v>0</v>
      </c>
      <c r="D59" s="202">
        <v>3.36</v>
      </c>
      <c r="E59" s="202">
        <v>0</v>
      </c>
      <c r="F59" s="202">
        <v>0</v>
      </c>
      <c r="G59" s="202">
        <v>6.46</v>
      </c>
      <c r="H59" s="202">
        <v>0</v>
      </c>
      <c r="I59" s="202">
        <v>0</v>
      </c>
      <c r="J59" s="202">
        <v>8.23</v>
      </c>
      <c r="K59" s="202">
        <v>2.95</v>
      </c>
      <c r="L59" s="202">
        <v>7.9</v>
      </c>
      <c r="M59" s="202">
        <v>0.09</v>
      </c>
      <c r="N59" s="202">
        <v>0.11</v>
      </c>
      <c r="O59" s="202">
        <v>0.13</v>
      </c>
      <c r="P59" s="202">
        <v>0.15</v>
      </c>
      <c r="Q59" s="202">
        <v>0.18</v>
      </c>
      <c r="R59" s="202">
        <v>0.91</v>
      </c>
      <c r="S59" s="202">
        <v>0.55000000000000004</v>
      </c>
      <c r="T59" s="202">
        <v>1.62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0.4</v>
      </c>
      <c r="AD59" s="202">
        <v>0</v>
      </c>
      <c r="AE59" s="202">
        <v>0</v>
      </c>
      <c r="AF59" s="202">
        <v>0</v>
      </c>
      <c r="AG59" s="202">
        <v>41.32</v>
      </c>
      <c r="AH59" s="202">
        <v>0</v>
      </c>
      <c r="AI59" s="202">
        <v>0</v>
      </c>
      <c r="AJ59" s="202">
        <v>0</v>
      </c>
      <c r="AK59" s="202">
        <v>3.74</v>
      </c>
      <c r="AL59" s="202">
        <v>0</v>
      </c>
      <c r="AM59" s="202">
        <v>65.66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12.92</v>
      </c>
      <c r="AV59" s="202">
        <v>0.11</v>
      </c>
      <c r="AW59" s="202">
        <v>0.2</v>
      </c>
      <c r="AX59" s="202">
        <v>0.14000000000000001</v>
      </c>
      <c r="AY59" s="202">
        <v>1.41</v>
      </c>
    </row>
    <row r="60" spans="1:51">
      <c r="A60" t="s">
        <v>102</v>
      </c>
      <c r="B60" s="202">
        <v>0</v>
      </c>
      <c r="C60" s="202">
        <v>0</v>
      </c>
      <c r="D60" s="202">
        <v>3.36</v>
      </c>
      <c r="E60" s="202">
        <v>0</v>
      </c>
      <c r="F60" s="202">
        <v>0</v>
      </c>
      <c r="G60" s="202">
        <v>6.46</v>
      </c>
      <c r="H60" s="202">
        <v>0</v>
      </c>
      <c r="I60" s="202">
        <v>0</v>
      </c>
      <c r="J60" s="202">
        <v>8.23</v>
      </c>
      <c r="K60" s="202">
        <v>2.95</v>
      </c>
      <c r="L60" s="202">
        <v>7.9</v>
      </c>
      <c r="M60" s="202">
        <v>0.09</v>
      </c>
      <c r="N60" s="202">
        <v>0.11</v>
      </c>
      <c r="O60" s="202">
        <v>0.13</v>
      </c>
      <c r="P60" s="202">
        <v>0.13</v>
      </c>
      <c r="Q60" s="202">
        <v>0.4</v>
      </c>
      <c r="R60" s="202">
        <v>1.32</v>
      </c>
      <c r="S60" s="202">
        <v>0.65</v>
      </c>
      <c r="T60" s="202">
        <v>1.62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0.4</v>
      </c>
      <c r="AD60" s="202">
        <v>0</v>
      </c>
      <c r="AE60" s="202">
        <v>0</v>
      </c>
      <c r="AF60" s="202">
        <v>0</v>
      </c>
      <c r="AG60" s="202">
        <v>41.32</v>
      </c>
      <c r="AH60" s="202">
        <v>0</v>
      </c>
      <c r="AI60" s="202">
        <v>0</v>
      </c>
      <c r="AJ60" s="202">
        <v>0</v>
      </c>
      <c r="AK60" s="202">
        <v>3.74</v>
      </c>
      <c r="AL60" s="202">
        <v>0</v>
      </c>
      <c r="AM60" s="202">
        <v>65.66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12.92</v>
      </c>
      <c r="AV60" s="202">
        <v>0.11</v>
      </c>
      <c r="AW60" s="202">
        <v>0.2</v>
      </c>
      <c r="AX60" s="202">
        <v>0.14000000000000001</v>
      </c>
      <c r="AY60" s="202">
        <v>1.41</v>
      </c>
    </row>
    <row r="61" spans="1:51">
      <c r="A61" t="s">
        <v>103</v>
      </c>
      <c r="B61" s="202">
        <v>0</v>
      </c>
      <c r="C61" s="202">
        <v>0</v>
      </c>
      <c r="D61" s="202">
        <v>3.36</v>
      </c>
      <c r="E61" s="202">
        <v>0</v>
      </c>
      <c r="F61" s="202">
        <v>0</v>
      </c>
      <c r="G61" s="202">
        <v>6.46</v>
      </c>
      <c r="H61" s="202">
        <v>0</v>
      </c>
      <c r="I61" s="202">
        <v>0</v>
      </c>
      <c r="J61" s="202">
        <v>8.23</v>
      </c>
      <c r="K61" s="202">
        <v>2.95</v>
      </c>
      <c r="L61" s="202">
        <v>7.9</v>
      </c>
      <c r="M61" s="202">
        <v>0.09</v>
      </c>
      <c r="N61" s="202">
        <v>0.11</v>
      </c>
      <c r="O61" s="202">
        <v>0.13</v>
      </c>
      <c r="P61" s="202">
        <v>0.13</v>
      </c>
      <c r="Q61" s="202">
        <v>0.4</v>
      </c>
      <c r="R61" s="202">
        <v>1.32</v>
      </c>
      <c r="S61" s="202">
        <v>0.65</v>
      </c>
      <c r="T61" s="202">
        <v>1.62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1.88</v>
      </c>
      <c r="AD61" s="202">
        <v>0</v>
      </c>
      <c r="AE61" s="202">
        <v>0</v>
      </c>
      <c r="AF61" s="202">
        <v>0</v>
      </c>
      <c r="AG61" s="202">
        <v>41.32</v>
      </c>
      <c r="AH61" s="202">
        <v>0</v>
      </c>
      <c r="AI61" s="202">
        <v>0</v>
      </c>
      <c r="AJ61" s="202">
        <v>0</v>
      </c>
      <c r="AK61" s="202">
        <v>3.74</v>
      </c>
      <c r="AL61" s="202">
        <v>0</v>
      </c>
      <c r="AM61" s="202">
        <v>65.66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12.92</v>
      </c>
      <c r="AV61" s="202">
        <v>0.11</v>
      </c>
      <c r="AW61" s="202">
        <v>0.2</v>
      </c>
      <c r="AX61" s="202">
        <v>0.14000000000000001</v>
      </c>
      <c r="AY61" s="202">
        <v>1.41</v>
      </c>
    </row>
    <row r="62" spans="1:51">
      <c r="A62" t="s">
        <v>104</v>
      </c>
      <c r="B62" s="202">
        <v>0</v>
      </c>
      <c r="C62" s="202">
        <v>0</v>
      </c>
      <c r="D62" s="202">
        <v>3.37</v>
      </c>
      <c r="E62" s="202">
        <v>0</v>
      </c>
      <c r="F62" s="202">
        <v>0</v>
      </c>
      <c r="G62" s="202">
        <v>6.46</v>
      </c>
      <c r="H62" s="202">
        <v>0</v>
      </c>
      <c r="I62" s="202">
        <v>0</v>
      </c>
      <c r="J62" s="202">
        <v>8.23</v>
      </c>
      <c r="K62" s="202">
        <v>2.95</v>
      </c>
      <c r="L62" s="202">
        <v>7.9</v>
      </c>
      <c r="M62" s="202">
        <v>0.09</v>
      </c>
      <c r="N62" s="202">
        <v>0.11</v>
      </c>
      <c r="O62" s="202">
        <v>0.13</v>
      </c>
      <c r="P62" s="202">
        <v>0.13</v>
      </c>
      <c r="Q62" s="202">
        <v>0.4</v>
      </c>
      <c r="R62" s="202">
        <v>1.32</v>
      </c>
      <c r="S62" s="202">
        <v>0.65</v>
      </c>
      <c r="T62" s="202">
        <v>1.62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1.88</v>
      </c>
      <c r="AD62" s="202">
        <v>0</v>
      </c>
      <c r="AE62" s="202">
        <v>0</v>
      </c>
      <c r="AF62" s="202">
        <v>0</v>
      </c>
      <c r="AG62" s="202">
        <v>41.32</v>
      </c>
      <c r="AH62" s="202">
        <v>0</v>
      </c>
      <c r="AI62" s="202">
        <v>0</v>
      </c>
      <c r="AJ62" s="202">
        <v>0</v>
      </c>
      <c r="AK62" s="202">
        <v>3.74</v>
      </c>
      <c r="AL62" s="202">
        <v>0</v>
      </c>
      <c r="AM62" s="202">
        <v>65.66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12.92</v>
      </c>
      <c r="AV62" s="202">
        <v>0.11</v>
      </c>
      <c r="AW62" s="202">
        <v>0.2</v>
      </c>
      <c r="AX62" s="202">
        <v>0.14000000000000001</v>
      </c>
      <c r="AY62" s="202">
        <v>1.41</v>
      </c>
    </row>
    <row r="63" spans="1:51">
      <c r="A63" t="s">
        <v>105</v>
      </c>
      <c r="B63" s="202">
        <v>0</v>
      </c>
      <c r="C63" s="202">
        <v>0</v>
      </c>
      <c r="D63" s="202">
        <v>3.44</v>
      </c>
      <c r="E63" s="202">
        <v>0</v>
      </c>
      <c r="F63" s="202">
        <v>0</v>
      </c>
      <c r="G63" s="202">
        <v>6.46</v>
      </c>
      <c r="H63" s="202">
        <v>0</v>
      </c>
      <c r="I63" s="202">
        <v>0</v>
      </c>
      <c r="J63" s="202">
        <v>8.23</v>
      </c>
      <c r="K63" s="202">
        <v>2.95</v>
      </c>
      <c r="L63" s="202">
        <v>7.9</v>
      </c>
      <c r="M63" s="202">
        <v>0.09</v>
      </c>
      <c r="N63" s="202">
        <v>0.11</v>
      </c>
      <c r="O63" s="202">
        <v>0.13</v>
      </c>
      <c r="P63" s="202">
        <v>0.13</v>
      </c>
      <c r="Q63" s="202">
        <v>0.4</v>
      </c>
      <c r="R63" s="202">
        <v>1.32</v>
      </c>
      <c r="S63" s="202">
        <v>0.65</v>
      </c>
      <c r="T63" s="202">
        <v>1.62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1.88</v>
      </c>
      <c r="AD63" s="202">
        <v>0</v>
      </c>
      <c r="AE63" s="202">
        <v>0</v>
      </c>
      <c r="AF63" s="202">
        <v>0</v>
      </c>
      <c r="AG63" s="202">
        <v>41.32</v>
      </c>
      <c r="AH63" s="202">
        <v>0</v>
      </c>
      <c r="AI63" s="202">
        <v>0</v>
      </c>
      <c r="AJ63" s="202">
        <v>0</v>
      </c>
      <c r="AK63" s="202">
        <v>3.74</v>
      </c>
      <c r="AL63" s="202">
        <v>0</v>
      </c>
      <c r="AM63" s="202">
        <v>65.66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12.92</v>
      </c>
      <c r="AV63" s="202">
        <v>0.11</v>
      </c>
      <c r="AW63" s="202">
        <v>0.2</v>
      </c>
      <c r="AX63" s="202">
        <v>0.14000000000000001</v>
      </c>
      <c r="AY63" s="202">
        <v>1.41</v>
      </c>
    </row>
    <row r="64" spans="1:51">
      <c r="A64" t="s">
        <v>106</v>
      </c>
      <c r="B64" s="202">
        <v>0</v>
      </c>
      <c r="C64" s="202">
        <v>0</v>
      </c>
      <c r="D64" s="202">
        <v>3.44</v>
      </c>
      <c r="E64" s="202">
        <v>0</v>
      </c>
      <c r="F64" s="202">
        <v>0</v>
      </c>
      <c r="G64" s="202">
        <v>6.46</v>
      </c>
      <c r="H64" s="202">
        <v>0</v>
      </c>
      <c r="I64" s="202">
        <v>0</v>
      </c>
      <c r="J64" s="202">
        <v>8.23</v>
      </c>
      <c r="K64" s="202">
        <v>2.95</v>
      </c>
      <c r="L64" s="202">
        <v>7.9</v>
      </c>
      <c r="M64" s="202">
        <v>0.09</v>
      </c>
      <c r="N64" s="202">
        <v>0.11</v>
      </c>
      <c r="O64" s="202">
        <v>0.13</v>
      </c>
      <c r="P64" s="202">
        <v>0.13</v>
      </c>
      <c r="Q64" s="202">
        <v>0.4</v>
      </c>
      <c r="R64" s="202">
        <v>1.32</v>
      </c>
      <c r="S64" s="202">
        <v>0.65</v>
      </c>
      <c r="T64" s="202">
        <v>1.62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1.88</v>
      </c>
      <c r="AD64" s="202">
        <v>0</v>
      </c>
      <c r="AE64" s="202">
        <v>0</v>
      </c>
      <c r="AF64" s="202">
        <v>0</v>
      </c>
      <c r="AG64" s="202">
        <v>41.32</v>
      </c>
      <c r="AH64" s="202">
        <v>0</v>
      </c>
      <c r="AI64" s="202">
        <v>0</v>
      </c>
      <c r="AJ64" s="202">
        <v>0</v>
      </c>
      <c r="AK64" s="202">
        <v>3.74</v>
      </c>
      <c r="AL64" s="202">
        <v>0</v>
      </c>
      <c r="AM64" s="202">
        <v>65.66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12.92</v>
      </c>
      <c r="AV64" s="202">
        <v>0.11</v>
      </c>
      <c r="AW64" s="202">
        <v>0.2</v>
      </c>
      <c r="AX64" s="202">
        <v>0.14000000000000001</v>
      </c>
      <c r="AY64" s="202">
        <v>1.41</v>
      </c>
    </row>
    <row r="65" spans="1:51">
      <c r="A65" t="s">
        <v>107</v>
      </c>
      <c r="B65" s="202">
        <v>0</v>
      </c>
      <c r="C65" s="202">
        <v>0</v>
      </c>
      <c r="D65" s="202">
        <v>3.44</v>
      </c>
      <c r="E65" s="202">
        <v>0</v>
      </c>
      <c r="F65" s="202">
        <v>0</v>
      </c>
      <c r="G65" s="202">
        <v>6.46</v>
      </c>
      <c r="H65" s="202">
        <v>0</v>
      </c>
      <c r="I65" s="202">
        <v>0</v>
      </c>
      <c r="J65" s="202">
        <v>8.23</v>
      </c>
      <c r="K65" s="202">
        <v>2.95</v>
      </c>
      <c r="L65" s="202">
        <v>7.9</v>
      </c>
      <c r="M65" s="202">
        <v>0.09</v>
      </c>
      <c r="N65" s="202">
        <v>0.11</v>
      </c>
      <c r="O65" s="202">
        <v>0.13</v>
      </c>
      <c r="P65" s="202">
        <v>0.13</v>
      </c>
      <c r="Q65" s="202">
        <v>0.4</v>
      </c>
      <c r="R65" s="202">
        <v>1.32</v>
      </c>
      <c r="S65" s="202">
        <v>0.65</v>
      </c>
      <c r="T65" s="202">
        <v>1.62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1.88</v>
      </c>
      <c r="AD65" s="202">
        <v>0</v>
      </c>
      <c r="AE65" s="202">
        <v>0</v>
      </c>
      <c r="AF65" s="202">
        <v>0</v>
      </c>
      <c r="AG65" s="202">
        <v>41.32</v>
      </c>
      <c r="AH65" s="202">
        <v>0</v>
      </c>
      <c r="AI65" s="202">
        <v>0</v>
      </c>
      <c r="AJ65" s="202">
        <v>0</v>
      </c>
      <c r="AK65" s="202">
        <v>3.74</v>
      </c>
      <c r="AL65" s="202">
        <v>0</v>
      </c>
      <c r="AM65" s="202">
        <v>65.66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12.92</v>
      </c>
      <c r="AV65" s="202">
        <v>0.11</v>
      </c>
      <c r="AW65" s="202">
        <v>0.2</v>
      </c>
      <c r="AX65" s="202">
        <v>0.14000000000000001</v>
      </c>
      <c r="AY65" s="202">
        <v>1.41</v>
      </c>
    </row>
    <row r="66" spans="1:51">
      <c r="A66" t="s">
        <v>108</v>
      </c>
      <c r="B66" s="202">
        <v>0</v>
      </c>
      <c r="C66" s="202">
        <v>0</v>
      </c>
      <c r="D66" s="202">
        <v>3.44</v>
      </c>
      <c r="E66" s="202">
        <v>0</v>
      </c>
      <c r="F66" s="202">
        <v>0</v>
      </c>
      <c r="G66" s="202">
        <v>6.46</v>
      </c>
      <c r="H66" s="202">
        <v>0</v>
      </c>
      <c r="I66" s="202">
        <v>0</v>
      </c>
      <c r="J66" s="202">
        <v>8.23</v>
      </c>
      <c r="K66" s="202">
        <v>2.95</v>
      </c>
      <c r="L66" s="202">
        <v>7.9</v>
      </c>
      <c r="M66" s="202">
        <v>0.09</v>
      </c>
      <c r="N66" s="202">
        <v>0.11</v>
      </c>
      <c r="O66" s="202">
        <v>0.13</v>
      </c>
      <c r="P66" s="202">
        <v>0.13</v>
      </c>
      <c r="Q66" s="202">
        <v>0.4</v>
      </c>
      <c r="R66" s="202">
        <v>1.32</v>
      </c>
      <c r="S66" s="202">
        <v>0.65</v>
      </c>
      <c r="T66" s="202">
        <v>1.62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1.88</v>
      </c>
      <c r="AD66" s="202">
        <v>0</v>
      </c>
      <c r="AE66" s="202">
        <v>0</v>
      </c>
      <c r="AF66" s="202">
        <v>0</v>
      </c>
      <c r="AG66" s="202">
        <v>41.32</v>
      </c>
      <c r="AH66" s="202">
        <v>0</v>
      </c>
      <c r="AI66" s="202">
        <v>0</v>
      </c>
      <c r="AJ66" s="202">
        <v>0</v>
      </c>
      <c r="AK66" s="202">
        <v>3.74</v>
      </c>
      <c r="AL66" s="202">
        <v>0</v>
      </c>
      <c r="AM66" s="202">
        <v>65.66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12.92</v>
      </c>
      <c r="AV66" s="202">
        <v>0.11</v>
      </c>
      <c r="AW66" s="202">
        <v>0.2</v>
      </c>
      <c r="AX66" s="202">
        <v>0.14000000000000001</v>
      </c>
      <c r="AY66" s="202">
        <v>1.41</v>
      </c>
    </row>
    <row r="67" spans="1:51">
      <c r="A67" t="s">
        <v>109</v>
      </c>
      <c r="B67" s="202">
        <v>0</v>
      </c>
      <c r="C67" s="202">
        <v>0</v>
      </c>
      <c r="D67" s="202">
        <v>3.44</v>
      </c>
      <c r="E67" s="202">
        <v>0</v>
      </c>
      <c r="F67" s="202">
        <v>0</v>
      </c>
      <c r="G67" s="202">
        <v>6.46</v>
      </c>
      <c r="H67" s="202">
        <v>0</v>
      </c>
      <c r="I67" s="202">
        <v>0</v>
      </c>
      <c r="J67" s="202">
        <v>8.23</v>
      </c>
      <c r="K67" s="202">
        <v>2.95</v>
      </c>
      <c r="L67" s="202">
        <v>7.9</v>
      </c>
      <c r="M67" s="202">
        <v>0.09</v>
      </c>
      <c r="N67" s="202">
        <v>0.11</v>
      </c>
      <c r="O67" s="202">
        <v>0.13</v>
      </c>
      <c r="P67" s="202">
        <v>0.13</v>
      </c>
      <c r="Q67" s="202">
        <v>0.4</v>
      </c>
      <c r="R67" s="202">
        <v>1.32</v>
      </c>
      <c r="S67" s="202">
        <v>0.65</v>
      </c>
      <c r="T67" s="202">
        <v>1.62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1.88</v>
      </c>
      <c r="AD67" s="202">
        <v>0</v>
      </c>
      <c r="AE67" s="202">
        <v>0</v>
      </c>
      <c r="AF67" s="202">
        <v>0</v>
      </c>
      <c r="AG67" s="202">
        <v>41.32</v>
      </c>
      <c r="AH67" s="202">
        <v>0</v>
      </c>
      <c r="AI67" s="202">
        <v>0</v>
      </c>
      <c r="AJ67" s="202">
        <v>0</v>
      </c>
      <c r="AK67" s="202">
        <v>3.74</v>
      </c>
      <c r="AL67" s="202">
        <v>0</v>
      </c>
      <c r="AM67" s="202">
        <v>65.66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13.18</v>
      </c>
      <c r="AV67" s="202">
        <v>0.11</v>
      </c>
      <c r="AW67" s="202">
        <v>0.2</v>
      </c>
      <c r="AX67" s="202">
        <v>0.14000000000000001</v>
      </c>
      <c r="AY67" s="202">
        <v>1.41</v>
      </c>
    </row>
    <row r="68" spans="1:51">
      <c r="A68" t="s">
        <v>110</v>
      </c>
      <c r="B68" s="202">
        <v>0</v>
      </c>
      <c r="C68" s="202">
        <v>0</v>
      </c>
      <c r="D68" s="202">
        <v>3.44</v>
      </c>
      <c r="E68" s="202">
        <v>0</v>
      </c>
      <c r="F68" s="202">
        <v>0</v>
      </c>
      <c r="G68" s="202">
        <v>6.46</v>
      </c>
      <c r="H68" s="202">
        <v>0</v>
      </c>
      <c r="I68" s="202">
        <v>0</v>
      </c>
      <c r="J68" s="202">
        <v>8.23</v>
      </c>
      <c r="K68" s="202">
        <v>2.95</v>
      </c>
      <c r="L68" s="202">
        <v>7.9</v>
      </c>
      <c r="M68" s="202">
        <v>0.09</v>
      </c>
      <c r="N68" s="202">
        <v>0.11</v>
      </c>
      <c r="O68" s="202">
        <v>0.13</v>
      </c>
      <c r="P68" s="202">
        <v>0.13</v>
      </c>
      <c r="Q68" s="202">
        <v>0.4</v>
      </c>
      <c r="R68" s="202">
        <v>1.32</v>
      </c>
      <c r="S68" s="202">
        <v>0.65</v>
      </c>
      <c r="T68" s="202">
        <v>1.62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1.88</v>
      </c>
      <c r="AD68" s="202">
        <v>0</v>
      </c>
      <c r="AE68" s="202">
        <v>0</v>
      </c>
      <c r="AF68" s="202">
        <v>0</v>
      </c>
      <c r="AG68" s="202">
        <v>41.32</v>
      </c>
      <c r="AH68" s="202">
        <v>0</v>
      </c>
      <c r="AI68" s="202">
        <v>0</v>
      </c>
      <c r="AJ68" s="202">
        <v>0</v>
      </c>
      <c r="AK68" s="202">
        <v>3.74</v>
      </c>
      <c r="AL68" s="202">
        <v>0</v>
      </c>
      <c r="AM68" s="202">
        <v>65.66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13.18</v>
      </c>
      <c r="AV68" s="202">
        <v>0.11</v>
      </c>
      <c r="AW68" s="202">
        <v>0.2</v>
      </c>
      <c r="AX68" s="202">
        <v>0.14000000000000001</v>
      </c>
      <c r="AY68" s="202">
        <v>1.41</v>
      </c>
    </row>
    <row r="69" spans="1:51">
      <c r="A69" t="s">
        <v>111</v>
      </c>
      <c r="B69" s="202">
        <v>0</v>
      </c>
      <c r="C69" s="202">
        <v>0</v>
      </c>
      <c r="D69" s="202">
        <v>3.44</v>
      </c>
      <c r="E69" s="202">
        <v>0</v>
      </c>
      <c r="F69" s="202">
        <v>0</v>
      </c>
      <c r="G69" s="202">
        <v>6.46</v>
      </c>
      <c r="H69" s="202">
        <v>0</v>
      </c>
      <c r="I69" s="202">
        <v>0</v>
      </c>
      <c r="J69" s="202">
        <v>8.23</v>
      </c>
      <c r="K69" s="202">
        <v>2.95</v>
      </c>
      <c r="L69" s="202">
        <v>9.36</v>
      </c>
      <c r="M69" s="202">
        <v>0.09</v>
      </c>
      <c r="N69" s="202">
        <v>0.11</v>
      </c>
      <c r="O69" s="202">
        <v>0.13</v>
      </c>
      <c r="P69" s="202">
        <v>0.13</v>
      </c>
      <c r="Q69" s="202">
        <v>0.4</v>
      </c>
      <c r="R69" s="202">
        <v>1.32</v>
      </c>
      <c r="S69" s="202">
        <v>0.65</v>
      </c>
      <c r="T69" s="202">
        <v>1.62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1.88</v>
      </c>
      <c r="AD69" s="202">
        <v>0</v>
      </c>
      <c r="AE69" s="202">
        <v>0</v>
      </c>
      <c r="AF69" s="202">
        <v>0</v>
      </c>
      <c r="AG69" s="202">
        <v>41.32</v>
      </c>
      <c r="AH69" s="202">
        <v>0</v>
      </c>
      <c r="AI69" s="202">
        <v>0</v>
      </c>
      <c r="AJ69" s="202">
        <v>0</v>
      </c>
      <c r="AK69" s="202">
        <v>3.74</v>
      </c>
      <c r="AL69" s="202">
        <v>0</v>
      </c>
      <c r="AM69" s="202">
        <v>65.66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13.18</v>
      </c>
      <c r="AV69" s="202">
        <v>0.11</v>
      </c>
      <c r="AW69" s="202">
        <v>0.2</v>
      </c>
      <c r="AX69" s="202">
        <v>0.14000000000000001</v>
      </c>
      <c r="AY69" s="202">
        <v>1.41</v>
      </c>
    </row>
    <row r="70" spans="1:51">
      <c r="A70" t="s">
        <v>112</v>
      </c>
      <c r="B70" s="202">
        <v>0</v>
      </c>
      <c r="C70" s="202">
        <v>0</v>
      </c>
      <c r="D70" s="202">
        <v>3.44</v>
      </c>
      <c r="E70" s="202">
        <v>0</v>
      </c>
      <c r="F70" s="202">
        <v>0</v>
      </c>
      <c r="G70" s="202">
        <v>6.46</v>
      </c>
      <c r="H70" s="202">
        <v>0</v>
      </c>
      <c r="I70" s="202">
        <v>0</v>
      </c>
      <c r="J70" s="202">
        <v>8.23</v>
      </c>
      <c r="K70" s="202">
        <v>2.95</v>
      </c>
      <c r="L70" s="202">
        <v>9.36</v>
      </c>
      <c r="M70" s="202">
        <v>0.09</v>
      </c>
      <c r="N70" s="202">
        <v>0.11</v>
      </c>
      <c r="O70" s="202">
        <v>0.13</v>
      </c>
      <c r="P70" s="202">
        <v>0.13</v>
      </c>
      <c r="Q70" s="202">
        <v>0.4</v>
      </c>
      <c r="R70" s="202">
        <v>1.32</v>
      </c>
      <c r="S70" s="202">
        <v>0.65</v>
      </c>
      <c r="T70" s="202">
        <v>1.62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1.88</v>
      </c>
      <c r="AD70" s="202">
        <v>0</v>
      </c>
      <c r="AE70" s="202">
        <v>0</v>
      </c>
      <c r="AF70" s="202">
        <v>0</v>
      </c>
      <c r="AG70" s="202">
        <v>41.32</v>
      </c>
      <c r="AH70" s="202">
        <v>0</v>
      </c>
      <c r="AI70" s="202">
        <v>0</v>
      </c>
      <c r="AJ70" s="202">
        <v>0</v>
      </c>
      <c r="AK70" s="202">
        <v>3.74</v>
      </c>
      <c r="AL70" s="202">
        <v>0</v>
      </c>
      <c r="AM70" s="202">
        <v>65.66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13.18</v>
      </c>
      <c r="AV70" s="202">
        <v>0.11</v>
      </c>
      <c r="AW70" s="202">
        <v>0.2</v>
      </c>
      <c r="AX70" s="202">
        <v>0.14000000000000001</v>
      </c>
      <c r="AY70" s="202">
        <v>1.41</v>
      </c>
    </row>
    <row r="71" spans="1:51">
      <c r="A71" t="s">
        <v>113</v>
      </c>
      <c r="B71" s="202">
        <v>0</v>
      </c>
      <c r="C71" s="202">
        <v>0</v>
      </c>
      <c r="D71" s="202">
        <v>3.44</v>
      </c>
      <c r="E71" s="202">
        <v>0</v>
      </c>
      <c r="F71" s="202">
        <v>0</v>
      </c>
      <c r="G71" s="202">
        <v>6.46</v>
      </c>
      <c r="H71" s="202">
        <v>0</v>
      </c>
      <c r="I71" s="202">
        <v>0</v>
      </c>
      <c r="J71" s="202">
        <v>8.23</v>
      </c>
      <c r="K71" s="202">
        <v>2.95</v>
      </c>
      <c r="L71" s="202">
        <v>9.36</v>
      </c>
      <c r="M71" s="202">
        <v>0.09</v>
      </c>
      <c r="N71" s="202">
        <v>0.11</v>
      </c>
      <c r="O71" s="202">
        <v>0.13</v>
      </c>
      <c r="P71" s="202">
        <v>0.13</v>
      </c>
      <c r="Q71" s="202">
        <v>0.4</v>
      </c>
      <c r="R71" s="202">
        <v>1.32</v>
      </c>
      <c r="S71" s="202">
        <v>0.65</v>
      </c>
      <c r="T71" s="202">
        <v>1.62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1.88</v>
      </c>
      <c r="AD71" s="202">
        <v>0</v>
      </c>
      <c r="AE71" s="202">
        <v>0</v>
      </c>
      <c r="AF71" s="202">
        <v>0</v>
      </c>
      <c r="AG71" s="202">
        <v>41.32</v>
      </c>
      <c r="AH71" s="202">
        <v>0</v>
      </c>
      <c r="AI71" s="202">
        <v>0</v>
      </c>
      <c r="AJ71" s="202">
        <v>0</v>
      </c>
      <c r="AK71" s="202">
        <v>3.74</v>
      </c>
      <c r="AL71" s="202">
        <v>0</v>
      </c>
      <c r="AM71" s="202">
        <v>65.66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13.18</v>
      </c>
      <c r="AV71" s="202">
        <v>0.11</v>
      </c>
      <c r="AW71" s="202">
        <v>0.2</v>
      </c>
      <c r="AX71" s="202">
        <v>0.14000000000000001</v>
      </c>
      <c r="AY71" s="202">
        <v>1.41</v>
      </c>
    </row>
    <row r="72" spans="1:51">
      <c r="A72" t="s">
        <v>114</v>
      </c>
      <c r="B72" s="202">
        <v>0</v>
      </c>
      <c r="C72" s="202">
        <v>0</v>
      </c>
      <c r="D72" s="202">
        <v>3.44</v>
      </c>
      <c r="E72" s="202">
        <v>0</v>
      </c>
      <c r="F72" s="202">
        <v>0</v>
      </c>
      <c r="G72" s="202">
        <v>6.46</v>
      </c>
      <c r="H72" s="202">
        <v>0</v>
      </c>
      <c r="I72" s="202">
        <v>0</v>
      </c>
      <c r="J72" s="202">
        <v>8.5500000000000007</v>
      </c>
      <c r="K72" s="202">
        <v>2.95</v>
      </c>
      <c r="L72" s="202">
        <v>9.36</v>
      </c>
      <c r="M72" s="202">
        <v>0.09</v>
      </c>
      <c r="N72" s="202">
        <v>0.11</v>
      </c>
      <c r="O72" s="202">
        <v>0.13</v>
      </c>
      <c r="P72" s="202">
        <v>0.13</v>
      </c>
      <c r="Q72" s="202">
        <v>0.4</v>
      </c>
      <c r="R72" s="202">
        <v>1.32</v>
      </c>
      <c r="S72" s="202">
        <v>0.65</v>
      </c>
      <c r="T72" s="202">
        <v>1.62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1.88</v>
      </c>
      <c r="AD72" s="202">
        <v>0</v>
      </c>
      <c r="AE72" s="202">
        <v>0</v>
      </c>
      <c r="AF72" s="202">
        <v>0</v>
      </c>
      <c r="AG72" s="202">
        <v>41.32</v>
      </c>
      <c r="AH72" s="202">
        <v>0</v>
      </c>
      <c r="AI72" s="202">
        <v>0</v>
      </c>
      <c r="AJ72" s="202">
        <v>0</v>
      </c>
      <c r="AK72" s="202">
        <v>3.74</v>
      </c>
      <c r="AL72" s="202">
        <v>0</v>
      </c>
      <c r="AM72" s="202">
        <v>65.66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13.18</v>
      </c>
      <c r="AV72" s="202">
        <v>0.11</v>
      </c>
      <c r="AW72" s="202">
        <v>0.2</v>
      </c>
      <c r="AX72" s="202">
        <v>0.14000000000000001</v>
      </c>
      <c r="AY72" s="202">
        <v>1.41</v>
      </c>
    </row>
    <row r="73" spans="1:51">
      <c r="A73" t="s">
        <v>115</v>
      </c>
      <c r="B73" s="202">
        <v>0</v>
      </c>
      <c r="C73" s="202">
        <v>0</v>
      </c>
      <c r="D73" s="202">
        <v>3.45</v>
      </c>
      <c r="E73" s="202">
        <v>0</v>
      </c>
      <c r="F73" s="202">
        <v>0</v>
      </c>
      <c r="G73" s="202">
        <v>6.46</v>
      </c>
      <c r="H73" s="202">
        <v>0</v>
      </c>
      <c r="I73" s="202">
        <v>0</v>
      </c>
      <c r="J73" s="202">
        <v>8.5500000000000007</v>
      </c>
      <c r="K73" s="202">
        <v>2.95</v>
      </c>
      <c r="L73" s="202">
        <v>9.36</v>
      </c>
      <c r="M73" s="202">
        <v>0.09</v>
      </c>
      <c r="N73" s="202">
        <v>0.11</v>
      </c>
      <c r="O73" s="202">
        <v>0.13</v>
      </c>
      <c r="P73" s="202">
        <v>0.13</v>
      </c>
      <c r="Q73" s="202">
        <v>0.4</v>
      </c>
      <c r="R73" s="202">
        <v>1.32</v>
      </c>
      <c r="S73" s="202">
        <v>0.65</v>
      </c>
      <c r="T73" s="202">
        <v>1.62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1.88</v>
      </c>
      <c r="AD73" s="202">
        <v>0</v>
      </c>
      <c r="AE73" s="202">
        <v>0</v>
      </c>
      <c r="AF73" s="202">
        <v>0</v>
      </c>
      <c r="AG73" s="202">
        <v>41.32</v>
      </c>
      <c r="AH73" s="202">
        <v>0</v>
      </c>
      <c r="AI73" s="202">
        <v>0</v>
      </c>
      <c r="AJ73" s="202">
        <v>0</v>
      </c>
      <c r="AK73" s="202">
        <v>3.74</v>
      </c>
      <c r="AL73" s="202">
        <v>0</v>
      </c>
      <c r="AM73" s="202">
        <v>65.66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13.18</v>
      </c>
      <c r="AV73" s="202">
        <v>0.11</v>
      </c>
      <c r="AW73" s="202">
        <v>0.2</v>
      </c>
      <c r="AX73" s="202">
        <v>0.14000000000000001</v>
      </c>
      <c r="AY73" s="202">
        <v>1.41</v>
      </c>
    </row>
    <row r="74" spans="1:51">
      <c r="A74" t="s">
        <v>116</v>
      </c>
      <c r="B74" s="202">
        <v>0</v>
      </c>
      <c r="C74" s="202">
        <v>0</v>
      </c>
      <c r="D74" s="202">
        <v>3.45</v>
      </c>
      <c r="E74" s="202">
        <v>0</v>
      </c>
      <c r="F74" s="202">
        <v>0</v>
      </c>
      <c r="G74" s="202">
        <v>6.46</v>
      </c>
      <c r="H74" s="202">
        <v>0</v>
      </c>
      <c r="I74" s="202">
        <v>0</v>
      </c>
      <c r="J74" s="202">
        <v>8.5500000000000007</v>
      </c>
      <c r="K74" s="202">
        <v>2.95</v>
      </c>
      <c r="L74" s="202">
        <v>9.36</v>
      </c>
      <c r="M74" s="202">
        <v>0.09</v>
      </c>
      <c r="N74" s="202">
        <v>0.11</v>
      </c>
      <c r="O74" s="202">
        <v>0.13</v>
      </c>
      <c r="P74" s="202">
        <v>0.13</v>
      </c>
      <c r="Q74" s="202">
        <v>0.4</v>
      </c>
      <c r="R74" s="202">
        <v>1.32</v>
      </c>
      <c r="S74" s="202">
        <v>0.65</v>
      </c>
      <c r="T74" s="202">
        <v>1.62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1.88</v>
      </c>
      <c r="AD74" s="202">
        <v>0</v>
      </c>
      <c r="AE74" s="202">
        <v>0</v>
      </c>
      <c r="AF74" s="202">
        <v>0</v>
      </c>
      <c r="AG74" s="202">
        <v>41.32</v>
      </c>
      <c r="AH74" s="202">
        <v>0</v>
      </c>
      <c r="AI74" s="202">
        <v>0</v>
      </c>
      <c r="AJ74" s="202">
        <v>0</v>
      </c>
      <c r="AK74" s="202">
        <v>3.72</v>
      </c>
      <c r="AL74" s="202">
        <v>0</v>
      </c>
      <c r="AM74" s="202">
        <v>65.66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13.18</v>
      </c>
      <c r="AV74" s="202">
        <v>0.11</v>
      </c>
      <c r="AW74" s="202">
        <v>0.2</v>
      </c>
      <c r="AX74" s="202">
        <v>0.14000000000000001</v>
      </c>
      <c r="AY74" s="202">
        <v>1.41</v>
      </c>
    </row>
    <row r="75" spans="1:51">
      <c r="A75" t="s">
        <v>117</v>
      </c>
      <c r="B75" s="202">
        <v>0</v>
      </c>
      <c r="C75" s="202">
        <v>0</v>
      </c>
      <c r="D75" s="202">
        <v>3.45</v>
      </c>
      <c r="E75" s="202">
        <v>0</v>
      </c>
      <c r="F75" s="202">
        <v>0</v>
      </c>
      <c r="G75" s="202">
        <v>6.46</v>
      </c>
      <c r="H75" s="202">
        <v>0</v>
      </c>
      <c r="I75" s="202">
        <v>0</v>
      </c>
      <c r="J75" s="202">
        <v>8.5500000000000007</v>
      </c>
      <c r="K75" s="202">
        <v>2.95</v>
      </c>
      <c r="L75" s="202">
        <v>9.36</v>
      </c>
      <c r="M75" s="202">
        <v>0.09</v>
      </c>
      <c r="N75" s="202">
        <v>0.11</v>
      </c>
      <c r="O75" s="202">
        <v>0.13</v>
      </c>
      <c r="P75" s="202">
        <v>0.13</v>
      </c>
      <c r="Q75" s="202">
        <v>0.4</v>
      </c>
      <c r="R75" s="202">
        <v>1.3</v>
      </c>
      <c r="S75" s="202">
        <v>0.65</v>
      </c>
      <c r="T75" s="202">
        <v>1.62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1.88</v>
      </c>
      <c r="AD75" s="202">
        <v>0</v>
      </c>
      <c r="AE75" s="202">
        <v>0</v>
      </c>
      <c r="AF75" s="202">
        <v>0</v>
      </c>
      <c r="AG75" s="202">
        <v>41.32</v>
      </c>
      <c r="AH75" s="202">
        <v>0</v>
      </c>
      <c r="AI75" s="202">
        <v>0</v>
      </c>
      <c r="AJ75" s="202">
        <v>0</v>
      </c>
      <c r="AK75" s="202">
        <v>4.3499999999999996</v>
      </c>
      <c r="AL75" s="202">
        <v>0</v>
      </c>
      <c r="AM75" s="202">
        <v>66.39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16.68</v>
      </c>
      <c r="AV75" s="202">
        <v>0.11</v>
      </c>
      <c r="AW75" s="202">
        <v>0.2</v>
      </c>
      <c r="AX75" s="202">
        <v>0.14000000000000001</v>
      </c>
      <c r="AY75" s="202">
        <v>1.41</v>
      </c>
    </row>
    <row r="76" spans="1:51">
      <c r="A76" t="s">
        <v>118</v>
      </c>
      <c r="B76" s="202">
        <v>0</v>
      </c>
      <c r="C76" s="202">
        <v>0</v>
      </c>
      <c r="D76" s="202">
        <v>3.46</v>
      </c>
      <c r="E76" s="202">
        <v>0</v>
      </c>
      <c r="F76" s="202">
        <v>0</v>
      </c>
      <c r="G76" s="202">
        <v>6.46</v>
      </c>
      <c r="H76" s="202">
        <v>0</v>
      </c>
      <c r="I76" s="202">
        <v>0</v>
      </c>
      <c r="J76" s="202">
        <v>8.5500000000000007</v>
      </c>
      <c r="K76" s="202">
        <v>2.94</v>
      </c>
      <c r="L76" s="202">
        <v>9.36</v>
      </c>
      <c r="M76" s="202">
        <v>0.09</v>
      </c>
      <c r="N76" s="202">
        <v>0.11</v>
      </c>
      <c r="O76" s="202">
        <v>0.13</v>
      </c>
      <c r="P76" s="202">
        <v>0.13</v>
      </c>
      <c r="Q76" s="202">
        <v>0.39</v>
      </c>
      <c r="R76" s="202">
        <v>1.28</v>
      </c>
      <c r="S76" s="202">
        <v>0.64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1.88</v>
      </c>
      <c r="AD76" s="202">
        <v>0</v>
      </c>
      <c r="AE76" s="202">
        <v>0</v>
      </c>
      <c r="AF76" s="202">
        <v>0</v>
      </c>
      <c r="AG76" s="202">
        <v>41.32</v>
      </c>
      <c r="AH76" s="202">
        <v>0</v>
      </c>
      <c r="AI76" s="202">
        <v>0</v>
      </c>
      <c r="AJ76" s="202">
        <v>0</v>
      </c>
      <c r="AK76" s="202">
        <v>4.3499999999999996</v>
      </c>
      <c r="AL76" s="202">
        <v>0</v>
      </c>
      <c r="AM76" s="202">
        <v>66.39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16.68</v>
      </c>
      <c r="AV76" s="202">
        <v>0.11</v>
      </c>
      <c r="AW76" s="202">
        <v>0.2</v>
      </c>
      <c r="AX76" s="202">
        <v>0.14000000000000001</v>
      </c>
      <c r="AY76" s="202">
        <v>1.41</v>
      </c>
    </row>
    <row r="77" spans="1:51">
      <c r="A77" t="s">
        <v>119</v>
      </c>
      <c r="B77" s="202">
        <v>0</v>
      </c>
      <c r="C77" s="202">
        <v>0</v>
      </c>
      <c r="D77" s="202">
        <v>3.48</v>
      </c>
      <c r="E77" s="202">
        <v>0</v>
      </c>
      <c r="F77" s="202">
        <v>0</v>
      </c>
      <c r="G77" s="202">
        <v>6.46</v>
      </c>
      <c r="H77" s="202">
        <v>0</v>
      </c>
      <c r="I77" s="202">
        <v>0</v>
      </c>
      <c r="J77" s="202">
        <v>8.5500000000000007</v>
      </c>
      <c r="K77" s="202">
        <v>2.94</v>
      </c>
      <c r="L77" s="202">
        <v>9.25</v>
      </c>
      <c r="M77" s="202">
        <v>0.09</v>
      </c>
      <c r="N77" s="202">
        <v>0.11</v>
      </c>
      <c r="O77" s="202">
        <v>0.13</v>
      </c>
      <c r="P77" s="202">
        <v>0.13</v>
      </c>
      <c r="Q77" s="202">
        <v>0.39</v>
      </c>
      <c r="R77" s="202">
        <v>1.28</v>
      </c>
      <c r="S77" s="202">
        <v>0.64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1.88</v>
      </c>
      <c r="AD77" s="202">
        <v>0</v>
      </c>
      <c r="AE77" s="202">
        <v>0</v>
      </c>
      <c r="AF77" s="202">
        <v>0</v>
      </c>
      <c r="AG77" s="202">
        <v>41.32</v>
      </c>
      <c r="AH77" s="202">
        <v>0</v>
      </c>
      <c r="AI77" s="202">
        <v>0</v>
      </c>
      <c r="AJ77" s="202">
        <v>0</v>
      </c>
      <c r="AK77" s="202">
        <v>4.3499999999999996</v>
      </c>
      <c r="AL77" s="202">
        <v>0</v>
      </c>
      <c r="AM77" s="202">
        <v>66.39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16.68</v>
      </c>
      <c r="AV77" s="202">
        <v>0.17</v>
      </c>
      <c r="AW77" s="202">
        <v>0.2</v>
      </c>
      <c r="AX77" s="202">
        <v>0.14000000000000001</v>
      </c>
      <c r="AY77" s="202">
        <v>1.41</v>
      </c>
    </row>
    <row r="78" spans="1:51">
      <c r="A78" t="s">
        <v>120</v>
      </c>
      <c r="B78" s="202">
        <v>0</v>
      </c>
      <c r="C78" s="202">
        <v>0</v>
      </c>
      <c r="D78" s="202">
        <v>3.48</v>
      </c>
      <c r="E78" s="202">
        <v>0</v>
      </c>
      <c r="F78" s="202">
        <v>0</v>
      </c>
      <c r="G78" s="202">
        <v>6.46</v>
      </c>
      <c r="H78" s="202">
        <v>0</v>
      </c>
      <c r="I78" s="202">
        <v>0</v>
      </c>
      <c r="J78" s="202">
        <v>8.5500000000000007</v>
      </c>
      <c r="K78" s="202">
        <v>2.94</v>
      </c>
      <c r="L78" s="202">
        <v>9.25</v>
      </c>
      <c r="M78" s="202">
        <v>0.09</v>
      </c>
      <c r="N78" s="202">
        <v>0.11</v>
      </c>
      <c r="O78" s="202">
        <v>0.13</v>
      </c>
      <c r="P78" s="202">
        <v>0.13</v>
      </c>
      <c r="Q78" s="202">
        <v>0.39</v>
      </c>
      <c r="R78" s="202">
        <v>1.28</v>
      </c>
      <c r="S78" s="202">
        <v>0.64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1.88</v>
      </c>
      <c r="AD78" s="202">
        <v>0</v>
      </c>
      <c r="AE78" s="202">
        <v>0</v>
      </c>
      <c r="AF78" s="202">
        <v>0</v>
      </c>
      <c r="AG78" s="202">
        <v>41.32</v>
      </c>
      <c r="AH78" s="202">
        <v>0</v>
      </c>
      <c r="AI78" s="202">
        <v>0</v>
      </c>
      <c r="AJ78" s="202">
        <v>0</v>
      </c>
      <c r="AK78" s="202">
        <v>4.3499999999999996</v>
      </c>
      <c r="AL78" s="202">
        <v>0</v>
      </c>
      <c r="AM78" s="202">
        <v>66.39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16.68</v>
      </c>
      <c r="AV78" s="202">
        <v>0.17</v>
      </c>
      <c r="AW78" s="202">
        <v>0.2</v>
      </c>
      <c r="AX78" s="202">
        <v>0.14000000000000001</v>
      </c>
      <c r="AY78" s="202">
        <v>1.41</v>
      </c>
    </row>
    <row r="79" spans="1:51">
      <c r="A79" t="s">
        <v>121</v>
      </c>
      <c r="B79" s="202">
        <v>0</v>
      </c>
      <c r="C79" s="202">
        <v>0</v>
      </c>
      <c r="D79" s="202">
        <v>2.19</v>
      </c>
      <c r="E79" s="202">
        <v>0</v>
      </c>
      <c r="F79" s="202">
        <v>0</v>
      </c>
      <c r="G79" s="202">
        <v>4.22</v>
      </c>
      <c r="H79" s="202">
        <v>0</v>
      </c>
      <c r="I79" s="202">
        <v>0</v>
      </c>
      <c r="J79" s="202">
        <v>4.9400000000000004</v>
      </c>
      <c r="K79" s="202">
        <v>2.94</v>
      </c>
      <c r="L79" s="202">
        <v>9.25</v>
      </c>
      <c r="M79" s="202">
        <v>0.09</v>
      </c>
      <c r="N79" s="202">
        <v>0.11</v>
      </c>
      <c r="O79" s="202">
        <v>0.13</v>
      </c>
      <c r="P79" s="202">
        <v>0.13</v>
      </c>
      <c r="Q79" s="202">
        <v>0.39</v>
      </c>
      <c r="R79" s="202">
        <v>1.28</v>
      </c>
      <c r="S79" s="202">
        <v>0.64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1.88</v>
      </c>
      <c r="AD79" s="202">
        <v>0</v>
      </c>
      <c r="AE79" s="202">
        <v>0</v>
      </c>
      <c r="AF79" s="202">
        <v>0</v>
      </c>
      <c r="AG79" s="202">
        <v>41.32</v>
      </c>
      <c r="AH79" s="202">
        <v>0</v>
      </c>
      <c r="AI79" s="202">
        <v>0</v>
      </c>
      <c r="AJ79" s="202">
        <v>0</v>
      </c>
      <c r="AK79" s="202">
        <v>5.24</v>
      </c>
      <c r="AL79" s="202">
        <v>0</v>
      </c>
      <c r="AM79" s="202">
        <v>66.39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16.68</v>
      </c>
      <c r="AV79" s="202">
        <v>0.17</v>
      </c>
      <c r="AW79" s="202">
        <v>0.2</v>
      </c>
      <c r="AX79" s="202">
        <v>0.14000000000000001</v>
      </c>
      <c r="AY79" s="202">
        <v>1.41</v>
      </c>
    </row>
    <row r="80" spans="1:51">
      <c r="A80" t="s">
        <v>122</v>
      </c>
      <c r="B80" s="202">
        <v>0</v>
      </c>
      <c r="C80" s="202">
        <v>0</v>
      </c>
      <c r="D80" s="202">
        <v>2.2000000000000002</v>
      </c>
      <c r="E80" s="202">
        <v>0</v>
      </c>
      <c r="F80" s="202">
        <v>0</v>
      </c>
      <c r="G80" s="202">
        <v>4.22</v>
      </c>
      <c r="H80" s="202">
        <v>0</v>
      </c>
      <c r="I80" s="202">
        <v>0</v>
      </c>
      <c r="J80" s="202">
        <v>4.9400000000000004</v>
      </c>
      <c r="K80" s="202">
        <v>2.94</v>
      </c>
      <c r="L80" s="202">
        <v>9.25</v>
      </c>
      <c r="M80" s="202">
        <v>0.09</v>
      </c>
      <c r="N80" s="202">
        <v>0.11</v>
      </c>
      <c r="O80" s="202">
        <v>0.13</v>
      </c>
      <c r="P80" s="202">
        <v>0.13</v>
      </c>
      <c r="Q80" s="202">
        <v>0.39</v>
      </c>
      <c r="R80" s="202">
        <v>1.28</v>
      </c>
      <c r="S80" s="202">
        <v>0.64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1.88</v>
      </c>
      <c r="AD80" s="202">
        <v>0</v>
      </c>
      <c r="AE80" s="202">
        <v>0</v>
      </c>
      <c r="AF80" s="202">
        <v>0</v>
      </c>
      <c r="AG80" s="202">
        <v>41.92</v>
      </c>
      <c r="AH80" s="202">
        <v>0</v>
      </c>
      <c r="AI80" s="202">
        <v>0</v>
      </c>
      <c r="AJ80" s="202">
        <v>0</v>
      </c>
      <c r="AK80" s="202">
        <v>5.24</v>
      </c>
      <c r="AL80" s="202">
        <v>0</v>
      </c>
      <c r="AM80" s="202">
        <v>66.39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16.68</v>
      </c>
      <c r="AV80" s="202">
        <v>0.17</v>
      </c>
      <c r="AW80" s="202">
        <v>0.2</v>
      </c>
      <c r="AX80" s="202">
        <v>0.14000000000000001</v>
      </c>
      <c r="AY80" s="202">
        <v>1.41</v>
      </c>
    </row>
    <row r="81" spans="1:51">
      <c r="A81" t="s">
        <v>123</v>
      </c>
      <c r="B81" s="202">
        <v>0</v>
      </c>
      <c r="C81" s="202">
        <v>0</v>
      </c>
      <c r="D81" s="202">
        <v>2.2200000000000002</v>
      </c>
      <c r="E81" s="202">
        <v>0</v>
      </c>
      <c r="F81" s="202">
        <v>0</v>
      </c>
      <c r="G81" s="202">
        <v>4.22</v>
      </c>
      <c r="H81" s="202">
        <v>0</v>
      </c>
      <c r="I81" s="202">
        <v>0</v>
      </c>
      <c r="J81" s="202">
        <v>4.9400000000000004</v>
      </c>
      <c r="K81" s="202">
        <v>2.94</v>
      </c>
      <c r="L81" s="202">
        <v>9.25</v>
      </c>
      <c r="M81" s="202">
        <v>0.09</v>
      </c>
      <c r="N81" s="202">
        <v>0.11</v>
      </c>
      <c r="O81" s="202">
        <v>0.13</v>
      </c>
      <c r="P81" s="202">
        <v>0.13</v>
      </c>
      <c r="Q81" s="202">
        <v>0.39</v>
      </c>
      <c r="R81" s="202">
        <v>1.28</v>
      </c>
      <c r="S81" s="202">
        <v>0.64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1.88</v>
      </c>
      <c r="AD81" s="202">
        <v>0</v>
      </c>
      <c r="AE81" s="202">
        <v>0</v>
      </c>
      <c r="AF81" s="202">
        <v>0</v>
      </c>
      <c r="AG81" s="202">
        <v>41.92</v>
      </c>
      <c r="AH81" s="202">
        <v>0</v>
      </c>
      <c r="AI81" s="202">
        <v>0</v>
      </c>
      <c r="AJ81" s="202">
        <v>0</v>
      </c>
      <c r="AK81" s="202">
        <v>5.24</v>
      </c>
      <c r="AL81" s="202">
        <v>0</v>
      </c>
      <c r="AM81" s="202">
        <v>66.39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16.68</v>
      </c>
      <c r="AV81" s="202">
        <v>0.17</v>
      </c>
      <c r="AW81" s="202">
        <v>0.2</v>
      </c>
      <c r="AX81" s="202">
        <v>0.14000000000000001</v>
      </c>
      <c r="AY81" s="202">
        <v>1.41</v>
      </c>
    </row>
    <row r="82" spans="1:51">
      <c r="A82" t="s">
        <v>124</v>
      </c>
      <c r="B82" s="202">
        <v>0</v>
      </c>
      <c r="C82" s="202">
        <v>0</v>
      </c>
      <c r="D82" s="202">
        <v>2.2200000000000002</v>
      </c>
      <c r="E82" s="202">
        <v>0</v>
      </c>
      <c r="F82" s="202">
        <v>0</v>
      </c>
      <c r="G82" s="202">
        <v>4.22</v>
      </c>
      <c r="H82" s="202">
        <v>0</v>
      </c>
      <c r="I82" s="202">
        <v>0</v>
      </c>
      <c r="J82" s="202">
        <v>4.9400000000000004</v>
      </c>
      <c r="K82" s="202">
        <v>2.94</v>
      </c>
      <c r="L82" s="202">
        <v>9.25</v>
      </c>
      <c r="M82" s="202">
        <v>0.09</v>
      </c>
      <c r="N82" s="202">
        <v>0.11</v>
      </c>
      <c r="O82" s="202">
        <v>0.13</v>
      </c>
      <c r="P82" s="202">
        <v>0.13</v>
      </c>
      <c r="Q82" s="202">
        <v>0.39</v>
      </c>
      <c r="R82" s="202">
        <v>1.28</v>
      </c>
      <c r="S82" s="202">
        <v>0.64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1.88</v>
      </c>
      <c r="AD82" s="202">
        <v>0</v>
      </c>
      <c r="AE82" s="202">
        <v>0</v>
      </c>
      <c r="AF82" s="202">
        <v>0</v>
      </c>
      <c r="AG82" s="202">
        <v>41.92</v>
      </c>
      <c r="AH82" s="202">
        <v>0</v>
      </c>
      <c r="AI82" s="202">
        <v>0</v>
      </c>
      <c r="AJ82" s="202">
        <v>0</v>
      </c>
      <c r="AK82" s="202">
        <v>5.24</v>
      </c>
      <c r="AL82" s="202">
        <v>0</v>
      </c>
      <c r="AM82" s="202">
        <v>66.39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16.68</v>
      </c>
      <c r="AV82" s="202">
        <v>0.17</v>
      </c>
      <c r="AW82" s="202">
        <v>0.2</v>
      </c>
      <c r="AX82" s="202">
        <v>0.14000000000000001</v>
      </c>
      <c r="AY82" s="202">
        <v>1.41</v>
      </c>
    </row>
    <row r="83" spans="1:51">
      <c r="A83" t="s">
        <v>125</v>
      </c>
      <c r="B83" s="202">
        <v>0</v>
      </c>
      <c r="C83" s="202">
        <v>0</v>
      </c>
      <c r="D83" s="202">
        <v>2.2200000000000002</v>
      </c>
      <c r="E83" s="202">
        <v>0</v>
      </c>
      <c r="F83" s="202">
        <v>0</v>
      </c>
      <c r="G83" s="202">
        <v>4.22</v>
      </c>
      <c r="H83" s="202">
        <v>0</v>
      </c>
      <c r="I83" s="202">
        <v>0</v>
      </c>
      <c r="J83" s="202">
        <v>4.9400000000000004</v>
      </c>
      <c r="K83" s="202">
        <v>2.94</v>
      </c>
      <c r="L83" s="202">
        <v>9.25</v>
      </c>
      <c r="M83" s="202">
        <v>0.09</v>
      </c>
      <c r="N83" s="202">
        <v>0.11</v>
      </c>
      <c r="O83" s="202">
        <v>0.13</v>
      </c>
      <c r="P83" s="202">
        <v>0.13</v>
      </c>
      <c r="Q83" s="202">
        <v>0.39</v>
      </c>
      <c r="R83" s="202">
        <v>1.28</v>
      </c>
      <c r="S83" s="202">
        <v>0.64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1.88</v>
      </c>
      <c r="AD83" s="202">
        <v>0</v>
      </c>
      <c r="AE83" s="202">
        <v>0</v>
      </c>
      <c r="AF83" s="202">
        <v>0</v>
      </c>
      <c r="AG83" s="202">
        <v>41.92</v>
      </c>
      <c r="AH83" s="202">
        <v>0</v>
      </c>
      <c r="AI83" s="202">
        <v>0</v>
      </c>
      <c r="AJ83" s="202">
        <v>0</v>
      </c>
      <c r="AK83" s="202">
        <v>5.24</v>
      </c>
      <c r="AL83" s="202">
        <v>0</v>
      </c>
      <c r="AM83" s="202">
        <v>66.39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16.68</v>
      </c>
      <c r="AV83" s="202">
        <v>0.17</v>
      </c>
      <c r="AW83" s="202">
        <v>0.2</v>
      </c>
      <c r="AX83" s="202">
        <v>0.14000000000000001</v>
      </c>
      <c r="AY83" s="202">
        <v>1.41</v>
      </c>
    </row>
    <row r="84" spans="1:51">
      <c r="A84" t="s">
        <v>126</v>
      </c>
      <c r="B84" s="202">
        <v>0</v>
      </c>
      <c r="C84" s="202">
        <v>0</v>
      </c>
      <c r="D84" s="202">
        <v>2.2200000000000002</v>
      </c>
      <c r="E84" s="202">
        <v>0</v>
      </c>
      <c r="F84" s="202">
        <v>0</v>
      </c>
      <c r="G84" s="202">
        <v>4.22</v>
      </c>
      <c r="H84" s="202">
        <v>0</v>
      </c>
      <c r="I84" s="202">
        <v>0</v>
      </c>
      <c r="J84" s="202">
        <v>4.9400000000000004</v>
      </c>
      <c r="K84" s="202">
        <v>2.94</v>
      </c>
      <c r="L84" s="202">
        <v>9.25</v>
      </c>
      <c r="M84" s="202">
        <v>0.09</v>
      </c>
      <c r="N84" s="202">
        <v>0.11</v>
      </c>
      <c r="O84" s="202">
        <v>0.13</v>
      </c>
      <c r="P84" s="202">
        <v>0.13</v>
      </c>
      <c r="Q84" s="202">
        <v>0.39</v>
      </c>
      <c r="R84" s="202">
        <v>1.28</v>
      </c>
      <c r="S84" s="202">
        <v>0.64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1.88</v>
      </c>
      <c r="AD84" s="202">
        <v>0</v>
      </c>
      <c r="AE84" s="202">
        <v>0</v>
      </c>
      <c r="AF84" s="202">
        <v>0</v>
      </c>
      <c r="AG84" s="202">
        <v>41.92</v>
      </c>
      <c r="AH84" s="202">
        <v>0</v>
      </c>
      <c r="AI84" s="202">
        <v>0</v>
      </c>
      <c r="AJ84" s="202">
        <v>0</v>
      </c>
      <c r="AK84" s="202">
        <v>5.24</v>
      </c>
      <c r="AL84" s="202">
        <v>0</v>
      </c>
      <c r="AM84" s="202">
        <v>66.39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16.68</v>
      </c>
      <c r="AV84" s="202">
        <v>0.17</v>
      </c>
      <c r="AW84" s="202">
        <v>0.2</v>
      </c>
      <c r="AX84" s="202">
        <v>0.14000000000000001</v>
      </c>
      <c r="AY84" s="202">
        <v>1.41</v>
      </c>
    </row>
    <row r="85" spans="1:51">
      <c r="A85" t="s">
        <v>127</v>
      </c>
      <c r="B85" s="202">
        <v>0</v>
      </c>
      <c r="C85" s="202">
        <v>0</v>
      </c>
      <c r="D85" s="202">
        <v>2.2200000000000002</v>
      </c>
      <c r="E85" s="202">
        <v>0</v>
      </c>
      <c r="F85" s="202">
        <v>0</v>
      </c>
      <c r="G85" s="202">
        <v>4.22</v>
      </c>
      <c r="H85" s="202">
        <v>0</v>
      </c>
      <c r="I85" s="202">
        <v>0</v>
      </c>
      <c r="J85" s="202">
        <v>4.9400000000000004</v>
      </c>
      <c r="K85" s="202">
        <v>2.94</v>
      </c>
      <c r="L85" s="202">
        <v>9.25</v>
      </c>
      <c r="M85" s="202">
        <v>0.09</v>
      </c>
      <c r="N85" s="202">
        <v>0.11</v>
      </c>
      <c r="O85" s="202">
        <v>0.13</v>
      </c>
      <c r="P85" s="202">
        <v>0.13</v>
      </c>
      <c r="Q85" s="202">
        <v>0.39</v>
      </c>
      <c r="R85" s="202">
        <v>1.1599999999999999</v>
      </c>
      <c r="S85" s="202">
        <v>0.64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1.88</v>
      </c>
      <c r="AD85" s="202">
        <v>0</v>
      </c>
      <c r="AE85" s="202">
        <v>0</v>
      </c>
      <c r="AF85" s="202">
        <v>0</v>
      </c>
      <c r="AG85" s="202">
        <v>41.92</v>
      </c>
      <c r="AH85" s="202">
        <v>0</v>
      </c>
      <c r="AI85" s="202">
        <v>0</v>
      </c>
      <c r="AJ85" s="202">
        <v>0</v>
      </c>
      <c r="AK85" s="202">
        <v>5.24</v>
      </c>
      <c r="AL85" s="202">
        <v>0</v>
      </c>
      <c r="AM85" s="202">
        <v>66.39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16.68</v>
      </c>
      <c r="AV85" s="202">
        <v>0.17</v>
      </c>
      <c r="AW85" s="202">
        <v>0.2</v>
      </c>
      <c r="AX85" s="202">
        <v>0.14000000000000001</v>
      </c>
      <c r="AY85" s="202">
        <v>1.41</v>
      </c>
    </row>
    <row r="86" spans="1:51">
      <c r="A86" t="s">
        <v>128</v>
      </c>
      <c r="B86" s="202">
        <v>0</v>
      </c>
      <c r="C86" s="202">
        <v>0</v>
      </c>
      <c r="D86" s="202">
        <v>2.2200000000000002</v>
      </c>
      <c r="E86" s="202">
        <v>0</v>
      </c>
      <c r="F86" s="202">
        <v>0</v>
      </c>
      <c r="G86" s="202">
        <v>4.22</v>
      </c>
      <c r="H86" s="202">
        <v>0</v>
      </c>
      <c r="I86" s="202">
        <v>0</v>
      </c>
      <c r="J86" s="202">
        <v>4.9400000000000004</v>
      </c>
      <c r="K86" s="202">
        <v>2.94</v>
      </c>
      <c r="L86" s="202">
        <v>9.25</v>
      </c>
      <c r="M86" s="202">
        <v>0.09</v>
      </c>
      <c r="N86" s="202">
        <v>0.11</v>
      </c>
      <c r="O86" s="202">
        <v>0.13</v>
      </c>
      <c r="P86" s="202">
        <v>0.13</v>
      </c>
      <c r="Q86" s="202">
        <v>0.39</v>
      </c>
      <c r="R86" s="202">
        <v>1.1599999999999999</v>
      </c>
      <c r="S86" s="202">
        <v>0.64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1.88</v>
      </c>
      <c r="AD86" s="202">
        <v>0</v>
      </c>
      <c r="AE86" s="202">
        <v>0</v>
      </c>
      <c r="AF86" s="202">
        <v>0</v>
      </c>
      <c r="AG86" s="202">
        <v>41.92</v>
      </c>
      <c r="AH86" s="202">
        <v>0</v>
      </c>
      <c r="AI86" s="202">
        <v>0</v>
      </c>
      <c r="AJ86" s="202">
        <v>0</v>
      </c>
      <c r="AK86" s="202">
        <v>5.24</v>
      </c>
      <c r="AL86" s="202">
        <v>0</v>
      </c>
      <c r="AM86" s="202">
        <v>66.39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16.68</v>
      </c>
      <c r="AV86" s="202">
        <v>0.17</v>
      </c>
      <c r="AW86" s="202">
        <v>0.2</v>
      </c>
      <c r="AX86" s="202">
        <v>0.14000000000000001</v>
      </c>
      <c r="AY86" s="202">
        <v>1.41</v>
      </c>
    </row>
    <row r="87" spans="1:51">
      <c r="A87" t="s">
        <v>129</v>
      </c>
      <c r="B87" s="202">
        <v>0</v>
      </c>
      <c r="C87" s="202">
        <v>0</v>
      </c>
      <c r="D87" s="202">
        <v>2.23</v>
      </c>
      <c r="E87" s="202">
        <v>0</v>
      </c>
      <c r="F87" s="202">
        <v>0</v>
      </c>
      <c r="G87" s="202">
        <v>4.22</v>
      </c>
      <c r="H87" s="202">
        <v>0</v>
      </c>
      <c r="I87" s="202">
        <v>0</v>
      </c>
      <c r="J87" s="202">
        <v>4.9400000000000004</v>
      </c>
      <c r="K87" s="202">
        <v>2.94</v>
      </c>
      <c r="L87" s="202">
        <v>9.25</v>
      </c>
      <c r="M87" s="202">
        <v>0.09</v>
      </c>
      <c r="N87" s="202">
        <v>0.11</v>
      </c>
      <c r="O87" s="202">
        <v>0.13</v>
      </c>
      <c r="P87" s="202">
        <v>0.13</v>
      </c>
      <c r="Q87" s="202">
        <v>0.39</v>
      </c>
      <c r="R87" s="202">
        <v>1.1599999999999999</v>
      </c>
      <c r="S87" s="202">
        <v>0.64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1.88</v>
      </c>
      <c r="AD87" s="202">
        <v>0</v>
      </c>
      <c r="AE87" s="202">
        <v>0</v>
      </c>
      <c r="AF87" s="202">
        <v>0</v>
      </c>
      <c r="AG87" s="202">
        <v>41.92</v>
      </c>
      <c r="AH87" s="202">
        <v>0</v>
      </c>
      <c r="AI87" s="202">
        <v>0</v>
      </c>
      <c r="AJ87" s="202">
        <v>0</v>
      </c>
      <c r="AK87" s="202">
        <v>5.24</v>
      </c>
      <c r="AL87" s="202">
        <v>0</v>
      </c>
      <c r="AM87" s="202">
        <v>66.39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16.68</v>
      </c>
      <c r="AV87" s="202">
        <v>0.17</v>
      </c>
      <c r="AW87" s="202">
        <v>0.2</v>
      </c>
      <c r="AX87" s="202">
        <v>0.14000000000000001</v>
      </c>
      <c r="AY87" s="202">
        <v>1.41</v>
      </c>
    </row>
    <row r="88" spans="1:51">
      <c r="A88" t="s">
        <v>130</v>
      </c>
      <c r="B88" s="202">
        <v>0</v>
      </c>
      <c r="C88" s="202">
        <v>0</v>
      </c>
      <c r="D88" s="202">
        <v>2.23</v>
      </c>
      <c r="E88" s="202">
        <v>0</v>
      </c>
      <c r="F88" s="202">
        <v>0</v>
      </c>
      <c r="G88" s="202">
        <v>4.22</v>
      </c>
      <c r="H88" s="202">
        <v>0</v>
      </c>
      <c r="I88" s="202">
        <v>0</v>
      </c>
      <c r="J88" s="202">
        <v>4.9400000000000004</v>
      </c>
      <c r="K88" s="202">
        <v>2.94</v>
      </c>
      <c r="L88" s="202">
        <v>9.25</v>
      </c>
      <c r="M88" s="202">
        <v>0.09</v>
      </c>
      <c r="N88" s="202">
        <v>0.11</v>
      </c>
      <c r="O88" s="202">
        <v>0.13</v>
      </c>
      <c r="P88" s="202">
        <v>0.13</v>
      </c>
      <c r="Q88" s="202">
        <v>0.39</v>
      </c>
      <c r="R88" s="202">
        <v>1.1599999999999999</v>
      </c>
      <c r="S88" s="202">
        <v>0.64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1.88</v>
      </c>
      <c r="AD88" s="202">
        <v>0</v>
      </c>
      <c r="AE88" s="202">
        <v>0</v>
      </c>
      <c r="AF88" s="202">
        <v>0</v>
      </c>
      <c r="AG88" s="202">
        <v>41.92</v>
      </c>
      <c r="AH88" s="202">
        <v>0</v>
      </c>
      <c r="AI88" s="202">
        <v>0</v>
      </c>
      <c r="AJ88" s="202">
        <v>0</v>
      </c>
      <c r="AK88" s="202">
        <v>5.24</v>
      </c>
      <c r="AL88" s="202">
        <v>0</v>
      </c>
      <c r="AM88" s="202">
        <v>66.39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16.68</v>
      </c>
      <c r="AV88" s="202">
        <v>0.17</v>
      </c>
      <c r="AW88" s="202">
        <v>0.2</v>
      </c>
      <c r="AX88" s="202">
        <v>0.14000000000000001</v>
      </c>
      <c r="AY88" s="202">
        <v>1.41</v>
      </c>
    </row>
    <row r="89" spans="1:51">
      <c r="A89" t="s">
        <v>131</v>
      </c>
      <c r="B89" s="202">
        <v>0</v>
      </c>
      <c r="C89" s="202">
        <v>0</v>
      </c>
      <c r="D89" s="202">
        <v>2.23</v>
      </c>
      <c r="E89" s="202">
        <v>0</v>
      </c>
      <c r="F89" s="202">
        <v>0</v>
      </c>
      <c r="G89" s="202">
        <v>4.22</v>
      </c>
      <c r="H89" s="202">
        <v>0</v>
      </c>
      <c r="I89" s="202">
        <v>0</v>
      </c>
      <c r="J89" s="202">
        <v>4.9400000000000004</v>
      </c>
      <c r="K89" s="202">
        <v>2.94</v>
      </c>
      <c r="L89" s="202">
        <v>9.25</v>
      </c>
      <c r="M89" s="202">
        <v>0.09</v>
      </c>
      <c r="N89" s="202">
        <v>0.11</v>
      </c>
      <c r="O89" s="202">
        <v>0.13</v>
      </c>
      <c r="P89" s="202">
        <v>0.13</v>
      </c>
      <c r="Q89" s="202">
        <v>0.39</v>
      </c>
      <c r="R89" s="202">
        <v>1.1599999999999999</v>
      </c>
      <c r="S89" s="202">
        <v>0.64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1.88</v>
      </c>
      <c r="AD89" s="202">
        <v>0</v>
      </c>
      <c r="AE89" s="202">
        <v>0</v>
      </c>
      <c r="AF89" s="202">
        <v>0</v>
      </c>
      <c r="AG89" s="202">
        <v>41.92</v>
      </c>
      <c r="AH89" s="202">
        <v>0</v>
      </c>
      <c r="AI89" s="202">
        <v>0</v>
      </c>
      <c r="AJ89" s="202">
        <v>0</v>
      </c>
      <c r="AK89" s="202">
        <v>5.24</v>
      </c>
      <c r="AL89" s="202">
        <v>0</v>
      </c>
      <c r="AM89" s="202">
        <v>66.39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16.68</v>
      </c>
      <c r="AV89" s="202">
        <v>0.17</v>
      </c>
      <c r="AW89" s="202">
        <v>0.2</v>
      </c>
      <c r="AX89" s="202">
        <v>0.14000000000000001</v>
      </c>
      <c r="AY89" s="202">
        <v>1.41</v>
      </c>
    </row>
    <row r="90" spans="1:51">
      <c r="A90" t="s">
        <v>132</v>
      </c>
      <c r="B90" s="202">
        <v>0</v>
      </c>
      <c r="C90" s="202">
        <v>0</v>
      </c>
      <c r="D90" s="202">
        <v>2.23</v>
      </c>
      <c r="E90" s="202">
        <v>0</v>
      </c>
      <c r="F90" s="202">
        <v>0</v>
      </c>
      <c r="G90" s="202">
        <v>4.22</v>
      </c>
      <c r="H90" s="202">
        <v>0</v>
      </c>
      <c r="I90" s="202">
        <v>0</v>
      </c>
      <c r="J90" s="202">
        <v>4.9400000000000004</v>
      </c>
      <c r="K90" s="202">
        <v>2.94</v>
      </c>
      <c r="L90" s="202">
        <v>9.25</v>
      </c>
      <c r="M90" s="202">
        <v>0.09</v>
      </c>
      <c r="N90" s="202">
        <v>0.11</v>
      </c>
      <c r="O90" s="202">
        <v>0.13</v>
      </c>
      <c r="P90" s="202">
        <v>0.13</v>
      </c>
      <c r="Q90" s="202">
        <v>0.39</v>
      </c>
      <c r="R90" s="202">
        <v>1.1599999999999999</v>
      </c>
      <c r="S90" s="202">
        <v>0.64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1.88</v>
      </c>
      <c r="AD90" s="202">
        <v>0</v>
      </c>
      <c r="AE90" s="202">
        <v>0</v>
      </c>
      <c r="AF90" s="202">
        <v>0</v>
      </c>
      <c r="AG90" s="202">
        <v>41.92</v>
      </c>
      <c r="AH90" s="202">
        <v>0</v>
      </c>
      <c r="AI90" s="202">
        <v>0</v>
      </c>
      <c r="AJ90" s="202">
        <v>0</v>
      </c>
      <c r="AK90" s="202">
        <v>5.24</v>
      </c>
      <c r="AL90" s="202">
        <v>0</v>
      </c>
      <c r="AM90" s="202">
        <v>66.39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16.68</v>
      </c>
      <c r="AV90" s="202">
        <v>0.17</v>
      </c>
      <c r="AW90" s="202">
        <v>0.2</v>
      </c>
      <c r="AX90" s="202">
        <v>0.14000000000000001</v>
      </c>
      <c r="AY90" s="202">
        <v>1.41</v>
      </c>
    </row>
    <row r="91" spans="1:51">
      <c r="A91" t="s">
        <v>133</v>
      </c>
      <c r="B91" s="202">
        <v>0</v>
      </c>
      <c r="C91" s="202">
        <v>0</v>
      </c>
      <c r="D91" s="202">
        <v>2.23</v>
      </c>
      <c r="E91" s="202">
        <v>0</v>
      </c>
      <c r="F91" s="202">
        <v>0</v>
      </c>
      <c r="G91" s="202">
        <v>4.22</v>
      </c>
      <c r="H91" s="202">
        <v>0</v>
      </c>
      <c r="I91" s="202">
        <v>0</v>
      </c>
      <c r="J91" s="202">
        <v>4.9400000000000004</v>
      </c>
      <c r="K91" s="202">
        <v>2.94</v>
      </c>
      <c r="L91" s="202">
        <v>9.25</v>
      </c>
      <c r="M91" s="202">
        <v>0.08</v>
      </c>
      <c r="N91" s="202">
        <v>0.11</v>
      </c>
      <c r="O91" s="202">
        <v>0.13</v>
      </c>
      <c r="P91" s="202">
        <v>0.13</v>
      </c>
      <c r="Q91" s="202">
        <v>0.39</v>
      </c>
      <c r="R91" s="202">
        <v>1.1599999999999999</v>
      </c>
      <c r="S91" s="202">
        <v>0.64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1.88</v>
      </c>
      <c r="AD91" s="202">
        <v>0</v>
      </c>
      <c r="AE91" s="202">
        <v>0</v>
      </c>
      <c r="AF91" s="202">
        <v>0</v>
      </c>
      <c r="AG91" s="202">
        <v>41.92</v>
      </c>
      <c r="AH91" s="202">
        <v>0</v>
      </c>
      <c r="AI91" s="202">
        <v>0</v>
      </c>
      <c r="AJ91" s="202">
        <v>0</v>
      </c>
      <c r="AK91" s="202">
        <v>5.24</v>
      </c>
      <c r="AL91" s="202">
        <v>0</v>
      </c>
      <c r="AM91" s="202">
        <v>66.39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16.68</v>
      </c>
      <c r="AV91" s="202">
        <v>0.17</v>
      </c>
      <c r="AW91" s="202">
        <v>0.2</v>
      </c>
      <c r="AX91" s="202">
        <v>0.14000000000000001</v>
      </c>
      <c r="AY91" s="202">
        <v>1.41</v>
      </c>
    </row>
    <row r="92" spans="1:51">
      <c r="A92" t="s">
        <v>134</v>
      </c>
      <c r="B92" s="202">
        <v>0</v>
      </c>
      <c r="C92" s="202">
        <v>0</v>
      </c>
      <c r="D92" s="202">
        <v>2.23</v>
      </c>
      <c r="E92" s="202">
        <v>0</v>
      </c>
      <c r="F92" s="202">
        <v>0</v>
      </c>
      <c r="G92" s="202">
        <v>4.22</v>
      </c>
      <c r="H92" s="202">
        <v>0</v>
      </c>
      <c r="I92" s="202">
        <v>0</v>
      </c>
      <c r="J92" s="202">
        <v>4.9400000000000004</v>
      </c>
      <c r="K92" s="202">
        <v>2.94</v>
      </c>
      <c r="L92" s="202">
        <v>9.25</v>
      </c>
      <c r="M92" s="202">
        <v>0.08</v>
      </c>
      <c r="N92" s="202">
        <v>0.11</v>
      </c>
      <c r="O92" s="202">
        <v>0.13</v>
      </c>
      <c r="P92" s="202">
        <v>0.13</v>
      </c>
      <c r="Q92" s="202">
        <v>0.39</v>
      </c>
      <c r="R92" s="202">
        <v>1.1599999999999999</v>
      </c>
      <c r="S92" s="202">
        <v>0.64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1.88</v>
      </c>
      <c r="AD92" s="202">
        <v>0</v>
      </c>
      <c r="AE92" s="202">
        <v>0</v>
      </c>
      <c r="AF92" s="202">
        <v>0</v>
      </c>
      <c r="AG92" s="202">
        <v>41.92</v>
      </c>
      <c r="AH92" s="202">
        <v>0</v>
      </c>
      <c r="AI92" s="202">
        <v>0</v>
      </c>
      <c r="AJ92" s="202">
        <v>0</v>
      </c>
      <c r="AK92" s="202">
        <v>5.24</v>
      </c>
      <c r="AL92" s="202">
        <v>0</v>
      </c>
      <c r="AM92" s="202">
        <v>66.39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16.68</v>
      </c>
      <c r="AV92" s="202">
        <v>0.17</v>
      </c>
      <c r="AW92" s="202">
        <v>0.2</v>
      </c>
      <c r="AX92" s="202">
        <v>0.14000000000000001</v>
      </c>
      <c r="AY92" s="202">
        <v>1.41</v>
      </c>
    </row>
    <row r="93" spans="1:51">
      <c r="A93" t="s">
        <v>135</v>
      </c>
      <c r="B93" s="202">
        <v>0</v>
      </c>
      <c r="C93" s="202">
        <v>0</v>
      </c>
      <c r="D93" s="202">
        <v>2.2400000000000002</v>
      </c>
      <c r="E93" s="202">
        <v>0</v>
      </c>
      <c r="F93" s="202">
        <v>0</v>
      </c>
      <c r="G93" s="202">
        <v>4.22</v>
      </c>
      <c r="H93" s="202">
        <v>0</v>
      </c>
      <c r="I93" s="202">
        <v>0</v>
      </c>
      <c r="J93" s="202">
        <v>4.9400000000000004</v>
      </c>
      <c r="K93" s="202">
        <v>2.94</v>
      </c>
      <c r="L93" s="202">
        <v>9.25</v>
      </c>
      <c r="M93" s="202">
        <v>0.08</v>
      </c>
      <c r="N93" s="202">
        <v>0.11</v>
      </c>
      <c r="O93" s="202">
        <v>0.13</v>
      </c>
      <c r="P93" s="202">
        <v>0.13</v>
      </c>
      <c r="Q93" s="202">
        <v>0.39</v>
      </c>
      <c r="R93" s="202">
        <v>1.1599999999999999</v>
      </c>
      <c r="S93" s="202">
        <v>0.64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1.88</v>
      </c>
      <c r="AD93" s="202">
        <v>0</v>
      </c>
      <c r="AE93" s="202">
        <v>0</v>
      </c>
      <c r="AF93" s="202">
        <v>0</v>
      </c>
      <c r="AG93" s="202">
        <v>41.92</v>
      </c>
      <c r="AH93" s="202">
        <v>0</v>
      </c>
      <c r="AI93" s="202">
        <v>0</v>
      </c>
      <c r="AJ93" s="202">
        <v>0</v>
      </c>
      <c r="AK93" s="202">
        <v>5.24</v>
      </c>
      <c r="AL93" s="202">
        <v>0</v>
      </c>
      <c r="AM93" s="202">
        <v>66.39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16.68</v>
      </c>
      <c r="AV93" s="202">
        <v>0.17</v>
      </c>
      <c r="AW93" s="202">
        <v>0.2</v>
      </c>
      <c r="AX93" s="202">
        <v>0.14000000000000001</v>
      </c>
      <c r="AY93" s="202">
        <v>1.41</v>
      </c>
    </row>
    <row r="94" spans="1:51">
      <c r="A94" t="s">
        <v>136</v>
      </c>
      <c r="B94" s="202">
        <v>0</v>
      </c>
      <c r="C94" s="202">
        <v>0</v>
      </c>
      <c r="D94" s="202">
        <v>2.2400000000000002</v>
      </c>
      <c r="E94" s="202">
        <v>0</v>
      </c>
      <c r="F94" s="202">
        <v>0</v>
      </c>
      <c r="G94" s="202">
        <v>4.22</v>
      </c>
      <c r="H94" s="202">
        <v>0</v>
      </c>
      <c r="I94" s="202">
        <v>0</v>
      </c>
      <c r="J94" s="202">
        <v>4.9400000000000004</v>
      </c>
      <c r="K94" s="202">
        <v>2.94</v>
      </c>
      <c r="L94" s="202">
        <v>9.25</v>
      </c>
      <c r="M94" s="202">
        <v>0.08</v>
      </c>
      <c r="N94" s="202">
        <v>0.11</v>
      </c>
      <c r="O94" s="202">
        <v>0.13</v>
      </c>
      <c r="P94" s="202">
        <v>0.13</v>
      </c>
      <c r="Q94" s="202">
        <v>0.39</v>
      </c>
      <c r="R94" s="202">
        <v>1.1599999999999999</v>
      </c>
      <c r="S94" s="202">
        <v>0.64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1.88</v>
      </c>
      <c r="AD94" s="202">
        <v>0</v>
      </c>
      <c r="AE94" s="202">
        <v>0</v>
      </c>
      <c r="AF94" s="202">
        <v>0</v>
      </c>
      <c r="AG94" s="202">
        <v>41.92</v>
      </c>
      <c r="AH94" s="202">
        <v>0</v>
      </c>
      <c r="AI94" s="202">
        <v>0</v>
      </c>
      <c r="AJ94" s="202">
        <v>0</v>
      </c>
      <c r="AK94" s="202">
        <v>5.24</v>
      </c>
      <c r="AL94" s="202">
        <v>0</v>
      </c>
      <c r="AM94" s="202">
        <v>66.39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16.68</v>
      </c>
      <c r="AV94" s="202">
        <v>0.11</v>
      </c>
      <c r="AW94" s="202">
        <v>0.2</v>
      </c>
      <c r="AX94" s="202">
        <v>0.14000000000000001</v>
      </c>
      <c r="AY94" s="202">
        <v>1.41</v>
      </c>
    </row>
    <row r="95" spans="1:51">
      <c r="A95" t="s">
        <v>137</v>
      </c>
      <c r="B95" s="202">
        <v>0</v>
      </c>
      <c r="C95" s="202">
        <v>0</v>
      </c>
      <c r="D95" s="202">
        <v>2.2400000000000002</v>
      </c>
      <c r="E95" s="202">
        <v>0</v>
      </c>
      <c r="F95" s="202">
        <v>0</v>
      </c>
      <c r="G95" s="202">
        <v>4.22</v>
      </c>
      <c r="H95" s="202">
        <v>0</v>
      </c>
      <c r="I95" s="202">
        <v>0</v>
      </c>
      <c r="J95" s="202">
        <v>4.9400000000000004</v>
      </c>
      <c r="K95" s="202">
        <v>2.94</v>
      </c>
      <c r="L95" s="202">
        <v>9.25</v>
      </c>
      <c r="M95" s="202">
        <v>0.08</v>
      </c>
      <c r="N95" s="202">
        <v>0.11</v>
      </c>
      <c r="O95" s="202">
        <v>0.13</v>
      </c>
      <c r="P95" s="202">
        <v>0.13</v>
      </c>
      <c r="Q95" s="202">
        <v>0.38</v>
      </c>
      <c r="R95" s="202">
        <v>1.1599999999999999</v>
      </c>
      <c r="S95" s="202">
        <v>0.64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1.88</v>
      </c>
      <c r="AD95" s="202">
        <v>0</v>
      </c>
      <c r="AE95" s="202">
        <v>0</v>
      </c>
      <c r="AF95" s="202">
        <v>0</v>
      </c>
      <c r="AG95" s="202">
        <v>41.92</v>
      </c>
      <c r="AH95" s="202">
        <v>0</v>
      </c>
      <c r="AI95" s="202">
        <v>0</v>
      </c>
      <c r="AJ95" s="202">
        <v>0</v>
      </c>
      <c r="AK95" s="202">
        <v>5.24</v>
      </c>
      <c r="AL95" s="202">
        <v>0</v>
      </c>
      <c r="AM95" s="202">
        <v>66.39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16.68</v>
      </c>
      <c r="AV95" s="202">
        <v>0.11</v>
      </c>
      <c r="AW95" s="202">
        <v>0.2</v>
      </c>
      <c r="AX95" s="202">
        <v>0.14000000000000001</v>
      </c>
      <c r="AY95" s="202">
        <v>1.41</v>
      </c>
    </row>
    <row r="96" spans="1:51">
      <c r="A96" t="s">
        <v>138</v>
      </c>
      <c r="B96" s="202">
        <v>0</v>
      </c>
      <c r="C96" s="202">
        <v>0</v>
      </c>
      <c r="D96" s="202">
        <v>2.2400000000000002</v>
      </c>
      <c r="E96" s="202">
        <v>0</v>
      </c>
      <c r="F96" s="202">
        <v>0</v>
      </c>
      <c r="G96" s="202">
        <v>4.22</v>
      </c>
      <c r="H96" s="202">
        <v>0</v>
      </c>
      <c r="I96" s="202">
        <v>0</v>
      </c>
      <c r="J96" s="202">
        <v>4.9400000000000004</v>
      </c>
      <c r="K96" s="202">
        <v>2.94</v>
      </c>
      <c r="L96" s="202">
        <v>9.25</v>
      </c>
      <c r="M96" s="202">
        <v>0.08</v>
      </c>
      <c r="N96" s="202">
        <v>0.11</v>
      </c>
      <c r="O96" s="202">
        <v>0.13</v>
      </c>
      <c r="P96" s="202">
        <v>0.13</v>
      </c>
      <c r="Q96" s="202">
        <v>0.38</v>
      </c>
      <c r="R96" s="202">
        <v>1.1599999999999999</v>
      </c>
      <c r="S96" s="202">
        <v>0.64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1.88</v>
      </c>
      <c r="AD96" s="202">
        <v>0</v>
      </c>
      <c r="AE96" s="202">
        <v>0</v>
      </c>
      <c r="AF96" s="202">
        <v>0</v>
      </c>
      <c r="AG96" s="202">
        <v>41.92</v>
      </c>
      <c r="AH96" s="202">
        <v>0</v>
      </c>
      <c r="AI96" s="202">
        <v>0</v>
      </c>
      <c r="AJ96" s="202">
        <v>0</v>
      </c>
      <c r="AK96" s="202">
        <v>5.24</v>
      </c>
      <c r="AL96" s="202">
        <v>0</v>
      </c>
      <c r="AM96" s="202">
        <v>66.39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16.68</v>
      </c>
      <c r="AV96" s="202">
        <v>0.11</v>
      </c>
      <c r="AW96" s="202">
        <v>0.2</v>
      </c>
      <c r="AX96" s="202">
        <v>0.14000000000000001</v>
      </c>
      <c r="AY96" s="202">
        <v>1.41</v>
      </c>
    </row>
    <row r="97" spans="1:51">
      <c r="A97" t="s">
        <v>139</v>
      </c>
      <c r="B97" s="202">
        <v>0</v>
      </c>
      <c r="C97" s="202">
        <v>0</v>
      </c>
      <c r="D97" s="202">
        <v>2.2400000000000002</v>
      </c>
      <c r="E97" s="202">
        <v>0</v>
      </c>
      <c r="F97" s="202">
        <v>0</v>
      </c>
      <c r="G97" s="202">
        <v>4.22</v>
      </c>
      <c r="H97" s="202">
        <v>0</v>
      </c>
      <c r="I97" s="202">
        <v>0</v>
      </c>
      <c r="J97" s="202">
        <v>4.9400000000000004</v>
      </c>
      <c r="K97" s="202">
        <v>2.94</v>
      </c>
      <c r="L97" s="202">
        <v>9.25</v>
      </c>
      <c r="M97" s="202">
        <v>0.08</v>
      </c>
      <c r="N97" s="202">
        <v>0.11</v>
      </c>
      <c r="O97" s="202">
        <v>0.13</v>
      </c>
      <c r="P97" s="202">
        <v>0.13</v>
      </c>
      <c r="Q97" s="202">
        <v>0.38</v>
      </c>
      <c r="R97" s="202">
        <v>1.1599999999999999</v>
      </c>
      <c r="S97" s="202">
        <v>0.64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1.88</v>
      </c>
      <c r="AD97" s="202">
        <v>0</v>
      </c>
      <c r="AE97" s="202">
        <v>0</v>
      </c>
      <c r="AF97" s="202">
        <v>0</v>
      </c>
      <c r="AG97" s="202">
        <v>41.92</v>
      </c>
      <c r="AH97" s="202">
        <v>0</v>
      </c>
      <c r="AI97" s="202">
        <v>0</v>
      </c>
      <c r="AJ97" s="202">
        <v>0</v>
      </c>
      <c r="AK97" s="202">
        <v>5.24</v>
      </c>
      <c r="AL97" s="202">
        <v>0</v>
      </c>
      <c r="AM97" s="202">
        <v>66.39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16.68</v>
      </c>
      <c r="AV97" s="202">
        <v>0.11</v>
      </c>
      <c r="AW97" s="202">
        <v>0.2</v>
      </c>
      <c r="AX97" s="202">
        <v>0.14000000000000001</v>
      </c>
      <c r="AY97" s="202">
        <v>1.41</v>
      </c>
    </row>
    <row r="98" spans="1:51">
      <c r="A98" t="s">
        <v>140</v>
      </c>
      <c r="B98" s="202">
        <v>0</v>
      </c>
      <c r="C98" s="202">
        <v>0</v>
      </c>
      <c r="D98" s="202">
        <v>2.2400000000000002</v>
      </c>
      <c r="E98" s="202">
        <v>0</v>
      </c>
      <c r="F98" s="202">
        <v>0</v>
      </c>
      <c r="G98" s="202">
        <v>4.22</v>
      </c>
      <c r="H98" s="202">
        <v>0</v>
      </c>
      <c r="I98" s="202">
        <v>0</v>
      </c>
      <c r="J98" s="202">
        <v>4.9400000000000004</v>
      </c>
      <c r="K98" s="202">
        <v>2.94</v>
      </c>
      <c r="L98" s="202">
        <v>9.25</v>
      </c>
      <c r="M98" s="202">
        <v>0.08</v>
      </c>
      <c r="N98" s="202">
        <v>0.11</v>
      </c>
      <c r="O98" s="202">
        <v>0.13</v>
      </c>
      <c r="P98" s="202">
        <v>0.13</v>
      </c>
      <c r="Q98" s="202">
        <v>0.38</v>
      </c>
      <c r="R98" s="202">
        <v>1.1599999999999999</v>
      </c>
      <c r="S98" s="202">
        <v>0.64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1.88</v>
      </c>
      <c r="AD98" s="202">
        <v>0</v>
      </c>
      <c r="AE98" s="202">
        <v>0</v>
      </c>
      <c r="AF98" s="202">
        <v>0</v>
      </c>
      <c r="AG98" s="202">
        <v>41.92</v>
      </c>
      <c r="AH98" s="202">
        <v>0</v>
      </c>
      <c r="AI98" s="202">
        <v>0</v>
      </c>
      <c r="AJ98" s="202">
        <v>0</v>
      </c>
      <c r="AK98" s="202">
        <v>5.24</v>
      </c>
      <c r="AL98" s="202">
        <v>0</v>
      </c>
      <c r="AM98" s="202">
        <v>66.39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16.68</v>
      </c>
      <c r="AV98" s="202">
        <v>0.11</v>
      </c>
      <c r="AW98" s="202">
        <v>0.2</v>
      </c>
      <c r="AX98" s="202">
        <v>0.14000000000000001</v>
      </c>
      <c r="AY98" s="202">
        <v>1.41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7.6997500000000108E-2</v>
      </c>
      <c r="E99">
        <f t="shared" si="0"/>
        <v>0</v>
      </c>
      <c r="F99">
        <f t="shared" si="0"/>
        <v>0</v>
      </c>
      <c r="G99">
        <f t="shared" si="0"/>
        <v>0.14477999999999999</v>
      </c>
      <c r="H99">
        <f t="shared" si="0"/>
        <v>0</v>
      </c>
      <c r="I99">
        <f t="shared" si="0"/>
        <v>0</v>
      </c>
      <c r="J99">
        <f t="shared" si="0"/>
        <v>0.18675000000000036</v>
      </c>
      <c r="K99">
        <f t="shared" si="0"/>
        <v>7.0294999999999927E-2</v>
      </c>
      <c r="L99">
        <f t="shared" si="0"/>
        <v>0.20155249999999986</v>
      </c>
      <c r="M99">
        <f t="shared" si="0"/>
        <v>2.1399999999999978E-3</v>
      </c>
      <c r="N99">
        <f t="shared" si="0"/>
        <v>2.6399999999999991E-3</v>
      </c>
      <c r="O99">
        <f t="shared" si="0"/>
        <v>3.1200000000000056E-3</v>
      </c>
      <c r="P99">
        <f t="shared" si="0"/>
        <v>3.2800000000000086E-3</v>
      </c>
      <c r="Q99">
        <f t="shared" si="0"/>
        <v>7.0374999999999969E-3</v>
      </c>
      <c r="R99">
        <f t="shared" si="0"/>
        <v>2.7599999999999961E-2</v>
      </c>
      <c r="S99">
        <f t="shared" si="0"/>
        <v>1.4392499999999999E-2</v>
      </c>
      <c r="T99">
        <f t="shared" si="0"/>
        <v>2.3085000000000012E-2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4.2899999999999959E-2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1.113920000000002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9.8780000000000145E-2</v>
      </c>
      <c r="AL99">
        <f t="shared" si="0"/>
        <v>0</v>
      </c>
      <c r="AM99">
        <f t="shared" si="0"/>
        <v>1.5933600000000001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0.35246500000000008</v>
      </c>
      <c r="AV99">
        <f t="shared" si="0"/>
        <v>2.8950000000000013E-3</v>
      </c>
      <c r="AW99">
        <f t="shared" si="0"/>
        <v>4.7999999999999909E-3</v>
      </c>
      <c r="AX99">
        <f t="shared" si="0"/>
        <v>3.360000000000004E-3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8.66</v>
      </c>
      <c r="E3" s="202">
        <v>0</v>
      </c>
      <c r="F3" s="202">
        <v>0</v>
      </c>
      <c r="G3" s="202">
        <v>16.489999999999998</v>
      </c>
      <c r="H3" s="202">
        <v>0</v>
      </c>
      <c r="I3" s="202">
        <v>0</v>
      </c>
      <c r="J3" s="202">
        <v>21.75</v>
      </c>
      <c r="K3" s="202">
        <v>0.36</v>
      </c>
      <c r="L3" s="202">
        <v>12.42</v>
      </c>
      <c r="M3" s="202">
        <v>0.96</v>
      </c>
      <c r="N3" s="202">
        <v>1.4</v>
      </c>
      <c r="O3" s="202">
        <v>0</v>
      </c>
      <c r="P3" s="202">
        <v>1.32</v>
      </c>
      <c r="Q3" s="202">
        <v>0.24</v>
      </c>
      <c r="R3" s="202">
        <v>0.48</v>
      </c>
      <c r="S3" s="202">
        <v>0.3</v>
      </c>
      <c r="T3" s="202">
        <v>0</v>
      </c>
      <c r="U3" s="202">
        <v>2.4300000000000002</v>
      </c>
      <c r="V3" s="202">
        <v>0.17</v>
      </c>
      <c r="W3" s="202">
        <v>0.52</v>
      </c>
      <c r="X3" s="202">
        <v>1.74</v>
      </c>
      <c r="Y3" s="202">
        <v>0</v>
      </c>
      <c r="Z3" s="202">
        <v>2.99</v>
      </c>
      <c r="AA3" s="202">
        <v>1.06</v>
      </c>
      <c r="AB3" s="202">
        <v>0</v>
      </c>
      <c r="AC3" s="202">
        <v>13.74</v>
      </c>
      <c r="AD3" s="202">
        <v>0</v>
      </c>
      <c r="AE3" s="202">
        <v>0</v>
      </c>
      <c r="AF3" s="202">
        <v>0</v>
      </c>
      <c r="AG3" s="202">
        <v>26.91</v>
      </c>
      <c r="AH3" s="202">
        <v>0</v>
      </c>
      <c r="AI3" s="202">
        <v>0</v>
      </c>
      <c r="AJ3" s="202">
        <v>0</v>
      </c>
      <c r="AK3" s="202">
        <v>19.61</v>
      </c>
      <c r="AL3" s="202">
        <v>0</v>
      </c>
      <c r="AM3" s="202">
        <v>200.12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8.66</v>
      </c>
      <c r="E4" s="202">
        <v>0</v>
      </c>
      <c r="F4" s="202">
        <v>0</v>
      </c>
      <c r="G4" s="202">
        <v>16.489999999999998</v>
      </c>
      <c r="H4" s="202">
        <v>0</v>
      </c>
      <c r="I4" s="202">
        <v>0</v>
      </c>
      <c r="J4" s="202">
        <v>21.75</v>
      </c>
      <c r="K4" s="202">
        <v>0.36</v>
      </c>
      <c r="L4" s="202">
        <v>12.42</v>
      </c>
      <c r="M4" s="202">
        <v>0.96</v>
      </c>
      <c r="N4" s="202">
        <v>1.4</v>
      </c>
      <c r="O4" s="202">
        <v>0</v>
      </c>
      <c r="P4" s="202">
        <v>1.32</v>
      </c>
      <c r="Q4" s="202">
        <v>0.24</v>
      </c>
      <c r="R4" s="202">
        <v>0.48</v>
      </c>
      <c r="S4" s="202">
        <v>0.3</v>
      </c>
      <c r="T4" s="202">
        <v>0</v>
      </c>
      <c r="U4" s="202">
        <v>2.4300000000000002</v>
      </c>
      <c r="V4" s="202">
        <v>0.17</v>
      </c>
      <c r="W4" s="202">
        <v>0.52</v>
      </c>
      <c r="X4" s="202">
        <v>1.74</v>
      </c>
      <c r="Y4" s="202">
        <v>0</v>
      </c>
      <c r="Z4" s="202">
        <v>2.99</v>
      </c>
      <c r="AA4" s="202">
        <v>1.06</v>
      </c>
      <c r="AB4" s="202">
        <v>0</v>
      </c>
      <c r="AC4" s="202">
        <v>13.51</v>
      </c>
      <c r="AD4" s="202">
        <v>0</v>
      </c>
      <c r="AE4" s="202">
        <v>0</v>
      </c>
      <c r="AF4" s="202">
        <v>0</v>
      </c>
      <c r="AG4" s="202">
        <v>26.91</v>
      </c>
      <c r="AH4" s="202">
        <v>0</v>
      </c>
      <c r="AI4" s="202">
        <v>0</v>
      </c>
      <c r="AJ4" s="202">
        <v>0</v>
      </c>
      <c r="AK4" s="202">
        <v>19.61</v>
      </c>
      <c r="AL4" s="202">
        <v>0</v>
      </c>
      <c r="AM4" s="202">
        <v>200.12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8.66</v>
      </c>
      <c r="E5" s="202">
        <v>0</v>
      </c>
      <c r="F5" s="202">
        <v>0</v>
      </c>
      <c r="G5" s="202">
        <v>16.489999999999998</v>
      </c>
      <c r="H5" s="202">
        <v>0</v>
      </c>
      <c r="I5" s="202">
        <v>0</v>
      </c>
      <c r="J5" s="202">
        <v>21.75</v>
      </c>
      <c r="K5" s="202">
        <v>0.36</v>
      </c>
      <c r="L5" s="202">
        <v>12.42</v>
      </c>
      <c r="M5" s="202">
        <v>0.96</v>
      </c>
      <c r="N5" s="202">
        <v>1.4</v>
      </c>
      <c r="O5" s="202">
        <v>0</v>
      </c>
      <c r="P5" s="202">
        <v>1.32</v>
      </c>
      <c r="Q5" s="202">
        <v>0.24</v>
      </c>
      <c r="R5" s="202">
        <v>0.48</v>
      </c>
      <c r="S5" s="202">
        <v>0.3</v>
      </c>
      <c r="T5" s="202">
        <v>0</v>
      </c>
      <c r="U5" s="202">
        <v>2.4300000000000002</v>
      </c>
      <c r="V5" s="202">
        <v>0.17</v>
      </c>
      <c r="W5" s="202">
        <v>0.52</v>
      </c>
      <c r="X5" s="202">
        <v>1.74</v>
      </c>
      <c r="Y5" s="202">
        <v>0</v>
      </c>
      <c r="Z5" s="202">
        <v>2.99</v>
      </c>
      <c r="AA5" s="202">
        <v>1.06</v>
      </c>
      <c r="AB5" s="202">
        <v>0</v>
      </c>
      <c r="AC5" s="202">
        <v>13.51</v>
      </c>
      <c r="AD5" s="202">
        <v>0</v>
      </c>
      <c r="AE5" s="202">
        <v>0</v>
      </c>
      <c r="AF5" s="202">
        <v>0</v>
      </c>
      <c r="AG5" s="202">
        <v>26.91</v>
      </c>
      <c r="AH5" s="202">
        <v>0</v>
      </c>
      <c r="AI5" s="202">
        <v>0</v>
      </c>
      <c r="AJ5" s="202">
        <v>0</v>
      </c>
      <c r="AK5" s="202">
        <v>19.61</v>
      </c>
      <c r="AL5" s="202">
        <v>0</v>
      </c>
      <c r="AM5" s="202">
        <v>200.12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8.66</v>
      </c>
      <c r="E6" s="202">
        <v>0</v>
      </c>
      <c r="F6" s="202">
        <v>0</v>
      </c>
      <c r="G6" s="202">
        <v>16.489999999999998</v>
      </c>
      <c r="H6" s="202">
        <v>0</v>
      </c>
      <c r="I6" s="202">
        <v>0</v>
      </c>
      <c r="J6" s="202">
        <v>21.75</v>
      </c>
      <c r="K6" s="202">
        <v>0.36</v>
      </c>
      <c r="L6" s="202">
        <v>12.42</v>
      </c>
      <c r="M6" s="202">
        <v>0.96</v>
      </c>
      <c r="N6" s="202">
        <v>1.4</v>
      </c>
      <c r="O6" s="202">
        <v>0</v>
      </c>
      <c r="P6" s="202">
        <v>1.32</v>
      </c>
      <c r="Q6" s="202">
        <v>0.24</v>
      </c>
      <c r="R6" s="202">
        <v>0.48</v>
      </c>
      <c r="S6" s="202">
        <v>0.3</v>
      </c>
      <c r="T6" s="202">
        <v>0</v>
      </c>
      <c r="U6" s="202">
        <v>2.4300000000000002</v>
      </c>
      <c r="V6" s="202">
        <v>0.17</v>
      </c>
      <c r="W6" s="202">
        <v>0.52</v>
      </c>
      <c r="X6" s="202">
        <v>1.74</v>
      </c>
      <c r="Y6" s="202">
        <v>0</v>
      </c>
      <c r="Z6" s="202">
        <v>2.99</v>
      </c>
      <c r="AA6" s="202">
        <v>1.06</v>
      </c>
      <c r="AB6" s="202">
        <v>0</v>
      </c>
      <c r="AC6" s="202">
        <v>13.51</v>
      </c>
      <c r="AD6" s="202">
        <v>0</v>
      </c>
      <c r="AE6" s="202">
        <v>0</v>
      </c>
      <c r="AF6" s="202">
        <v>0</v>
      </c>
      <c r="AG6" s="202">
        <v>26.91</v>
      </c>
      <c r="AH6" s="202">
        <v>0</v>
      </c>
      <c r="AI6" s="202">
        <v>0</v>
      </c>
      <c r="AJ6" s="202">
        <v>0</v>
      </c>
      <c r="AK6" s="202">
        <v>19.61</v>
      </c>
      <c r="AL6" s="202">
        <v>0</v>
      </c>
      <c r="AM6" s="202">
        <v>200.12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8.66</v>
      </c>
      <c r="E7" s="202">
        <v>0</v>
      </c>
      <c r="F7" s="202">
        <v>0</v>
      </c>
      <c r="G7" s="202">
        <v>16.66</v>
      </c>
      <c r="H7" s="202">
        <v>0</v>
      </c>
      <c r="I7" s="202">
        <v>0</v>
      </c>
      <c r="J7" s="202">
        <v>21.75</v>
      </c>
      <c r="K7" s="202">
        <v>0.36</v>
      </c>
      <c r="L7" s="202">
        <v>12.42</v>
      </c>
      <c r="M7" s="202">
        <v>0.96</v>
      </c>
      <c r="N7" s="202">
        <v>1.4</v>
      </c>
      <c r="O7" s="202">
        <v>0</v>
      </c>
      <c r="P7" s="202">
        <v>1.32</v>
      </c>
      <c r="Q7" s="202">
        <v>0.24</v>
      </c>
      <c r="R7" s="202">
        <v>0.48</v>
      </c>
      <c r="S7" s="202">
        <v>0.3</v>
      </c>
      <c r="T7" s="202">
        <v>0</v>
      </c>
      <c r="U7" s="202">
        <v>2.4300000000000002</v>
      </c>
      <c r="V7" s="202">
        <v>0.17</v>
      </c>
      <c r="W7" s="202">
        <v>0.52</v>
      </c>
      <c r="X7" s="202">
        <v>1.74</v>
      </c>
      <c r="Y7" s="202">
        <v>0</v>
      </c>
      <c r="Z7" s="202">
        <v>2.99</v>
      </c>
      <c r="AA7" s="202">
        <v>1.06</v>
      </c>
      <c r="AB7" s="202">
        <v>0</v>
      </c>
      <c r="AC7" s="202">
        <v>13.51</v>
      </c>
      <c r="AD7" s="202">
        <v>0</v>
      </c>
      <c r="AE7" s="202">
        <v>0</v>
      </c>
      <c r="AF7" s="202">
        <v>0</v>
      </c>
      <c r="AG7" s="202">
        <v>26.91</v>
      </c>
      <c r="AH7" s="202">
        <v>0</v>
      </c>
      <c r="AI7" s="202">
        <v>0</v>
      </c>
      <c r="AJ7" s="202">
        <v>0</v>
      </c>
      <c r="AK7" s="202">
        <v>17.440000000000001</v>
      </c>
      <c r="AL7" s="202">
        <v>0</v>
      </c>
      <c r="AM7" s="202">
        <v>200.12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8.66</v>
      </c>
      <c r="E8" s="202">
        <v>0</v>
      </c>
      <c r="F8" s="202">
        <v>0</v>
      </c>
      <c r="G8" s="202">
        <v>16.66</v>
      </c>
      <c r="H8" s="202">
        <v>0</v>
      </c>
      <c r="I8" s="202">
        <v>0</v>
      </c>
      <c r="J8" s="202">
        <v>21.75</v>
      </c>
      <c r="K8" s="202">
        <v>0.36</v>
      </c>
      <c r="L8" s="202">
        <v>12.42</v>
      </c>
      <c r="M8" s="202">
        <v>0.96</v>
      </c>
      <c r="N8" s="202">
        <v>1.4</v>
      </c>
      <c r="O8" s="202">
        <v>0</v>
      </c>
      <c r="P8" s="202">
        <v>1.32</v>
      </c>
      <c r="Q8" s="202">
        <v>0.24</v>
      </c>
      <c r="R8" s="202">
        <v>0.48</v>
      </c>
      <c r="S8" s="202">
        <v>0.3</v>
      </c>
      <c r="T8" s="202">
        <v>0</v>
      </c>
      <c r="U8" s="202">
        <v>2.4300000000000002</v>
      </c>
      <c r="V8" s="202">
        <v>0.17</v>
      </c>
      <c r="W8" s="202">
        <v>0.52</v>
      </c>
      <c r="X8" s="202">
        <v>1.74</v>
      </c>
      <c r="Y8" s="202">
        <v>0</v>
      </c>
      <c r="Z8" s="202">
        <v>2.99</v>
      </c>
      <c r="AA8" s="202">
        <v>1.06</v>
      </c>
      <c r="AB8" s="202">
        <v>0</v>
      </c>
      <c r="AC8" s="202">
        <v>13.51</v>
      </c>
      <c r="AD8" s="202">
        <v>0</v>
      </c>
      <c r="AE8" s="202">
        <v>0</v>
      </c>
      <c r="AF8" s="202">
        <v>0</v>
      </c>
      <c r="AG8" s="202">
        <v>26.91</v>
      </c>
      <c r="AH8" s="202">
        <v>0</v>
      </c>
      <c r="AI8" s="202">
        <v>0</v>
      </c>
      <c r="AJ8" s="202">
        <v>0</v>
      </c>
      <c r="AK8" s="202">
        <v>17.440000000000001</v>
      </c>
      <c r="AL8" s="202">
        <v>0</v>
      </c>
      <c r="AM8" s="202">
        <v>200.12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8.66</v>
      </c>
      <c r="E9" s="202">
        <v>0</v>
      </c>
      <c r="F9" s="202">
        <v>0</v>
      </c>
      <c r="G9" s="202">
        <v>16.66</v>
      </c>
      <c r="H9" s="202">
        <v>0</v>
      </c>
      <c r="I9" s="202">
        <v>0</v>
      </c>
      <c r="J9" s="202">
        <v>21.75</v>
      </c>
      <c r="K9" s="202">
        <v>3.86</v>
      </c>
      <c r="L9" s="202">
        <v>64.95</v>
      </c>
      <c r="M9" s="202">
        <v>0.96</v>
      </c>
      <c r="N9" s="202">
        <v>1.4</v>
      </c>
      <c r="O9" s="202">
        <v>0</v>
      </c>
      <c r="P9" s="202">
        <v>1.19</v>
      </c>
      <c r="Q9" s="202">
        <v>2.92</v>
      </c>
      <c r="R9" s="202">
        <v>5.68</v>
      </c>
      <c r="S9" s="202">
        <v>3.57</v>
      </c>
      <c r="T9" s="202">
        <v>0</v>
      </c>
      <c r="U9" s="202">
        <v>2.31</v>
      </c>
      <c r="V9" s="202">
        <v>2.0699999999999998</v>
      </c>
      <c r="W9" s="202">
        <v>0.52</v>
      </c>
      <c r="X9" s="202">
        <v>1.74</v>
      </c>
      <c r="Y9" s="202">
        <v>0</v>
      </c>
      <c r="Z9" s="202">
        <v>2.99</v>
      </c>
      <c r="AA9" s="202">
        <v>1.77</v>
      </c>
      <c r="AB9" s="202">
        <v>0</v>
      </c>
      <c r="AC9" s="202">
        <v>13.51</v>
      </c>
      <c r="AD9" s="202">
        <v>0</v>
      </c>
      <c r="AE9" s="202">
        <v>0</v>
      </c>
      <c r="AF9" s="202">
        <v>0</v>
      </c>
      <c r="AG9" s="202">
        <v>26.91</v>
      </c>
      <c r="AH9" s="202">
        <v>0</v>
      </c>
      <c r="AI9" s="202">
        <v>0</v>
      </c>
      <c r="AJ9" s="202">
        <v>0</v>
      </c>
      <c r="AK9" s="202">
        <v>11.16</v>
      </c>
      <c r="AL9" s="202">
        <v>0</v>
      </c>
      <c r="AM9" s="202">
        <v>200.12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8.66</v>
      </c>
      <c r="E10" s="202">
        <v>0</v>
      </c>
      <c r="F10" s="202">
        <v>0</v>
      </c>
      <c r="G10" s="202">
        <v>16.66</v>
      </c>
      <c r="H10" s="202">
        <v>0</v>
      </c>
      <c r="I10" s="202">
        <v>0</v>
      </c>
      <c r="J10" s="202">
        <v>21.75</v>
      </c>
      <c r="K10" s="202">
        <v>4.4000000000000004</v>
      </c>
      <c r="L10" s="202">
        <v>137.88</v>
      </c>
      <c r="M10" s="202">
        <v>0.96</v>
      </c>
      <c r="N10" s="202">
        <v>1.4</v>
      </c>
      <c r="O10" s="202">
        <v>0</v>
      </c>
      <c r="P10" s="202">
        <v>1.19</v>
      </c>
      <c r="Q10" s="202">
        <v>2.95</v>
      </c>
      <c r="R10" s="202">
        <v>5.95</v>
      </c>
      <c r="S10" s="202">
        <v>3.74</v>
      </c>
      <c r="T10" s="202">
        <v>0</v>
      </c>
      <c r="U10" s="202">
        <v>2.19</v>
      </c>
      <c r="V10" s="202">
        <v>2.0699999999999998</v>
      </c>
      <c r="W10" s="202">
        <v>0.52</v>
      </c>
      <c r="X10" s="202">
        <v>1.74</v>
      </c>
      <c r="Y10" s="202">
        <v>0</v>
      </c>
      <c r="Z10" s="202">
        <v>2.99</v>
      </c>
      <c r="AA10" s="202">
        <v>1.77</v>
      </c>
      <c r="AB10" s="202">
        <v>0</v>
      </c>
      <c r="AC10" s="202">
        <v>13.51</v>
      </c>
      <c r="AD10" s="202">
        <v>0</v>
      </c>
      <c r="AE10" s="202">
        <v>0</v>
      </c>
      <c r="AF10" s="202">
        <v>0</v>
      </c>
      <c r="AG10" s="202">
        <v>26.91</v>
      </c>
      <c r="AH10" s="202">
        <v>0</v>
      </c>
      <c r="AI10" s="202">
        <v>0</v>
      </c>
      <c r="AJ10" s="202">
        <v>0</v>
      </c>
      <c r="AK10" s="202">
        <v>11.16</v>
      </c>
      <c r="AL10" s="202">
        <v>0</v>
      </c>
      <c r="AM10" s="202">
        <v>200.12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8.66</v>
      </c>
      <c r="E11" s="202">
        <v>0</v>
      </c>
      <c r="F11" s="202">
        <v>0</v>
      </c>
      <c r="G11" s="202">
        <v>16.66</v>
      </c>
      <c r="H11" s="202">
        <v>0</v>
      </c>
      <c r="I11" s="202">
        <v>0</v>
      </c>
      <c r="J11" s="202">
        <v>21.75</v>
      </c>
      <c r="K11" s="202">
        <v>4.4000000000000004</v>
      </c>
      <c r="L11" s="202">
        <v>157.62</v>
      </c>
      <c r="M11" s="202">
        <v>0.96</v>
      </c>
      <c r="N11" s="202">
        <v>1.4</v>
      </c>
      <c r="O11" s="202">
        <v>0</v>
      </c>
      <c r="P11" s="202">
        <v>1.19</v>
      </c>
      <c r="Q11" s="202">
        <v>2.79</v>
      </c>
      <c r="R11" s="202">
        <v>5.95</v>
      </c>
      <c r="S11" s="202">
        <v>3.76</v>
      </c>
      <c r="T11" s="202">
        <v>0</v>
      </c>
      <c r="U11" s="202">
        <v>2.16</v>
      </c>
      <c r="V11" s="202">
        <v>2.0699999999999998</v>
      </c>
      <c r="W11" s="202">
        <v>0.52</v>
      </c>
      <c r="X11" s="202">
        <v>1.74</v>
      </c>
      <c r="Y11" s="202">
        <v>0</v>
      </c>
      <c r="Z11" s="202">
        <v>2.99</v>
      </c>
      <c r="AA11" s="202">
        <v>19.98</v>
      </c>
      <c r="AB11" s="202">
        <v>0</v>
      </c>
      <c r="AC11" s="202">
        <v>13.51</v>
      </c>
      <c r="AD11" s="202">
        <v>0</v>
      </c>
      <c r="AE11" s="202">
        <v>0</v>
      </c>
      <c r="AF11" s="202">
        <v>0</v>
      </c>
      <c r="AG11" s="202">
        <v>26.91</v>
      </c>
      <c r="AH11" s="202">
        <v>0</v>
      </c>
      <c r="AI11" s="202">
        <v>0</v>
      </c>
      <c r="AJ11" s="202">
        <v>0</v>
      </c>
      <c r="AK11" s="202">
        <v>11.16</v>
      </c>
      <c r="AL11" s="202">
        <v>0</v>
      </c>
      <c r="AM11" s="202">
        <v>200.12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8.66</v>
      </c>
      <c r="E12" s="202">
        <v>0</v>
      </c>
      <c r="F12" s="202">
        <v>0</v>
      </c>
      <c r="G12" s="202">
        <v>16.66</v>
      </c>
      <c r="H12" s="202">
        <v>0</v>
      </c>
      <c r="I12" s="202">
        <v>0</v>
      </c>
      <c r="J12" s="202">
        <v>21.75</v>
      </c>
      <c r="K12" s="202">
        <v>4.4000000000000004</v>
      </c>
      <c r="L12" s="202">
        <v>215.32</v>
      </c>
      <c r="M12" s="202">
        <v>0.96</v>
      </c>
      <c r="N12" s="202">
        <v>1.4</v>
      </c>
      <c r="O12" s="202">
        <v>0</v>
      </c>
      <c r="P12" s="202">
        <v>1.19</v>
      </c>
      <c r="Q12" s="202">
        <v>2.79</v>
      </c>
      <c r="R12" s="202">
        <v>5.95</v>
      </c>
      <c r="S12" s="202">
        <v>3.76</v>
      </c>
      <c r="T12" s="202">
        <v>0</v>
      </c>
      <c r="U12" s="202">
        <v>2.16</v>
      </c>
      <c r="V12" s="202">
        <v>2.0699999999999998</v>
      </c>
      <c r="W12" s="202">
        <v>0.52</v>
      </c>
      <c r="X12" s="202">
        <v>1.74</v>
      </c>
      <c r="Y12" s="202">
        <v>0</v>
      </c>
      <c r="Z12" s="202">
        <v>2.99</v>
      </c>
      <c r="AA12" s="202">
        <v>19.98</v>
      </c>
      <c r="AB12" s="202">
        <v>0</v>
      </c>
      <c r="AC12" s="202">
        <v>13.51</v>
      </c>
      <c r="AD12" s="202">
        <v>0</v>
      </c>
      <c r="AE12" s="202">
        <v>0</v>
      </c>
      <c r="AF12" s="202">
        <v>0</v>
      </c>
      <c r="AG12" s="202">
        <v>26.91</v>
      </c>
      <c r="AH12" s="202">
        <v>0</v>
      </c>
      <c r="AI12" s="202">
        <v>0</v>
      </c>
      <c r="AJ12" s="202">
        <v>0</v>
      </c>
      <c r="AK12" s="202">
        <v>11.16</v>
      </c>
      <c r="AL12" s="202">
        <v>0</v>
      </c>
      <c r="AM12" s="202">
        <v>200.12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8.66</v>
      </c>
      <c r="E13" s="202">
        <v>0</v>
      </c>
      <c r="F13" s="202">
        <v>0</v>
      </c>
      <c r="G13" s="202">
        <v>16.66</v>
      </c>
      <c r="H13" s="202">
        <v>0</v>
      </c>
      <c r="I13" s="202">
        <v>0</v>
      </c>
      <c r="J13" s="202">
        <v>21.75</v>
      </c>
      <c r="K13" s="202">
        <v>4.4000000000000004</v>
      </c>
      <c r="L13" s="202">
        <v>260.72000000000003</v>
      </c>
      <c r="M13" s="202">
        <v>0.96</v>
      </c>
      <c r="N13" s="202">
        <v>1.4</v>
      </c>
      <c r="O13" s="202">
        <v>0</v>
      </c>
      <c r="P13" s="202">
        <v>1.19</v>
      </c>
      <c r="Q13" s="202">
        <v>2.77</v>
      </c>
      <c r="R13" s="202">
        <v>5.94</v>
      </c>
      <c r="S13" s="202">
        <v>3.75</v>
      </c>
      <c r="T13" s="202">
        <v>0</v>
      </c>
      <c r="U13" s="202">
        <v>2.16</v>
      </c>
      <c r="V13" s="202">
        <v>2.0699999999999998</v>
      </c>
      <c r="W13" s="202">
        <v>0.52</v>
      </c>
      <c r="X13" s="202">
        <v>1.74</v>
      </c>
      <c r="Y13" s="202">
        <v>0</v>
      </c>
      <c r="Z13" s="202">
        <v>17.52</v>
      </c>
      <c r="AA13" s="202">
        <v>10.06</v>
      </c>
      <c r="AB13" s="202">
        <v>0</v>
      </c>
      <c r="AC13" s="202">
        <v>13.51</v>
      </c>
      <c r="AD13" s="202">
        <v>0</v>
      </c>
      <c r="AE13" s="202">
        <v>0</v>
      </c>
      <c r="AF13" s="202">
        <v>0</v>
      </c>
      <c r="AG13" s="202">
        <v>26.91</v>
      </c>
      <c r="AH13" s="202">
        <v>0</v>
      </c>
      <c r="AI13" s="202">
        <v>0</v>
      </c>
      <c r="AJ13" s="202">
        <v>0</v>
      </c>
      <c r="AK13" s="202">
        <v>11.16</v>
      </c>
      <c r="AL13" s="202">
        <v>0</v>
      </c>
      <c r="AM13" s="202">
        <v>200.12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8.66</v>
      </c>
      <c r="E14" s="202">
        <v>0</v>
      </c>
      <c r="F14" s="202">
        <v>0</v>
      </c>
      <c r="G14" s="202">
        <v>16.66</v>
      </c>
      <c r="H14" s="202">
        <v>0</v>
      </c>
      <c r="I14" s="202">
        <v>0</v>
      </c>
      <c r="J14" s="202">
        <v>21.75</v>
      </c>
      <c r="K14" s="202">
        <v>4.4000000000000004</v>
      </c>
      <c r="L14" s="202">
        <v>260.72000000000003</v>
      </c>
      <c r="M14" s="202">
        <v>0.96</v>
      </c>
      <c r="N14" s="202">
        <v>1.4</v>
      </c>
      <c r="O14" s="202">
        <v>0</v>
      </c>
      <c r="P14" s="202">
        <v>1.19</v>
      </c>
      <c r="Q14" s="202">
        <v>2.77</v>
      </c>
      <c r="R14" s="202">
        <v>5.94</v>
      </c>
      <c r="S14" s="202">
        <v>3.75</v>
      </c>
      <c r="T14" s="202">
        <v>0</v>
      </c>
      <c r="U14" s="202">
        <v>2.16</v>
      </c>
      <c r="V14" s="202">
        <v>2.0699999999999998</v>
      </c>
      <c r="W14" s="202">
        <v>0.52</v>
      </c>
      <c r="X14" s="202">
        <v>1.74</v>
      </c>
      <c r="Y14" s="202">
        <v>0</v>
      </c>
      <c r="Z14" s="202">
        <v>58.72</v>
      </c>
      <c r="AA14" s="202">
        <v>10.06</v>
      </c>
      <c r="AB14" s="202">
        <v>0</v>
      </c>
      <c r="AC14" s="202">
        <v>13.51</v>
      </c>
      <c r="AD14" s="202">
        <v>0</v>
      </c>
      <c r="AE14" s="202">
        <v>0</v>
      </c>
      <c r="AF14" s="202">
        <v>0</v>
      </c>
      <c r="AG14" s="202">
        <v>26.91</v>
      </c>
      <c r="AH14" s="202">
        <v>0</v>
      </c>
      <c r="AI14" s="202">
        <v>0</v>
      </c>
      <c r="AJ14" s="202">
        <v>0</v>
      </c>
      <c r="AK14" s="202">
        <v>11.16</v>
      </c>
      <c r="AL14" s="202">
        <v>0</v>
      </c>
      <c r="AM14" s="202">
        <v>200.12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8.66</v>
      </c>
      <c r="E15" s="202">
        <v>0</v>
      </c>
      <c r="F15" s="202">
        <v>0</v>
      </c>
      <c r="G15" s="202">
        <v>16.66</v>
      </c>
      <c r="H15" s="202">
        <v>0</v>
      </c>
      <c r="I15" s="202">
        <v>0</v>
      </c>
      <c r="J15" s="202">
        <v>21.75</v>
      </c>
      <c r="K15" s="202">
        <v>4.4000000000000004</v>
      </c>
      <c r="L15" s="202">
        <v>260.72000000000003</v>
      </c>
      <c r="M15" s="202">
        <v>0.96</v>
      </c>
      <c r="N15" s="202">
        <v>1.4</v>
      </c>
      <c r="O15" s="202">
        <v>0</v>
      </c>
      <c r="P15" s="202">
        <v>1.19</v>
      </c>
      <c r="Q15" s="202">
        <v>2.77</v>
      </c>
      <c r="R15" s="202">
        <v>6.07</v>
      </c>
      <c r="S15" s="202">
        <v>3.75</v>
      </c>
      <c r="T15" s="202">
        <v>0</v>
      </c>
      <c r="U15" s="202">
        <v>2.16</v>
      </c>
      <c r="V15" s="202">
        <v>2.0699999999999998</v>
      </c>
      <c r="W15" s="202">
        <v>0.52</v>
      </c>
      <c r="X15" s="202">
        <v>1.74</v>
      </c>
      <c r="Y15" s="202">
        <v>0</v>
      </c>
      <c r="Z15" s="202">
        <v>58.72</v>
      </c>
      <c r="AA15" s="202">
        <v>10.06</v>
      </c>
      <c r="AB15" s="202">
        <v>0</v>
      </c>
      <c r="AC15" s="202">
        <v>13.51</v>
      </c>
      <c r="AD15" s="202">
        <v>0</v>
      </c>
      <c r="AE15" s="202">
        <v>0</v>
      </c>
      <c r="AF15" s="202">
        <v>0</v>
      </c>
      <c r="AG15" s="202">
        <v>26.91</v>
      </c>
      <c r="AH15" s="202">
        <v>0</v>
      </c>
      <c r="AI15" s="202">
        <v>0</v>
      </c>
      <c r="AJ15" s="202">
        <v>0</v>
      </c>
      <c r="AK15" s="202">
        <v>11.16</v>
      </c>
      <c r="AL15" s="202">
        <v>0</v>
      </c>
      <c r="AM15" s="202">
        <v>200.12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8.6</v>
      </c>
      <c r="E16" s="202">
        <v>0</v>
      </c>
      <c r="F16" s="202">
        <v>0</v>
      </c>
      <c r="G16" s="202">
        <v>16.66</v>
      </c>
      <c r="H16" s="202">
        <v>0</v>
      </c>
      <c r="I16" s="202">
        <v>0</v>
      </c>
      <c r="J16" s="202">
        <v>21.75</v>
      </c>
      <c r="K16" s="202">
        <v>4.4000000000000004</v>
      </c>
      <c r="L16" s="202">
        <v>260.72000000000003</v>
      </c>
      <c r="M16" s="202">
        <v>0.96</v>
      </c>
      <c r="N16" s="202">
        <v>1.4</v>
      </c>
      <c r="O16" s="202">
        <v>0</v>
      </c>
      <c r="P16" s="202">
        <v>1.19</v>
      </c>
      <c r="Q16" s="202">
        <v>2.77</v>
      </c>
      <c r="R16" s="202">
        <v>6.07</v>
      </c>
      <c r="S16" s="202">
        <v>3.75</v>
      </c>
      <c r="T16" s="202">
        <v>0</v>
      </c>
      <c r="U16" s="202">
        <v>2.16</v>
      </c>
      <c r="V16" s="202">
        <v>2.0699999999999998</v>
      </c>
      <c r="W16" s="202">
        <v>0.52</v>
      </c>
      <c r="X16" s="202">
        <v>1.74</v>
      </c>
      <c r="Y16" s="202">
        <v>0</v>
      </c>
      <c r="Z16" s="202">
        <v>58.72</v>
      </c>
      <c r="AA16" s="202">
        <v>10.06</v>
      </c>
      <c r="AB16" s="202">
        <v>0</v>
      </c>
      <c r="AC16" s="202">
        <v>13.51</v>
      </c>
      <c r="AD16" s="202">
        <v>0</v>
      </c>
      <c r="AE16" s="202">
        <v>0</v>
      </c>
      <c r="AF16" s="202">
        <v>0</v>
      </c>
      <c r="AG16" s="202">
        <v>26.91</v>
      </c>
      <c r="AH16" s="202">
        <v>0</v>
      </c>
      <c r="AI16" s="202">
        <v>0</v>
      </c>
      <c r="AJ16" s="202">
        <v>0</v>
      </c>
      <c r="AK16" s="202">
        <v>11.16</v>
      </c>
      <c r="AL16" s="202">
        <v>0</v>
      </c>
      <c r="AM16" s="202">
        <v>200.12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8.6</v>
      </c>
      <c r="E17" s="202">
        <v>0</v>
      </c>
      <c r="F17" s="202">
        <v>0</v>
      </c>
      <c r="G17" s="202">
        <v>16.66</v>
      </c>
      <c r="H17" s="202">
        <v>0</v>
      </c>
      <c r="I17" s="202">
        <v>0</v>
      </c>
      <c r="J17" s="202">
        <v>21.75</v>
      </c>
      <c r="K17" s="202">
        <v>4.4000000000000004</v>
      </c>
      <c r="L17" s="202">
        <v>260.72000000000003</v>
      </c>
      <c r="M17" s="202">
        <v>0.96</v>
      </c>
      <c r="N17" s="202">
        <v>1.4</v>
      </c>
      <c r="O17" s="202">
        <v>0</v>
      </c>
      <c r="P17" s="202">
        <v>1.19</v>
      </c>
      <c r="Q17" s="202">
        <v>2.77</v>
      </c>
      <c r="R17" s="202">
        <v>6.07</v>
      </c>
      <c r="S17" s="202">
        <v>3.75</v>
      </c>
      <c r="T17" s="202">
        <v>0</v>
      </c>
      <c r="U17" s="202">
        <v>2.16</v>
      </c>
      <c r="V17" s="202">
        <v>2.0699999999999998</v>
      </c>
      <c r="W17" s="202">
        <v>0.52</v>
      </c>
      <c r="X17" s="202">
        <v>1.74</v>
      </c>
      <c r="Y17" s="202">
        <v>0</v>
      </c>
      <c r="Z17" s="202">
        <v>58.72</v>
      </c>
      <c r="AA17" s="202">
        <v>10.06</v>
      </c>
      <c r="AB17" s="202">
        <v>0</v>
      </c>
      <c r="AC17" s="202">
        <v>13.51</v>
      </c>
      <c r="AD17" s="202">
        <v>0</v>
      </c>
      <c r="AE17" s="202">
        <v>0</v>
      </c>
      <c r="AF17" s="202">
        <v>0</v>
      </c>
      <c r="AG17" s="202">
        <v>26.91</v>
      </c>
      <c r="AH17" s="202">
        <v>0</v>
      </c>
      <c r="AI17" s="202">
        <v>0</v>
      </c>
      <c r="AJ17" s="202">
        <v>0</v>
      </c>
      <c r="AK17" s="202">
        <v>11.16</v>
      </c>
      <c r="AL17" s="202">
        <v>0</v>
      </c>
      <c r="AM17" s="202">
        <v>200.12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8.6</v>
      </c>
      <c r="E18" s="202">
        <v>0</v>
      </c>
      <c r="F18" s="202">
        <v>0</v>
      </c>
      <c r="G18" s="202">
        <v>16.66</v>
      </c>
      <c r="H18" s="202">
        <v>0</v>
      </c>
      <c r="I18" s="202">
        <v>0</v>
      </c>
      <c r="J18" s="202">
        <v>21.75</v>
      </c>
      <c r="K18" s="202">
        <v>4.4000000000000004</v>
      </c>
      <c r="L18" s="202">
        <v>260.72000000000003</v>
      </c>
      <c r="M18" s="202">
        <v>0.96</v>
      </c>
      <c r="N18" s="202">
        <v>1.4</v>
      </c>
      <c r="O18" s="202">
        <v>0</v>
      </c>
      <c r="P18" s="202">
        <v>1.19</v>
      </c>
      <c r="Q18" s="202">
        <v>2.77</v>
      </c>
      <c r="R18" s="202">
        <v>6.07</v>
      </c>
      <c r="S18" s="202">
        <v>3.75</v>
      </c>
      <c r="T18" s="202">
        <v>0</v>
      </c>
      <c r="U18" s="202">
        <v>2.16</v>
      </c>
      <c r="V18" s="202">
        <v>2.0699999999999998</v>
      </c>
      <c r="W18" s="202">
        <v>0.52</v>
      </c>
      <c r="X18" s="202">
        <v>1.74</v>
      </c>
      <c r="Y18" s="202">
        <v>0</v>
      </c>
      <c r="Z18" s="202">
        <v>58.72</v>
      </c>
      <c r="AA18" s="202">
        <v>10.06</v>
      </c>
      <c r="AB18" s="202">
        <v>0</v>
      </c>
      <c r="AC18" s="202">
        <v>13.51</v>
      </c>
      <c r="AD18" s="202">
        <v>0</v>
      </c>
      <c r="AE18" s="202">
        <v>0</v>
      </c>
      <c r="AF18" s="202">
        <v>0</v>
      </c>
      <c r="AG18" s="202">
        <v>26.91</v>
      </c>
      <c r="AH18" s="202">
        <v>0</v>
      </c>
      <c r="AI18" s="202">
        <v>0</v>
      </c>
      <c r="AJ18" s="202">
        <v>0</v>
      </c>
      <c r="AK18" s="202">
        <v>11.16</v>
      </c>
      <c r="AL18" s="202">
        <v>0</v>
      </c>
      <c r="AM18" s="202">
        <v>200.12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8.6</v>
      </c>
      <c r="E19" s="202">
        <v>0</v>
      </c>
      <c r="F19" s="202">
        <v>0</v>
      </c>
      <c r="G19" s="202">
        <v>16.66</v>
      </c>
      <c r="H19" s="202">
        <v>0</v>
      </c>
      <c r="I19" s="202">
        <v>0</v>
      </c>
      <c r="J19" s="202">
        <v>21.75</v>
      </c>
      <c r="K19" s="202">
        <v>4.4000000000000004</v>
      </c>
      <c r="L19" s="202">
        <v>260.72000000000003</v>
      </c>
      <c r="M19" s="202">
        <v>0.96</v>
      </c>
      <c r="N19" s="202">
        <v>1.4</v>
      </c>
      <c r="O19" s="202">
        <v>0</v>
      </c>
      <c r="P19" s="202">
        <v>1.19</v>
      </c>
      <c r="Q19" s="202">
        <v>2.77</v>
      </c>
      <c r="R19" s="202">
        <v>6.07</v>
      </c>
      <c r="S19" s="202">
        <v>3.75</v>
      </c>
      <c r="T19" s="202">
        <v>0</v>
      </c>
      <c r="U19" s="202">
        <v>2.16</v>
      </c>
      <c r="V19" s="202">
        <v>2.0699999999999998</v>
      </c>
      <c r="W19" s="202">
        <v>0.52</v>
      </c>
      <c r="X19" s="202">
        <v>1.74</v>
      </c>
      <c r="Y19" s="202">
        <v>0</v>
      </c>
      <c r="Z19" s="202">
        <v>58.72</v>
      </c>
      <c r="AA19" s="202">
        <v>10.06</v>
      </c>
      <c r="AB19" s="202">
        <v>0</v>
      </c>
      <c r="AC19" s="202">
        <v>13.51</v>
      </c>
      <c r="AD19" s="202">
        <v>0</v>
      </c>
      <c r="AE19" s="202">
        <v>0</v>
      </c>
      <c r="AF19" s="202">
        <v>0</v>
      </c>
      <c r="AG19" s="202">
        <v>26.91</v>
      </c>
      <c r="AH19" s="202">
        <v>0</v>
      </c>
      <c r="AI19" s="202">
        <v>0</v>
      </c>
      <c r="AJ19" s="202">
        <v>0</v>
      </c>
      <c r="AK19" s="202">
        <v>11.16</v>
      </c>
      <c r="AL19" s="202">
        <v>0</v>
      </c>
      <c r="AM19" s="202">
        <v>200.12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8.6</v>
      </c>
      <c r="E20" s="202">
        <v>0</v>
      </c>
      <c r="F20" s="202">
        <v>0</v>
      </c>
      <c r="G20" s="202">
        <v>16.66</v>
      </c>
      <c r="H20" s="202">
        <v>0</v>
      </c>
      <c r="I20" s="202">
        <v>0</v>
      </c>
      <c r="J20" s="202">
        <v>21.75</v>
      </c>
      <c r="K20" s="202">
        <v>4.4000000000000004</v>
      </c>
      <c r="L20" s="202">
        <v>260.72000000000003</v>
      </c>
      <c r="M20" s="202">
        <v>0.96</v>
      </c>
      <c r="N20" s="202">
        <v>1.4</v>
      </c>
      <c r="O20" s="202">
        <v>0</v>
      </c>
      <c r="P20" s="202">
        <v>1.19</v>
      </c>
      <c r="Q20" s="202">
        <v>2.77</v>
      </c>
      <c r="R20" s="202">
        <v>6.07</v>
      </c>
      <c r="S20" s="202">
        <v>3.75</v>
      </c>
      <c r="T20" s="202">
        <v>0</v>
      </c>
      <c r="U20" s="202">
        <v>2.16</v>
      </c>
      <c r="V20" s="202">
        <v>2.0699999999999998</v>
      </c>
      <c r="W20" s="202">
        <v>0.52</v>
      </c>
      <c r="X20" s="202">
        <v>1.74</v>
      </c>
      <c r="Y20" s="202">
        <v>0</v>
      </c>
      <c r="Z20" s="202">
        <v>58.72</v>
      </c>
      <c r="AA20" s="202">
        <v>10.06</v>
      </c>
      <c r="AB20" s="202">
        <v>0</v>
      </c>
      <c r="AC20" s="202">
        <v>13.51</v>
      </c>
      <c r="AD20" s="202">
        <v>0</v>
      </c>
      <c r="AE20" s="202">
        <v>0</v>
      </c>
      <c r="AF20" s="202">
        <v>0</v>
      </c>
      <c r="AG20" s="202">
        <v>26.91</v>
      </c>
      <c r="AH20" s="202">
        <v>0</v>
      </c>
      <c r="AI20" s="202">
        <v>0</v>
      </c>
      <c r="AJ20" s="202">
        <v>0</v>
      </c>
      <c r="AK20" s="202">
        <v>11.16</v>
      </c>
      <c r="AL20" s="202">
        <v>0</v>
      </c>
      <c r="AM20" s="202">
        <v>200.12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8.6</v>
      </c>
      <c r="E21" s="202">
        <v>0</v>
      </c>
      <c r="F21" s="202">
        <v>0</v>
      </c>
      <c r="G21" s="202">
        <v>16.66</v>
      </c>
      <c r="H21" s="202">
        <v>0</v>
      </c>
      <c r="I21" s="202">
        <v>0</v>
      </c>
      <c r="J21" s="202">
        <v>21.75</v>
      </c>
      <c r="K21" s="202">
        <v>4.4000000000000004</v>
      </c>
      <c r="L21" s="202">
        <v>260.72000000000003</v>
      </c>
      <c r="M21" s="202">
        <v>0.96</v>
      </c>
      <c r="N21" s="202">
        <v>1.4</v>
      </c>
      <c r="O21" s="202">
        <v>0</v>
      </c>
      <c r="P21" s="202">
        <v>1.19</v>
      </c>
      <c r="Q21" s="202">
        <v>2.77</v>
      </c>
      <c r="R21" s="202">
        <v>6.07</v>
      </c>
      <c r="S21" s="202">
        <v>3.75</v>
      </c>
      <c r="T21" s="202">
        <v>0</v>
      </c>
      <c r="U21" s="202">
        <v>2.16</v>
      </c>
      <c r="V21" s="202">
        <v>2.0699999999999998</v>
      </c>
      <c r="W21" s="202">
        <v>0.52</v>
      </c>
      <c r="X21" s="202">
        <v>1.74</v>
      </c>
      <c r="Y21" s="202">
        <v>0</v>
      </c>
      <c r="Z21" s="202">
        <v>58.72</v>
      </c>
      <c r="AA21" s="202">
        <v>10.06</v>
      </c>
      <c r="AB21" s="202">
        <v>0</v>
      </c>
      <c r="AC21" s="202">
        <v>13.51</v>
      </c>
      <c r="AD21" s="202">
        <v>0</v>
      </c>
      <c r="AE21" s="202">
        <v>0</v>
      </c>
      <c r="AF21" s="202">
        <v>0</v>
      </c>
      <c r="AG21" s="202">
        <v>26.91</v>
      </c>
      <c r="AH21" s="202">
        <v>0</v>
      </c>
      <c r="AI21" s="202">
        <v>0</v>
      </c>
      <c r="AJ21" s="202">
        <v>0</v>
      </c>
      <c r="AK21" s="202">
        <v>11.16</v>
      </c>
      <c r="AL21" s="202">
        <v>0</v>
      </c>
      <c r="AM21" s="202">
        <v>200.12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8.6</v>
      </c>
      <c r="E22" s="202">
        <v>0</v>
      </c>
      <c r="F22" s="202">
        <v>0</v>
      </c>
      <c r="G22" s="202">
        <v>16.66</v>
      </c>
      <c r="H22" s="202">
        <v>0</v>
      </c>
      <c r="I22" s="202">
        <v>0</v>
      </c>
      <c r="J22" s="202">
        <v>21.75</v>
      </c>
      <c r="K22" s="202">
        <v>4.4000000000000004</v>
      </c>
      <c r="L22" s="202">
        <v>260.72000000000003</v>
      </c>
      <c r="M22" s="202">
        <v>0.96</v>
      </c>
      <c r="N22" s="202">
        <v>1.4</v>
      </c>
      <c r="O22" s="202">
        <v>0</v>
      </c>
      <c r="P22" s="202">
        <v>1.19</v>
      </c>
      <c r="Q22" s="202">
        <v>2.77</v>
      </c>
      <c r="R22" s="202">
        <v>6.07</v>
      </c>
      <c r="S22" s="202">
        <v>3.75</v>
      </c>
      <c r="T22" s="202">
        <v>0</v>
      </c>
      <c r="U22" s="202">
        <v>2.16</v>
      </c>
      <c r="V22" s="202">
        <v>2.0699999999999998</v>
      </c>
      <c r="W22" s="202">
        <v>0.52</v>
      </c>
      <c r="X22" s="202">
        <v>1.74</v>
      </c>
      <c r="Y22" s="202">
        <v>0</v>
      </c>
      <c r="Z22" s="202">
        <v>58.72</v>
      </c>
      <c r="AA22" s="202">
        <v>10.06</v>
      </c>
      <c r="AB22" s="202">
        <v>0</v>
      </c>
      <c r="AC22" s="202">
        <v>13.51</v>
      </c>
      <c r="AD22" s="202">
        <v>0</v>
      </c>
      <c r="AE22" s="202">
        <v>0</v>
      </c>
      <c r="AF22" s="202">
        <v>0</v>
      </c>
      <c r="AG22" s="202">
        <v>26.91</v>
      </c>
      <c r="AH22" s="202">
        <v>0</v>
      </c>
      <c r="AI22" s="202">
        <v>0</v>
      </c>
      <c r="AJ22" s="202">
        <v>0</v>
      </c>
      <c r="AK22" s="202">
        <v>11.16</v>
      </c>
      <c r="AL22" s="202">
        <v>0</v>
      </c>
      <c r="AM22" s="202">
        <v>200.12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8.6</v>
      </c>
      <c r="E23" s="202">
        <v>0</v>
      </c>
      <c r="F23" s="202">
        <v>0</v>
      </c>
      <c r="G23" s="202">
        <v>16.489999999999998</v>
      </c>
      <c r="H23" s="202">
        <v>0</v>
      </c>
      <c r="I23" s="202">
        <v>0</v>
      </c>
      <c r="J23" s="202">
        <v>21.75</v>
      </c>
      <c r="K23" s="202">
        <v>4.4000000000000004</v>
      </c>
      <c r="L23" s="202">
        <v>260.72000000000003</v>
      </c>
      <c r="M23" s="202">
        <v>0.96</v>
      </c>
      <c r="N23" s="202">
        <v>1.4</v>
      </c>
      <c r="O23" s="202">
        <v>0</v>
      </c>
      <c r="P23" s="202">
        <v>1.19</v>
      </c>
      <c r="Q23" s="202">
        <v>2.77</v>
      </c>
      <c r="R23" s="202">
        <v>6.07</v>
      </c>
      <c r="S23" s="202">
        <v>3.75</v>
      </c>
      <c r="T23" s="202">
        <v>0</v>
      </c>
      <c r="U23" s="202">
        <v>3.79</v>
      </c>
      <c r="V23" s="202">
        <v>1.51</v>
      </c>
      <c r="W23" s="202">
        <v>0.52</v>
      </c>
      <c r="X23" s="202">
        <v>1.74</v>
      </c>
      <c r="Y23" s="202">
        <v>0</v>
      </c>
      <c r="Z23" s="202">
        <v>58.72</v>
      </c>
      <c r="AA23" s="202">
        <v>10.06</v>
      </c>
      <c r="AB23" s="202">
        <v>0</v>
      </c>
      <c r="AC23" s="202">
        <v>13.51</v>
      </c>
      <c r="AD23" s="202">
        <v>0</v>
      </c>
      <c r="AE23" s="202">
        <v>0</v>
      </c>
      <c r="AF23" s="202">
        <v>0</v>
      </c>
      <c r="AG23" s="202">
        <v>26.91</v>
      </c>
      <c r="AH23" s="202">
        <v>0</v>
      </c>
      <c r="AI23" s="202">
        <v>0</v>
      </c>
      <c r="AJ23" s="202">
        <v>0</v>
      </c>
      <c r="AK23" s="202">
        <v>11.16</v>
      </c>
      <c r="AL23" s="202">
        <v>0</v>
      </c>
      <c r="AM23" s="202">
        <v>200.12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8.6</v>
      </c>
      <c r="E24" s="202">
        <v>0</v>
      </c>
      <c r="F24" s="202">
        <v>0</v>
      </c>
      <c r="G24" s="202">
        <v>16.489999999999998</v>
      </c>
      <c r="H24" s="202">
        <v>0</v>
      </c>
      <c r="I24" s="202">
        <v>0</v>
      </c>
      <c r="J24" s="202">
        <v>21.75</v>
      </c>
      <c r="K24" s="202">
        <v>4.4000000000000004</v>
      </c>
      <c r="L24" s="202">
        <v>260.72000000000003</v>
      </c>
      <c r="M24" s="202">
        <v>0.96</v>
      </c>
      <c r="N24" s="202">
        <v>1.4</v>
      </c>
      <c r="O24" s="202">
        <v>0</v>
      </c>
      <c r="P24" s="202">
        <v>1.19</v>
      </c>
      <c r="Q24" s="202">
        <v>2.77</v>
      </c>
      <c r="R24" s="202">
        <v>6.07</v>
      </c>
      <c r="S24" s="202">
        <v>3.75</v>
      </c>
      <c r="T24" s="202">
        <v>0</v>
      </c>
      <c r="U24" s="202">
        <v>3.29</v>
      </c>
      <c r="V24" s="202">
        <v>1.51</v>
      </c>
      <c r="W24" s="202">
        <v>0.52</v>
      </c>
      <c r="X24" s="202">
        <v>1.74</v>
      </c>
      <c r="Y24" s="202">
        <v>0</v>
      </c>
      <c r="Z24" s="202">
        <v>58.72</v>
      </c>
      <c r="AA24" s="202">
        <v>10.06</v>
      </c>
      <c r="AB24" s="202">
        <v>0</v>
      </c>
      <c r="AC24" s="202">
        <v>13.51</v>
      </c>
      <c r="AD24" s="202">
        <v>0</v>
      </c>
      <c r="AE24" s="202">
        <v>0</v>
      </c>
      <c r="AF24" s="202">
        <v>0</v>
      </c>
      <c r="AG24" s="202">
        <v>26.91</v>
      </c>
      <c r="AH24" s="202">
        <v>0</v>
      </c>
      <c r="AI24" s="202">
        <v>0</v>
      </c>
      <c r="AJ24" s="202">
        <v>0</v>
      </c>
      <c r="AK24" s="202">
        <v>11.16</v>
      </c>
      <c r="AL24" s="202">
        <v>0</v>
      </c>
      <c r="AM24" s="202">
        <v>200.12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8.6</v>
      </c>
      <c r="E25" s="202">
        <v>0</v>
      </c>
      <c r="F25" s="202">
        <v>0</v>
      </c>
      <c r="G25" s="202">
        <v>16.489999999999998</v>
      </c>
      <c r="H25" s="202">
        <v>0</v>
      </c>
      <c r="I25" s="202">
        <v>0</v>
      </c>
      <c r="J25" s="202">
        <v>21.75</v>
      </c>
      <c r="K25" s="202">
        <v>4.4000000000000004</v>
      </c>
      <c r="L25" s="202">
        <v>260.72000000000003</v>
      </c>
      <c r="M25" s="202">
        <v>0.96</v>
      </c>
      <c r="N25" s="202">
        <v>1.4</v>
      </c>
      <c r="O25" s="202">
        <v>0</v>
      </c>
      <c r="P25" s="202">
        <v>1.19</v>
      </c>
      <c r="Q25" s="202">
        <v>2.77</v>
      </c>
      <c r="R25" s="202">
        <v>6.07</v>
      </c>
      <c r="S25" s="202">
        <v>3.75</v>
      </c>
      <c r="T25" s="202">
        <v>0</v>
      </c>
      <c r="U25" s="202">
        <v>2.48</v>
      </c>
      <c r="V25" s="202">
        <v>1.51</v>
      </c>
      <c r="W25" s="202">
        <v>0.52</v>
      </c>
      <c r="X25" s="202">
        <v>1.74</v>
      </c>
      <c r="Y25" s="202">
        <v>0</v>
      </c>
      <c r="Z25" s="202">
        <v>58.72</v>
      </c>
      <c r="AA25" s="202">
        <v>10.06</v>
      </c>
      <c r="AB25" s="202">
        <v>0</v>
      </c>
      <c r="AC25" s="202">
        <v>13.51</v>
      </c>
      <c r="AD25" s="202">
        <v>0</v>
      </c>
      <c r="AE25" s="202">
        <v>0</v>
      </c>
      <c r="AF25" s="202">
        <v>0</v>
      </c>
      <c r="AG25" s="202">
        <v>26.91</v>
      </c>
      <c r="AH25" s="202">
        <v>0</v>
      </c>
      <c r="AI25" s="202">
        <v>0</v>
      </c>
      <c r="AJ25" s="202">
        <v>0</v>
      </c>
      <c r="AK25" s="202">
        <v>11.16</v>
      </c>
      <c r="AL25" s="202">
        <v>0</v>
      </c>
      <c r="AM25" s="202">
        <v>200.12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8.5</v>
      </c>
      <c r="E26" s="202">
        <v>0</v>
      </c>
      <c r="F26" s="202">
        <v>0</v>
      </c>
      <c r="G26" s="202">
        <v>16.489999999999998</v>
      </c>
      <c r="H26" s="202">
        <v>0</v>
      </c>
      <c r="I26" s="202">
        <v>0</v>
      </c>
      <c r="J26" s="202">
        <v>21.75</v>
      </c>
      <c r="K26" s="202">
        <v>4.4000000000000004</v>
      </c>
      <c r="L26" s="202">
        <v>260.72000000000003</v>
      </c>
      <c r="M26" s="202">
        <v>0.96</v>
      </c>
      <c r="N26" s="202">
        <v>1.4</v>
      </c>
      <c r="O26" s="202">
        <v>0</v>
      </c>
      <c r="P26" s="202">
        <v>1.19</v>
      </c>
      <c r="Q26" s="202">
        <v>2.77</v>
      </c>
      <c r="R26" s="202">
        <v>6.07</v>
      </c>
      <c r="S26" s="202">
        <v>3.75</v>
      </c>
      <c r="T26" s="202">
        <v>0</v>
      </c>
      <c r="U26" s="202">
        <v>2.41</v>
      </c>
      <c r="V26" s="202">
        <v>1.51</v>
      </c>
      <c r="W26" s="202">
        <v>0.52</v>
      </c>
      <c r="X26" s="202">
        <v>1.74</v>
      </c>
      <c r="Y26" s="202">
        <v>0</v>
      </c>
      <c r="Z26" s="202">
        <v>58.72</v>
      </c>
      <c r="AA26" s="202">
        <v>10.06</v>
      </c>
      <c r="AB26" s="202">
        <v>0</v>
      </c>
      <c r="AC26" s="202">
        <v>13.51</v>
      </c>
      <c r="AD26" s="202">
        <v>0</v>
      </c>
      <c r="AE26" s="202">
        <v>0</v>
      </c>
      <c r="AF26" s="202">
        <v>0</v>
      </c>
      <c r="AG26" s="202">
        <v>26.91</v>
      </c>
      <c r="AH26" s="202">
        <v>0</v>
      </c>
      <c r="AI26" s="202">
        <v>0</v>
      </c>
      <c r="AJ26" s="202">
        <v>0</v>
      </c>
      <c r="AK26" s="202">
        <v>11.16</v>
      </c>
      <c r="AL26" s="202">
        <v>0</v>
      </c>
      <c r="AM26" s="202">
        <v>200.12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8.5</v>
      </c>
      <c r="E27" s="202">
        <v>0</v>
      </c>
      <c r="F27" s="202">
        <v>0</v>
      </c>
      <c r="G27" s="202">
        <v>16.489999999999998</v>
      </c>
      <c r="H27" s="202">
        <v>0</v>
      </c>
      <c r="I27" s="202">
        <v>0</v>
      </c>
      <c r="J27" s="202">
        <v>20.97</v>
      </c>
      <c r="K27" s="202">
        <v>4.4000000000000004</v>
      </c>
      <c r="L27" s="202">
        <v>260.72000000000003</v>
      </c>
      <c r="M27" s="202">
        <v>0.96</v>
      </c>
      <c r="N27" s="202">
        <v>1.4</v>
      </c>
      <c r="O27" s="202">
        <v>0</v>
      </c>
      <c r="P27" s="202">
        <v>1.19</v>
      </c>
      <c r="Q27" s="202">
        <v>3.04</v>
      </c>
      <c r="R27" s="202">
        <v>5.95</v>
      </c>
      <c r="S27" s="202">
        <v>3.92</v>
      </c>
      <c r="T27" s="202">
        <v>0</v>
      </c>
      <c r="U27" s="202">
        <v>2.41</v>
      </c>
      <c r="V27" s="202">
        <v>0.94</v>
      </c>
      <c r="W27" s="202">
        <v>0.6</v>
      </c>
      <c r="X27" s="202">
        <v>1.74</v>
      </c>
      <c r="Y27" s="202">
        <v>0</v>
      </c>
      <c r="Z27" s="202">
        <v>58.72</v>
      </c>
      <c r="AA27" s="202">
        <v>13.12</v>
      </c>
      <c r="AB27" s="202">
        <v>0</v>
      </c>
      <c r="AC27" s="202">
        <v>13.51</v>
      </c>
      <c r="AD27" s="202">
        <v>0</v>
      </c>
      <c r="AE27" s="202">
        <v>0</v>
      </c>
      <c r="AF27" s="202">
        <v>0</v>
      </c>
      <c r="AG27" s="202">
        <v>26.91</v>
      </c>
      <c r="AH27" s="202">
        <v>0</v>
      </c>
      <c r="AI27" s="202">
        <v>0</v>
      </c>
      <c r="AJ27" s="202">
        <v>0</v>
      </c>
      <c r="AK27" s="202">
        <v>11.16</v>
      </c>
      <c r="AL27" s="202">
        <v>0</v>
      </c>
      <c r="AM27" s="202">
        <v>200.12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8.5</v>
      </c>
      <c r="E28" s="202">
        <v>0</v>
      </c>
      <c r="F28" s="202">
        <v>0</v>
      </c>
      <c r="G28" s="202">
        <v>16.489999999999998</v>
      </c>
      <c r="H28" s="202">
        <v>0</v>
      </c>
      <c r="I28" s="202">
        <v>0</v>
      </c>
      <c r="J28" s="202">
        <v>20.97</v>
      </c>
      <c r="K28" s="202">
        <v>4.38</v>
      </c>
      <c r="L28" s="202">
        <v>260.72000000000003</v>
      </c>
      <c r="M28" s="202">
        <v>0.96</v>
      </c>
      <c r="N28" s="202">
        <v>1.4</v>
      </c>
      <c r="O28" s="202">
        <v>0</v>
      </c>
      <c r="P28" s="202">
        <v>1.19</v>
      </c>
      <c r="Q28" s="202">
        <v>3.04</v>
      </c>
      <c r="R28" s="202">
        <v>5.95</v>
      </c>
      <c r="S28" s="202">
        <v>3.92</v>
      </c>
      <c r="T28" s="202">
        <v>0</v>
      </c>
      <c r="U28" s="202">
        <v>2.41</v>
      </c>
      <c r="V28" s="202">
        <v>0.94</v>
      </c>
      <c r="W28" s="202">
        <v>0.52</v>
      </c>
      <c r="X28" s="202">
        <v>1.74</v>
      </c>
      <c r="Y28" s="202">
        <v>0</v>
      </c>
      <c r="Z28" s="202">
        <v>58.72</v>
      </c>
      <c r="AA28" s="202">
        <v>13.12</v>
      </c>
      <c r="AB28" s="202">
        <v>0</v>
      </c>
      <c r="AC28" s="202">
        <v>13.51</v>
      </c>
      <c r="AD28" s="202">
        <v>0</v>
      </c>
      <c r="AE28" s="202">
        <v>0</v>
      </c>
      <c r="AF28" s="202">
        <v>0</v>
      </c>
      <c r="AG28" s="202">
        <v>26.91</v>
      </c>
      <c r="AH28" s="202">
        <v>0</v>
      </c>
      <c r="AI28" s="202">
        <v>0</v>
      </c>
      <c r="AJ28" s="202">
        <v>0</v>
      </c>
      <c r="AK28" s="202">
        <v>11.16</v>
      </c>
      <c r="AL28" s="202">
        <v>0</v>
      </c>
      <c r="AM28" s="202">
        <v>200.12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8.5</v>
      </c>
      <c r="E29" s="202">
        <v>0</v>
      </c>
      <c r="F29" s="202">
        <v>0</v>
      </c>
      <c r="G29" s="202">
        <v>16.489999999999998</v>
      </c>
      <c r="H29" s="202">
        <v>0</v>
      </c>
      <c r="I29" s="202">
        <v>0</v>
      </c>
      <c r="J29" s="202">
        <v>20.97</v>
      </c>
      <c r="K29" s="202">
        <v>4.38</v>
      </c>
      <c r="L29" s="202">
        <v>260.72000000000003</v>
      </c>
      <c r="M29" s="202">
        <v>0.96</v>
      </c>
      <c r="N29" s="202">
        <v>1.4</v>
      </c>
      <c r="O29" s="202">
        <v>0</v>
      </c>
      <c r="P29" s="202">
        <v>1.19</v>
      </c>
      <c r="Q29" s="202">
        <v>3.04</v>
      </c>
      <c r="R29" s="202">
        <v>5.95</v>
      </c>
      <c r="S29" s="202">
        <v>3.92</v>
      </c>
      <c r="T29" s="202">
        <v>0</v>
      </c>
      <c r="U29" s="202">
        <v>2.41</v>
      </c>
      <c r="V29" s="202">
        <v>0.94</v>
      </c>
      <c r="W29" s="202">
        <v>0.52</v>
      </c>
      <c r="X29" s="202">
        <v>1.74</v>
      </c>
      <c r="Y29" s="202">
        <v>0</v>
      </c>
      <c r="Z29" s="202">
        <v>58.72</v>
      </c>
      <c r="AA29" s="202">
        <v>13.12</v>
      </c>
      <c r="AB29" s="202">
        <v>0</v>
      </c>
      <c r="AC29" s="202">
        <v>13.51</v>
      </c>
      <c r="AD29" s="202">
        <v>0</v>
      </c>
      <c r="AE29" s="202">
        <v>0</v>
      </c>
      <c r="AF29" s="202">
        <v>0</v>
      </c>
      <c r="AG29" s="202">
        <v>26.91</v>
      </c>
      <c r="AH29" s="202">
        <v>0</v>
      </c>
      <c r="AI29" s="202">
        <v>0</v>
      </c>
      <c r="AJ29" s="202">
        <v>0</v>
      </c>
      <c r="AK29" s="202">
        <v>11.16</v>
      </c>
      <c r="AL29" s="202">
        <v>0</v>
      </c>
      <c r="AM29" s="202">
        <v>200.12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8.5</v>
      </c>
      <c r="E30" s="202">
        <v>0</v>
      </c>
      <c r="F30" s="202">
        <v>0</v>
      </c>
      <c r="G30" s="202">
        <v>16.489999999999998</v>
      </c>
      <c r="H30" s="202">
        <v>0</v>
      </c>
      <c r="I30" s="202">
        <v>0</v>
      </c>
      <c r="J30" s="202">
        <v>20.97</v>
      </c>
      <c r="K30" s="202">
        <v>4.38</v>
      </c>
      <c r="L30" s="202">
        <v>260.72000000000003</v>
      </c>
      <c r="M30" s="202">
        <v>0.96</v>
      </c>
      <c r="N30" s="202">
        <v>1.4</v>
      </c>
      <c r="O30" s="202">
        <v>0</v>
      </c>
      <c r="P30" s="202">
        <v>1.19</v>
      </c>
      <c r="Q30" s="202">
        <v>3.04</v>
      </c>
      <c r="R30" s="202">
        <v>5.95</v>
      </c>
      <c r="S30" s="202">
        <v>3.92</v>
      </c>
      <c r="T30" s="202">
        <v>0</v>
      </c>
      <c r="U30" s="202">
        <v>2.41</v>
      </c>
      <c r="V30" s="202">
        <v>0.94</v>
      </c>
      <c r="W30" s="202">
        <v>0.52</v>
      </c>
      <c r="X30" s="202">
        <v>1.74</v>
      </c>
      <c r="Y30" s="202">
        <v>0</v>
      </c>
      <c r="Z30" s="202">
        <v>58.72</v>
      </c>
      <c r="AA30" s="202">
        <v>13.12</v>
      </c>
      <c r="AB30" s="202">
        <v>0</v>
      </c>
      <c r="AC30" s="202">
        <v>13.51</v>
      </c>
      <c r="AD30" s="202">
        <v>0</v>
      </c>
      <c r="AE30" s="202">
        <v>0</v>
      </c>
      <c r="AF30" s="202">
        <v>0</v>
      </c>
      <c r="AG30" s="202">
        <v>26.91</v>
      </c>
      <c r="AH30" s="202">
        <v>0</v>
      </c>
      <c r="AI30" s="202">
        <v>0</v>
      </c>
      <c r="AJ30" s="202">
        <v>0</v>
      </c>
      <c r="AK30" s="202">
        <v>11.16</v>
      </c>
      <c r="AL30" s="202">
        <v>0</v>
      </c>
      <c r="AM30" s="202">
        <v>200.12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8.4700000000000006</v>
      </c>
      <c r="E31" s="202">
        <v>0</v>
      </c>
      <c r="F31" s="202">
        <v>0</v>
      </c>
      <c r="G31" s="202">
        <v>16.489999999999998</v>
      </c>
      <c r="H31" s="202">
        <v>0</v>
      </c>
      <c r="I31" s="202">
        <v>0</v>
      </c>
      <c r="J31" s="202">
        <v>20.97</v>
      </c>
      <c r="K31" s="202">
        <v>4.38</v>
      </c>
      <c r="L31" s="202">
        <v>260.72000000000003</v>
      </c>
      <c r="M31" s="202">
        <v>0.96</v>
      </c>
      <c r="N31" s="202">
        <v>1.4</v>
      </c>
      <c r="O31" s="202">
        <v>0</v>
      </c>
      <c r="P31" s="202">
        <v>1.19</v>
      </c>
      <c r="Q31" s="202">
        <v>2.77</v>
      </c>
      <c r="R31" s="202">
        <v>5.94</v>
      </c>
      <c r="S31" s="202">
        <v>3.75</v>
      </c>
      <c r="T31" s="202">
        <v>0</v>
      </c>
      <c r="U31" s="202">
        <v>2.41</v>
      </c>
      <c r="V31" s="202">
        <v>0.94</v>
      </c>
      <c r="W31" s="202">
        <v>0.52</v>
      </c>
      <c r="X31" s="202">
        <v>1.74</v>
      </c>
      <c r="Y31" s="202">
        <v>0</v>
      </c>
      <c r="Z31" s="202">
        <v>58.72</v>
      </c>
      <c r="AA31" s="202">
        <v>10.06</v>
      </c>
      <c r="AB31" s="202">
        <v>0</v>
      </c>
      <c r="AC31" s="202">
        <v>13.51</v>
      </c>
      <c r="AD31" s="202">
        <v>0</v>
      </c>
      <c r="AE31" s="202">
        <v>0</v>
      </c>
      <c r="AF31" s="202">
        <v>0</v>
      </c>
      <c r="AG31" s="202">
        <v>26.91</v>
      </c>
      <c r="AH31" s="202">
        <v>0</v>
      </c>
      <c r="AI31" s="202">
        <v>0</v>
      </c>
      <c r="AJ31" s="202">
        <v>0</v>
      </c>
      <c r="AK31" s="202">
        <v>11.16</v>
      </c>
      <c r="AL31" s="202">
        <v>0</v>
      </c>
      <c r="AM31" s="202">
        <v>200.12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8.44</v>
      </c>
      <c r="E32" s="202">
        <v>0</v>
      </c>
      <c r="F32" s="202">
        <v>0</v>
      </c>
      <c r="G32" s="202">
        <v>16.489999999999998</v>
      </c>
      <c r="H32" s="202">
        <v>0</v>
      </c>
      <c r="I32" s="202">
        <v>0</v>
      </c>
      <c r="J32" s="202">
        <v>20.97</v>
      </c>
      <c r="K32" s="202">
        <v>4.38</v>
      </c>
      <c r="L32" s="202">
        <v>260.72000000000003</v>
      </c>
      <c r="M32" s="202">
        <v>0.96</v>
      </c>
      <c r="N32" s="202">
        <v>1.4</v>
      </c>
      <c r="O32" s="202">
        <v>0</v>
      </c>
      <c r="P32" s="202">
        <v>1.19</v>
      </c>
      <c r="Q32" s="202">
        <v>2.77</v>
      </c>
      <c r="R32" s="202">
        <v>6.07</v>
      </c>
      <c r="S32" s="202">
        <v>3.75</v>
      </c>
      <c r="T32" s="202">
        <v>0</v>
      </c>
      <c r="U32" s="202">
        <v>2.41</v>
      </c>
      <c r="V32" s="202">
        <v>0.94</v>
      </c>
      <c r="W32" s="202">
        <v>0.52</v>
      </c>
      <c r="X32" s="202">
        <v>1.74</v>
      </c>
      <c r="Y32" s="202">
        <v>0</v>
      </c>
      <c r="Z32" s="202">
        <v>58.72</v>
      </c>
      <c r="AA32" s="202">
        <v>10.06</v>
      </c>
      <c r="AB32" s="202">
        <v>0</v>
      </c>
      <c r="AC32" s="202">
        <v>13.51</v>
      </c>
      <c r="AD32" s="202">
        <v>0</v>
      </c>
      <c r="AE32" s="202">
        <v>0</v>
      </c>
      <c r="AF32" s="202">
        <v>0</v>
      </c>
      <c r="AG32" s="202">
        <v>26.91</v>
      </c>
      <c r="AH32" s="202">
        <v>0</v>
      </c>
      <c r="AI32" s="202">
        <v>0</v>
      </c>
      <c r="AJ32" s="202">
        <v>0</v>
      </c>
      <c r="AK32" s="202">
        <v>11.16</v>
      </c>
      <c r="AL32" s="202">
        <v>0</v>
      </c>
      <c r="AM32" s="202">
        <v>200.12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8.44</v>
      </c>
      <c r="E33" s="202">
        <v>0</v>
      </c>
      <c r="F33" s="202">
        <v>0</v>
      </c>
      <c r="G33" s="202">
        <v>16.489999999999998</v>
      </c>
      <c r="H33" s="202">
        <v>0</v>
      </c>
      <c r="I33" s="202">
        <v>0</v>
      </c>
      <c r="J33" s="202">
        <v>20.97</v>
      </c>
      <c r="K33" s="202">
        <v>4.38</v>
      </c>
      <c r="L33" s="202">
        <v>260.72000000000003</v>
      </c>
      <c r="M33" s="202">
        <v>0.96</v>
      </c>
      <c r="N33" s="202">
        <v>1.4</v>
      </c>
      <c r="O33" s="202">
        <v>0</v>
      </c>
      <c r="P33" s="202">
        <v>1.19</v>
      </c>
      <c r="Q33" s="202">
        <v>2.77</v>
      </c>
      <c r="R33" s="202">
        <v>6.07</v>
      </c>
      <c r="S33" s="202">
        <v>3.75</v>
      </c>
      <c r="T33" s="202">
        <v>0</v>
      </c>
      <c r="U33" s="202">
        <v>2.41</v>
      </c>
      <c r="V33" s="202">
        <v>2.06</v>
      </c>
      <c r="W33" s="202">
        <v>0.52</v>
      </c>
      <c r="X33" s="202">
        <v>1.74</v>
      </c>
      <c r="Y33" s="202">
        <v>0</v>
      </c>
      <c r="Z33" s="202">
        <v>58.72</v>
      </c>
      <c r="AA33" s="202">
        <v>10.06</v>
      </c>
      <c r="AB33" s="202">
        <v>0</v>
      </c>
      <c r="AC33" s="202">
        <v>13.51</v>
      </c>
      <c r="AD33" s="202">
        <v>0</v>
      </c>
      <c r="AE33" s="202">
        <v>0</v>
      </c>
      <c r="AF33" s="202">
        <v>0</v>
      </c>
      <c r="AG33" s="202">
        <v>26.91</v>
      </c>
      <c r="AH33" s="202">
        <v>0</v>
      </c>
      <c r="AI33" s="202">
        <v>0</v>
      </c>
      <c r="AJ33" s="202">
        <v>0</v>
      </c>
      <c r="AK33" s="202">
        <v>11.16</v>
      </c>
      <c r="AL33" s="202">
        <v>0</v>
      </c>
      <c r="AM33" s="202">
        <v>200.12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8.41</v>
      </c>
      <c r="E34" s="202">
        <v>0</v>
      </c>
      <c r="F34" s="202">
        <v>0</v>
      </c>
      <c r="G34" s="202">
        <v>16.489999999999998</v>
      </c>
      <c r="H34" s="202">
        <v>0</v>
      </c>
      <c r="I34" s="202">
        <v>0</v>
      </c>
      <c r="J34" s="202">
        <v>20.97</v>
      </c>
      <c r="K34" s="202">
        <v>4.38</v>
      </c>
      <c r="L34" s="202">
        <v>260.72000000000003</v>
      </c>
      <c r="M34" s="202">
        <v>0.96</v>
      </c>
      <c r="N34" s="202">
        <v>1.4</v>
      </c>
      <c r="O34" s="202">
        <v>0</v>
      </c>
      <c r="P34" s="202">
        <v>1.19</v>
      </c>
      <c r="Q34" s="202">
        <v>2.77</v>
      </c>
      <c r="R34" s="202">
        <v>6.07</v>
      </c>
      <c r="S34" s="202">
        <v>3.75</v>
      </c>
      <c r="T34" s="202">
        <v>0</v>
      </c>
      <c r="U34" s="202">
        <v>2.41</v>
      </c>
      <c r="V34" s="202">
        <v>2.06</v>
      </c>
      <c r="W34" s="202">
        <v>0.52</v>
      </c>
      <c r="X34" s="202">
        <v>1.74</v>
      </c>
      <c r="Y34" s="202">
        <v>0</v>
      </c>
      <c r="Z34" s="202">
        <v>58.72</v>
      </c>
      <c r="AA34" s="202">
        <v>10.06</v>
      </c>
      <c r="AB34" s="202">
        <v>0</v>
      </c>
      <c r="AC34" s="202">
        <v>13.51</v>
      </c>
      <c r="AD34" s="202">
        <v>0</v>
      </c>
      <c r="AE34" s="202">
        <v>0</v>
      </c>
      <c r="AF34" s="202">
        <v>0</v>
      </c>
      <c r="AG34" s="202">
        <v>26.91</v>
      </c>
      <c r="AH34" s="202">
        <v>0</v>
      </c>
      <c r="AI34" s="202">
        <v>0</v>
      </c>
      <c r="AJ34" s="202">
        <v>0</v>
      </c>
      <c r="AK34" s="202">
        <v>11.16</v>
      </c>
      <c r="AL34" s="202">
        <v>0</v>
      </c>
      <c r="AM34" s="202">
        <v>200.12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8.41</v>
      </c>
      <c r="E35" s="202">
        <v>0</v>
      </c>
      <c r="F35" s="202">
        <v>0</v>
      </c>
      <c r="G35" s="202">
        <v>16.489999999999998</v>
      </c>
      <c r="H35" s="202">
        <v>0</v>
      </c>
      <c r="I35" s="202">
        <v>0</v>
      </c>
      <c r="J35" s="202">
        <v>20.97</v>
      </c>
      <c r="K35" s="202">
        <v>4.38</v>
      </c>
      <c r="L35" s="202">
        <v>260.72000000000003</v>
      </c>
      <c r="M35" s="202">
        <v>0.96</v>
      </c>
      <c r="N35" s="202">
        <v>1.4</v>
      </c>
      <c r="O35" s="202">
        <v>0</v>
      </c>
      <c r="P35" s="202">
        <v>1.19</v>
      </c>
      <c r="Q35" s="202">
        <v>2.77</v>
      </c>
      <c r="R35" s="202">
        <v>6.07</v>
      </c>
      <c r="S35" s="202">
        <v>3.75</v>
      </c>
      <c r="T35" s="202">
        <v>0</v>
      </c>
      <c r="U35" s="202">
        <v>2.41</v>
      </c>
      <c r="V35" s="202">
        <v>2.06</v>
      </c>
      <c r="W35" s="202">
        <v>0.52</v>
      </c>
      <c r="X35" s="202">
        <v>0</v>
      </c>
      <c r="Y35" s="202">
        <v>0</v>
      </c>
      <c r="Z35" s="202">
        <v>58.72</v>
      </c>
      <c r="AA35" s="202">
        <v>10.06</v>
      </c>
      <c r="AB35" s="202">
        <v>0</v>
      </c>
      <c r="AC35" s="202">
        <v>13.51</v>
      </c>
      <c r="AD35" s="202">
        <v>0</v>
      </c>
      <c r="AE35" s="202">
        <v>0</v>
      </c>
      <c r="AF35" s="202">
        <v>0</v>
      </c>
      <c r="AG35" s="202">
        <v>26.91</v>
      </c>
      <c r="AH35" s="202">
        <v>0</v>
      </c>
      <c r="AI35" s="202">
        <v>0</v>
      </c>
      <c r="AJ35" s="202">
        <v>0</v>
      </c>
      <c r="AK35" s="202">
        <v>11.16</v>
      </c>
      <c r="AL35" s="202">
        <v>0</v>
      </c>
      <c r="AM35" s="202">
        <v>200.12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8.41</v>
      </c>
      <c r="E36" s="202">
        <v>0</v>
      </c>
      <c r="F36" s="202">
        <v>0</v>
      </c>
      <c r="G36" s="202">
        <v>16.489999999999998</v>
      </c>
      <c r="H36" s="202">
        <v>0</v>
      </c>
      <c r="I36" s="202">
        <v>0</v>
      </c>
      <c r="J36" s="202">
        <v>20.97</v>
      </c>
      <c r="K36" s="202">
        <v>4.38</v>
      </c>
      <c r="L36" s="202">
        <v>260.72000000000003</v>
      </c>
      <c r="M36" s="202">
        <v>0.96</v>
      </c>
      <c r="N36" s="202">
        <v>1.4</v>
      </c>
      <c r="O36" s="202">
        <v>0</v>
      </c>
      <c r="P36" s="202">
        <v>1.19</v>
      </c>
      <c r="Q36" s="202">
        <v>2.77</v>
      </c>
      <c r="R36" s="202">
        <v>6.07</v>
      </c>
      <c r="S36" s="202">
        <v>3.75</v>
      </c>
      <c r="T36" s="202">
        <v>0</v>
      </c>
      <c r="U36" s="202">
        <v>2.41</v>
      </c>
      <c r="V36" s="202">
        <v>2.06</v>
      </c>
      <c r="W36" s="202">
        <v>0.52</v>
      </c>
      <c r="X36" s="202">
        <v>1.74</v>
      </c>
      <c r="Y36" s="202">
        <v>0</v>
      </c>
      <c r="Z36" s="202">
        <v>58.72</v>
      </c>
      <c r="AA36" s="202">
        <v>10.06</v>
      </c>
      <c r="AB36" s="202">
        <v>0</v>
      </c>
      <c r="AC36" s="202">
        <v>13.51</v>
      </c>
      <c r="AD36" s="202">
        <v>0</v>
      </c>
      <c r="AE36" s="202">
        <v>0</v>
      </c>
      <c r="AF36" s="202">
        <v>0</v>
      </c>
      <c r="AG36" s="202">
        <v>26.91</v>
      </c>
      <c r="AH36" s="202">
        <v>0</v>
      </c>
      <c r="AI36" s="202">
        <v>0</v>
      </c>
      <c r="AJ36" s="202">
        <v>0</v>
      </c>
      <c r="AK36" s="202">
        <v>11.16</v>
      </c>
      <c r="AL36" s="202">
        <v>0</v>
      </c>
      <c r="AM36" s="202">
        <v>200.12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8.41</v>
      </c>
      <c r="E37" s="202">
        <v>0</v>
      </c>
      <c r="F37" s="202">
        <v>0</v>
      </c>
      <c r="G37" s="202">
        <v>16.489999999999998</v>
      </c>
      <c r="H37" s="202">
        <v>0</v>
      </c>
      <c r="I37" s="202">
        <v>0</v>
      </c>
      <c r="J37" s="202">
        <v>20.97</v>
      </c>
      <c r="K37" s="202">
        <v>4.38</v>
      </c>
      <c r="L37" s="202">
        <v>260.72000000000003</v>
      </c>
      <c r="M37" s="202">
        <v>0.96</v>
      </c>
      <c r="N37" s="202">
        <v>1.4</v>
      </c>
      <c r="O37" s="202">
        <v>0</v>
      </c>
      <c r="P37" s="202">
        <v>1.19</v>
      </c>
      <c r="Q37" s="202">
        <v>2.79</v>
      </c>
      <c r="R37" s="202">
        <v>6.07</v>
      </c>
      <c r="S37" s="202">
        <v>3.75</v>
      </c>
      <c r="T37" s="202">
        <v>0</v>
      </c>
      <c r="U37" s="202">
        <v>2.41</v>
      </c>
      <c r="V37" s="202">
        <v>2.06</v>
      </c>
      <c r="W37" s="202">
        <v>4.7</v>
      </c>
      <c r="X37" s="202">
        <v>21.27</v>
      </c>
      <c r="Y37" s="202">
        <v>0</v>
      </c>
      <c r="Z37" s="202">
        <v>58.72</v>
      </c>
      <c r="AA37" s="202">
        <v>10.06</v>
      </c>
      <c r="AB37" s="202">
        <v>0</v>
      </c>
      <c r="AC37" s="202">
        <v>13.51</v>
      </c>
      <c r="AD37" s="202">
        <v>0</v>
      </c>
      <c r="AE37" s="202">
        <v>0</v>
      </c>
      <c r="AF37" s="202">
        <v>0</v>
      </c>
      <c r="AG37" s="202">
        <v>26.53</v>
      </c>
      <c r="AH37" s="202">
        <v>0</v>
      </c>
      <c r="AI37" s="202">
        <v>0</v>
      </c>
      <c r="AJ37" s="202">
        <v>0</v>
      </c>
      <c r="AK37" s="202">
        <v>11.16</v>
      </c>
      <c r="AL37" s="202">
        <v>0</v>
      </c>
      <c r="AM37" s="202">
        <v>200.12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8.3699999999999992</v>
      </c>
      <c r="E38" s="202">
        <v>0</v>
      </c>
      <c r="F38" s="202">
        <v>0</v>
      </c>
      <c r="G38" s="202">
        <v>16.489999999999998</v>
      </c>
      <c r="H38" s="202">
        <v>0</v>
      </c>
      <c r="I38" s="202">
        <v>0</v>
      </c>
      <c r="J38" s="202">
        <v>20.97</v>
      </c>
      <c r="K38" s="202">
        <v>4.38</v>
      </c>
      <c r="L38" s="202">
        <v>260.72000000000003</v>
      </c>
      <c r="M38" s="202">
        <v>0.96</v>
      </c>
      <c r="N38" s="202">
        <v>1.4</v>
      </c>
      <c r="O38" s="202">
        <v>0</v>
      </c>
      <c r="P38" s="202">
        <v>1.19</v>
      </c>
      <c r="Q38" s="202">
        <v>2.79</v>
      </c>
      <c r="R38" s="202">
        <v>6.07</v>
      </c>
      <c r="S38" s="202">
        <v>3.75</v>
      </c>
      <c r="T38" s="202">
        <v>0</v>
      </c>
      <c r="U38" s="202">
        <v>2.41</v>
      </c>
      <c r="V38" s="202">
        <v>2.06</v>
      </c>
      <c r="W38" s="202">
        <v>6.39</v>
      </c>
      <c r="X38" s="202">
        <v>21.27</v>
      </c>
      <c r="Y38" s="202">
        <v>0</v>
      </c>
      <c r="Z38" s="202">
        <v>58.72</v>
      </c>
      <c r="AA38" s="202">
        <v>10.06</v>
      </c>
      <c r="AB38" s="202">
        <v>0</v>
      </c>
      <c r="AC38" s="202">
        <v>13.51</v>
      </c>
      <c r="AD38" s="202">
        <v>0</v>
      </c>
      <c r="AE38" s="202">
        <v>0</v>
      </c>
      <c r="AF38" s="202">
        <v>0</v>
      </c>
      <c r="AG38" s="202">
        <v>26.53</v>
      </c>
      <c r="AH38" s="202">
        <v>0</v>
      </c>
      <c r="AI38" s="202">
        <v>0</v>
      </c>
      <c r="AJ38" s="202">
        <v>0</v>
      </c>
      <c r="AK38" s="202">
        <v>11.16</v>
      </c>
      <c r="AL38" s="202">
        <v>0</v>
      </c>
      <c r="AM38" s="202">
        <v>200.12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8.3699999999999992</v>
      </c>
      <c r="E39" s="202">
        <v>0</v>
      </c>
      <c r="F39" s="202">
        <v>0</v>
      </c>
      <c r="G39" s="202">
        <v>16.489999999999998</v>
      </c>
      <c r="H39" s="202">
        <v>0</v>
      </c>
      <c r="I39" s="202">
        <v>0</v>
      </c>
      <c r="J39" s="202">
        <v>20.97</v>
      </c>
      <c r="K39" s="202">
        <v>4.38</v>
      </c>
      <c r="L39" s="202">
        <v>260.72000000000003</v>
      </c>
      <c r="M39" s="202">
        <v>0.96</v>
      </c>
      <c r="N39" s="202">
        <v>1.4</v>
      </c>
      <c r="O39" s="202">
        <v>0</v>
      </c>
      <c r="P39" s="202">
        <v>1.19</v>
      </c>
      <c r="Q39" s="202">
        <v>2.79</v>
      </c>
      <c r="R39" s="202">
        <v>6.07</v>
      </c>
      <c r="S39" s="202">
        <v>3.75</v>
      </c>
      <c r="T39" s="202">
        <v>0</v>
      </c>
      <c r="U39" s="202">
        <v>2.41</v>
      </c>
      <c r="V39" s="202">
        <v>2.06</v>
      </c>
      <c r="W39" s="202">
        <v>1.03</v>
      </c>
      <c r="X39" s="202">
        <v>3.2</v>
      </c>
      <c r="Y39" s="202">
        <v>0</v>
      </c>
      <c r="Z39" s="202">
        <v>58.72</v>
      </c>
      <c r="AA39" s="202">
        <v>10.06</v>
      </c>
      <c r="AB39" s="202">
        <v>0</v>
      </c>
      <c r="AC39" s="202">
        <v>13.74</v>
      </c>
      <c r="AD39" s="202">
        <v>0</v>
      </c>
      <c r="AE39" s="202">
        <v>0</v>
      </c>
      <c r="AF39" s="202">
        <v>0</v>
      </c>
      <c r="AG39" s="202">
        <v>26.53</v>
      </c>
      <c r="AH39" s="202">
        <v>0</v>
      </c>
      <c r="AI39" s="202">
        <v>0</v>
      </c>
      <c r="AJ39" s="202">
        <v>0</v>
      </c>
      <c r="AK39" s="202">
        <v>11.16</v>
      </c>
      <c r="AL39" s="202">
        <v>0</v>
      </c>
      <c r="AM39" s="202">
        <v>195.77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8.3699999999999992</v>
      </c>
      <c r="E40" s="202">
        <v>0</v>
      </c>
      <c r="F40" s="202">
        <v>0</v>
      </c>
      <c r="G40" s="202">
        <v>16.489999999999998</v>
      </c>
      <c r="H40" s="202">
        <v>0</v>
      </c>
      <c r="I40" s="202">
        <v>0</v>
      </c>
      <c r="J40" s="202">
        <v>20.97</v>
      </c>
      <c r="K40" s="202">
        <v>4.38</v>
      </c>
      <c r="L40" s="202">
        <v>260.72000000000003</v>
      </c>
      <c r="M40" s="202">
        <v>0.96</v>
      </c>
      <c r="N40" s="202">
        <v>1.4</v>
      </c>
      <c r="O40" s="202">
        <v>0</v>
      </c>
      <c r="P40" s="202">
        <v>1.19</v>
      </c>
      <c r="Q40" s="202">
        <v>2.79</v>
      </c>
      <c r="R40" s="202">
        <v>6.07</v>
      </c>
      <c r="S40" s="202">
        <v>3.75</v>
      </c>
      <c r="T40" s="202">
        <v>0</v>
      </c>
      <c r="U40" s="202">
        <v>2.41</v>
      </c>
      <c r="V40" s="202">
        <v>2.06</v>
      </c>
      <c r="W40" s="202">
        <v>0.52</v>
      </c>
      <c r="X40" s="202">
        <v>1.74</v>
      </c>
      <c r="Y40" s="202">
        <v>0</v>
      </c>
      <c r="Z40" s="202">
        <v>58.72</v>
      </c>
      <c r="AA40" s="202">
        <v>10.06</v>
      </c>
      <c r="AB40" s="202">
        <v>0</v>
      </c>
      <c r="AC40" s="202">
        <v>13.74</v>
      </c>
      <c r="AD40" s="202">
        <v>0</v>
      </c>
      <c r="AE40" s="202">
        <v>0</v>
      </c>
      <c r="AF40" s="202">
        <v>0</v>
      </c>
      <c r="AG40" s="202">
        <v>26.53</v>
      </c>
      <c r="AH40" s="202">
        <v>0</v>
      </c>
      <c r="AI40" s="202">
        <v>0</v>
      </c>
      <c r="AJ40" s="202">
        <v>0</v>
      </c>
      <c r="AK40" s="202">
        <v>11.16</v>
      </c>
      <c r="AL40" s="202">
        <v>0</v>
      </c>
      <c r="AM40" s="202">
        <v>195.77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8.34</v>
      </c>
      <c r="E41" s="202">
        <v>0</v>
      </c>
      <c r="F41" s="202">
        <v>0</v>
      </c>
      <c r="G41" s="202">
        <v>16.489999999999998</v>
      </c>
      <c r="H41" s="202">
        <v>0</v>
      </c>
      <c r="I41" s="202">
        <v>0</v>
      </c>
      <c r="J41" s="202">
        <v>20.97</v>
      </c>
      <c r="K41" s="202">
        <v>4.38</v>
      </c>
      <c r="L41" s="202">
        <v>260.72000000000003</v>
      </c>
      <c r="M41" s="202">
        <v>0.96</v>
      </c>
      <c r="N41" s="202">
        <v>1.4</v>
      </c>
      <c r="O41" s="202">
        <v>0</v>
      </c>
      <c r="P41" s="202">
        <v>1.19</v>
      </c>
      <c r="Q41" s="202">
        <v>2.79</v>
      </c>
      <c r="R41" s="202">
        <v>6.07</v>
      </c>
      <c r="S41" s="202">
        <v>3.75</v>
      </c>
      <c r="T41" s="202">
        <v>0</v>
      </c>
      <c r="U41" s="202">
        <v>2.41</v>
      </c>
      <c r="V41" s="202">
        <v>2.06</v>
      </c>
      <c r="W41" s="202">
        <v>0.52</v>
      </c>
      <c r="X41" s="202">
        <v>1.74</v>
      </c>
      <c r="Y41" s="202">
        <v>0</v>
      </c>
      <c r="Z41" s="202">
        <v>58.72</v>
      </c>
      <c r="AA41" s="202">
        <v>10.06</v>
      </c>
      <c r="AB41" s="202">
        <v>0</v>
      </c>
      <c r="AC41" s="202">
        <v>13.74</v>
      </c>
      <c r="AD41" s="202">
        <v>0</v>
      </c>
      <c r="AE41" s="202">
        <v>0</v>
      </c>
      <c r="AF41" s="202">
        <v>0</v>
      </c>
      <c r="AG41" s="202">
        <v>26.53</v>
      </c>
      <c r="AH41" s="202">
        <v>0</v>
      </c>
      <c r="AI41" s="202">
        <v>0</v>
      </c>
      <c r="AJ41" s="202">
        <v>0</v>
      </c>
      <c r="AK41" s="202">
        <v>11.16</v>
      </c>
      <c r="AL41" s="202">
        <v>0</v>
      </c>
      <c r="AM41" s="202">
        <v>195.77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8.31</v>
      </c>
      <c r="E42" s="202">
        <v>0</v>
      </c>
      <c r="F42" s="202">
        <v>0</v>
      </c>
      <c r="G42" s="202">
        <v>16.489999999999998</v>
      </c>
      <c r="H42" s="202">
        <v>0</v>
      </c>
      <c r="I42" s="202">
        <v>0</v>
      </c>
      <c r="J42" s="202">
        <v>20.97</v>
      </c>
      <c r="K42" s="202">
        <v>4.38</v>
      </c>
      <c r="L42" s="202">
        <v>260.72000000000003</v>
      </c>
      <c r="M42" s="202">
        <v>0.96</v>
      </c>
      <c r="N42" s="202">
        <v>1.4</v>
      </c>
      <c r="O42" s="202">
        <v>0</v>
      </c>
      <c r="P42" s="202">
        <v>1.19</v>
      </c>
      <c r="Q42" s="202">
        <v>2.79</v>
      </c>
      <c r="R42" s="202">
        <v>6.07</v>
      </c>
      <c r="S42" s="202">
        <v>3.75</v>
      </c>
      <c r="T42" s="202">
        <v>0</v>
      </c>
      <c r="U42" s="202">
        <v>2.41</v>
      </c>
      <c r="V42" s="202">
        <v>2.06</v>
      </c>
      <c r="W42" s="202">
        <v>0.52</v>
      </c>
      <c r="X42" s="202">
        <v>1.74</v>
      </c>
      <c r="Y42" s="202">
        <v>0</v>
      </c>
      <c r="Z42" s="202">
        <v>58.72</v>
      </c>
      <c r="AA42" s="202">
        <v>10.06</v>
      </c>
      <c r="AB42" s="202">
        <v>0</v>
      </c>
      <c r="AC42" s="202">
        <v>13.74</v>
      </c>
      <c r="AD42" s="202">
        <v>0</v>
      </c>
      <c r="AE42" s="202">
        <v>0</v>
      </c>
      <c r="AF42" s="202">
        <v>0</v>
      </c>
      <c r="AG42" s="202">
        <v>26.53</v>
      </c>
      <c r="AH42" s="202">
        <v>0</v>
      </c>
      <c r="AI42" s="202">
        <v>0</v>
      </c>
      <c r="AJ42" s="202">
        <v>0</v>
      </c>
      <c r="AK42" s="202">
        <v>11.16</v>
      </c>
      <c r="AL42" s="202">
        <v>0</v>
      </c>
      <c r="AM42" s="202">
        <v>195.77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8.2799999999999994</v>
      </c>
      <c r="E43" s="202">
        <v>0</v>
      </c>
      <c r="F43" s="202">
        <v>0</v>
      </c>
      <c r="G43" s="202">
        <v>16.489999999999998</v>
      </c>
      <c r="H43" s="202">
        <v>0</v>
      </c>
      <c r="I43" s="202">
        <v>0</v>
      </c>
      <c r="J43" s="202">
        <v>20.2</v>
      </c>
      <c r="K43" s="202">
        <v>4.38</v>
      </c>
      <c r="L43" s="202">
        <v>260.72000000000003</v>
      </c>
      <c r="M43" s="202">
        <v>0.96</v>
      </c>
      <c r="N43" s="202">
        <v>1.4</v>
      </c>
      <c r="O43" s="202">
        <v>0</v>
      </c>
      <c r="P43" s="202">
        <v>1.19</v>
      </c>
      <c r="Q43" s="202">
        <v>2.79</v>
      </c>
      <c r="R43" s="202">
        <v>6.07</v>
      </c>
      <c r="S43" s="202">
        <v>3.75</v>
      </c>
      <c r="T43" s="202">
        <v>0</v>
      </c>
      <c r="U43" s="202">
        <v>2.41</v>
      </c>
      <c r="V43" s="202">
        <v>2.06</v>
      </c>
      <c r="W43" s="202">
        <v>0.52</v>
      </c>
      <c r="X43" s="202">
        <v>1.74</v>
      </c>
      <c r="Y43" s="202">
        <v>0</v>
      </c>
      <c r="Z43" s="202">
        <v>58.72</v>
      </c>
      <c r="AA43" s="202">
        <v>10.06</v>
      </c>
      <c r="AB43" s="202">
        <v>0</v>
      </c>
      <c r="AC43" s="202">
        <v>13.74</v>
      </c>
      <c r="AD43" s="202">
        <v>0</v>
      </c>
      <c r="AE43" s="202">
        <v>0</v>
      </c>
      <c r="AF43" s="202">
        <v>0</v>
      </c>
      <c r="AG43" s="202">
        <v>26.53</v>
      </c>
      <c r="AH43" s="202">
        <v>0</v>
      </c>
      <c r="AI43" s="202">
        <v>0</v>
      </c>
      <c r="AJ43" s="202">
        <v>0</v>
      </c>
      <c r="AK43" s="202">
        <v>11.16</v>
      </c>
      <c r="AL43" s="202">
        <v>0</v>
      </c>
      <c r="AM43" s="202">
        <v>195.77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8.2799999999999994</v>
      </c>
      <c r="E44" s="202">
        <v>0</v>
      </c>
      <c r="F44" s="202">
        <v>0</v>
      </c>
      <c r="G44" s="202">
        <v>16.489999999999998</v>
      </c>
      <c r="H44" s="202">
        <v>0</v>
      </c>
      <c r="I44" s="202">
        <v>0</v>
      </c>
      <c r="J44" s="202">
        <v>20.2</v>
      </c>
      <c r="K44" s="202">
        <v>4.38</v>
      </c>
      <c r="L44" s="202">
        <v>260.72000000000003</v>
      </c>
      <c r="M44" s="202">
        <v>0.96</v>
      </c>
      <c r="N44" s="202">
        <v>1.4</v>
      </c>
      <c r="O44" s="202">
        <v>0</v>
      </c>
      <c r="P44" s="202">
        <v>1.19</v>
      </c>
      <c r="Q44" s="202">
        <v>2.79</v>
      </c>
      <c r="R44" s="202">
        <v>6.07</v>
      </c>
      <c r="S44" s="202">
        <v>3.75</v>
      </c>
      <c r="T44" s="202">
        <v>0</v>
      </c>
      <c r="U44" s="202">
        <v>2.41</v>
      </c>
      <c r="V44" s="202">
        <v>2.06</v>
      </c>
      <c r="W44" s="202">
        <v>0.52</v>
      </c>
      <c r="X44" s="202">
        <v>1.74</v>
      </c>
      <c r="Y44" s="202">
        <v>0</v>
      </c>
      <c r="Z44" s="202">
        <v>58.72</v>
      </c>
      <c r="AA44" s="202">
        <v>10.06</v>
      </c>
      <c r="AB44" s="202">
        <v>0</v>
      </c>
      <c r="AC44" s="202">
        <v>13.74</v>
      </c>
      <c r="AD44" s="202">
        <v>0</v>
      </c>
      <c r="AE44" s="202">
        <v>0</v>
      </c>
      <c r="AF44" s="202">
        <v>0</v>
      </c>
      <c r="AG44" s="202">
        <v>26.53</v>
      </c>
      <c r="AH44" s="202">
        <v>0</v>
      </c>
      <c r="AI44" s="202">
        <v>0</v>
      </c>
      <c r="AJ44" s="202">
        <v>0</v>
      </c>
      <c r="AK44" s="202">
        <v>11.16</v>
      </c>
      <c r="AL44" s="202">
        <v>0</v>
      </c>
      <c r="AM44" s="202">
        <v>195.77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8.2799999999999994</v>
      </c>
      <c r="E45" s="202">
        <v>0</v>
      </c>
      <c r="F45" s="202">
        <v>0</v>
      </c>
      <c r="G45" s="202">
        <v>16.489999999999998</v>
      </c>
      <c r="H45" s="202">
        <v>0</v>
      </c>
      <c r="I45" s="202">
        <v>0</v>
      </c>
      <c r="J45" s="202">
        <v>20.2</v>
      </c>
      <c r="K45" s="202">
        <v>4.38</v>
      </c>
      <c r="L45" s="202">
        <v>260.72000000000003</v>
      </c>
      <c r="M45" s="202">
        <v>0.96</v>
      </c>
      <c r="N45" s="202">
        <v>1.4</v>
      </c>
      <c r="O45" s="202">
        <v>0</v>
      </c>
      <c r="P45" s="202">
        <v>1.19</v>
      </c>
      <c r="Q45" s="202">
        <v>2.79</v>
      </c>
      <c r="R45" s="202">
        <v>6.07</v>
      </c>
      <c r="S45" s="202">
        <v>3.75</v>
      </c>
      <c r="T45" s="202">
        <v>0</v>
      </c>
      <c r="U45" s="202">
        <v>2.41</v>
      </c>
      <c r="V45" s="202">
        <v>2.06</v>
      </c>
      <c r="W45" s="202">
        <v>0.52</v>
      </c>
      <c r="X45" s="202">
        <v>1.74</v>
      </c>
      <c r="Y45" s="202">
        <v>0</v>
      </c>
      <c r="Z45" s="202">
        <v>58.72</v>
      </c>
      <c r="AA45" s="202">
        <v>10.06</v>
      </c>
      <c r="AB45" s="202">
        <v>0</v>
      </c>
      <c r="AC45" s="202">
        <v>13.74</v>
      </c>
      <c r="AD45" s="202">
        <v>0</v>
      </c>
      <c r="AE45" s="202">
        <v>0</v>
      </c>
      <c r="AF45" s="202">
        <v>0</v>
      </c>
      <c r="AG45" s="202">
        <v>26.53</v>
      </c>
      <c r="AH45" s="202">
        <v>0</v>
      </c>
      <c r="AI45" s="202">
        <v>0</v>
      </c>
      <c r="AJ45" s="202">
        <v>0</v>
      </c>
      <c r="AK45" s="202">
        <v>11.16</v>
      </c>
      <c r="AL45" s="202">
        <v>0</v>
      </c>
      <c r="AM45" s="202">
        <v>195.77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8.25</v>
      </c>
      <c r="E46" s="202">
        <v>0</v>
      </c>
      <c r="F46" s="202">
        <v>0</v>
      </c>
      <c r="G46" s="202">
        <v>16.489999999999998</v>
      </c>
      <c r="H46" s="202">
        <v>0</v>
      </c>
      <c r="I46" s="202">
        <v>0</v>
      </c>
      <c r="J46" s="202">
        <v>20.2</v>
      </c>
      <c r="K46" s="202">
        <v>4.38</v>
      </c>
      <c r="L46" s="202">
        <v>260.72000000000003</v>
      </c>
      <c r="M46" s="202">
        <v>0.96</v>
      </c>
      <c r="N46" s="202">
        <v>1.4</v>
      </c>
      <c r="O46" s="202">
        <v>0</v>
      </c>
      <c r="P46" s="202">
        <v>1.19</v>
      </c>
      <c r="Q46" s="202">
        <v>2.79</v>
      </c>
      <c r="R46" s="202">
        <v>6.07</v>
      </c>
      <c r="S46" s="202">
        <v>3.75</v>
      </c>
      <c r="T46" s="202">
        <v>0</v>
      </c>
      <c r="U46" s="202">
        <v>2.41</v>
      </c>
      <c r="V46" s="202">
        <v>2.06</v>
      </c>
      <c r="W46" s="202">
        <v>0.52</v>
      </c>
      <c r="X46" s="202">
        <v>1.74</v>
      </c>
      <c r="Y46" s="202">
        <v>0</v>
      </c>
      <c r="Z46" s="202">
        <v>58.72</v>
      </c>
      <c r="AA46" s="202">
        <v>10.06</v>
      </c>
      <c r="AB46" s="202">
        <v>0</v>
      </c>
      <c r="AC46" s="202">
        <v>13.74</v>
      </c>
      <c r="AD46" s="202">
        <v>0</v>
      </c>
      <c r="AE46" s="202">
        <v>0</v>
      </c>
      <c r="AF46" s="202">
        <v>0</v>
      </c>
      <c r="AG46" s="202">
        <v>26.53</v>
      </c>
      <c r="AH46" s="202">
        <v>0</v>
      </c>
      <c r="AI46" s="202">
        <v>0</v>
      </c>
      <c r="AJ46" s="202">
        <v>0</v>
      </c>
      <c r="AK46" s="202">
        <v>11.16</v>
      </c>
      <c r="AL46" s="202">
        <v>0</v>
      </c>
      <c r="AM46" s="202">
        <v>195.77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8.25</v>
      </c>
      <c r="E47" s="202">
        <v>0</v>
      </c>
      <c r="F47" s="202">
        <v>0</v>
      </c>
      <c r="G47" s="202">
        <v>16.329999999999998</v>
      </c>
      <c r="H47" s="202">
        <v>0</v>
      </c>
      <c r="I47" s="202">
        <v>0</v>
      </c>
      <c r="J47" s="202">
        <v>20.2</v>
      </c>
      <c r="K47" s="202">
        <v>4.38</v>
      </c>
      <c r="L47" s="202">
        <v>260.72000000000003</v>
      </c>
      <c r="M47" s="202">
        <v>0.96</v>
      </c>
      <c r="N47" s="202">
        <v>1.4</v>
      </c>
      <c r="O47" s="202">
        <v>0</v>
      </c>
      <c r="P47" s="202">
        <v>1.1599999999999999</v>
      </c>
      <c r="Q47" s="202">
        <v>2.79</v>
      </c>
      <c r="R47" s="202">
        <v>6.07</v>
      </c>
      <c r="S47" s="202">
        <v>3.75</v>
      </c>
      <c r="T47" s="202">
        <v>0</v>
      </c>
      <c r="U47" s="202">
        <v>2.41</v>
      </c>
      <c r="V47" s="202">
        <v>2.0699999999999998</v>
      </c>
      <c r="W47" s="202">
        <v>0.52</v>
      </c>
      <c r="X47" s="202">
        <v>1.74</v>
      </c>
      <c r="Y47" s="202">
        <v>0</v>
      </c>
      <c r="Z47" s="202">
        <v>58.72</v>
      </c>
      <c r="AA47" s="202">
        <v>10.06</v>
      </c>
      <c r="AB47" s="202">
        <v>0</v>
      </c>
      <c r="AC47" s="202">
        <v>13.74</v>
      </c>
      <c r="AD47" s="202">
        <v>0</v>
      </c>
      <c r="AE47" s="202">
        <v>0</v>
      </c>
      <c r="AF47" s="202">
        <v>0</v>
      </c>
      <c r="AG47" s="202">
        <v>26.53</v>
      </c>
      <c r="AH47" s="202">
        <v>0</v>
      </c>
      <c r="AI47" s="202">
        <v>0</v>
      </c>
      <c r="AJ47" s="202">
        <v>0</v>
      </c>
      <c r="AK47" s="202">
        <v>11.16</v>
      </c>
      <c r="AL47" s="202">
        <v>0</v>
      </c>
      <c r="AM47" s="202">
        <v>195.77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8.25</v>
      </c>
      <c r="E48" s="202">
        <v>0</v>
      </c>
      <c r="F48" s="202">
        <v>0</v>
      </c>
      <c r="G48" s="202">
        <v>16.329999999999998</v>
      </c>
      <c r="H48" s="202">
        <v>0</v>
      </c>
      <c r="I48" s="202">
        <v>0</v>
      </c>
      <c r="J48" s="202">
        <v>20.2</v>
      </c>
      <c r="K48" s="202">
        <v>4.38</v>
      </c>
      <c r="L48" s="202">
        <v>260.72000000000003</v>
      </c>
      <c r="M48" s="202">
        <v>0.96</v>
      </c>
      <c r="N48" s="202">
        <v>1.4</v>
      </c>
      <c r="O48" s="202">
        <v>0</v>
      </c>
      <c r="P48" s="202">
        <v>1</v>
      </c>
      <c r="Q48" s="202">
        <v>2.79</v>
      </c>
      <c r="R48" s="202">
        <v>6.07</v>
      </c>
      <c r="S48" s="202">
        <v>3.75</v>
      </c>
      <c r="T48" s="202">
        <v>0</v>
      </c>
      <c r="U48" s="202">
        <v>2.41</v>
      </c>
      <c r="V48" s="202">
        <v>2.0699999999999998</v>
      </c>
      <c r="W48" s="202">
        <v>6.41</v>
      </c>
      <c r="X48" s="202">
        <v>21.44</v>
      </c>
      <c r="Y48" s="202">
        <v>0</v>
      </c>
      <c r="Z48" s="202">
        <v>58.72</v>
      </c>
      <c r="AA48" s="202">
        <v>10.06</v>
      </c>
      <c r="AB48" s="202">
        <v>0</v>
      </c>
      <c r="AC48" s="202">
        <v>13.74</v>
      </c>
      <c r="AD48" s="202">
        <v>0</v>
      </c>
      <c r="AE48" s="202">
        <v>0</v>
      </c>
      <c r="AF48" s="202">
        <v>0</v>
      </c>
      <c r="AG48" s="202">
        <v>26.53</v>
      </c>
      <c r="AH48" s="202">
        <v>0</v>
      </c>
      <c r="AI48" s="202">
        <v>0</v>
      </c>
      <c r="AJ48" s="202">
        <v>0</v>
      </c>
      <c r="AK48" s="202">
        <v>11.16</v>
      </c>
      <c r="AL48" s="202">
        <v>0</v>
      </c>
      <c r="AM48" s="202">
        <v>195.77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8.2100000000000009</v>
      </c>
      <c r="E49" s="202">
        <v>0</v>
      </c>
      <c r="F49" s="202">
        <v>0</v>
      </c>
      <c r="G49" s="202">
        <v>16.329999999999998</v>
      </c>
      <c r="H49" s="202">
        <v>0</v>
      </c>
      <c r="I49" s="202">
        <v>0</v>
      </c>
      <c r="J49" s="202">
        <v>20.2</v>
      </c>
      <c r="K49" s="202">
        <v>4.38</v>
      </c>
      <c r="L49" s="202">
        <v>260.72000000000003</v>
      </c>
      <c r="M49" s="202">
        <v>0.96</v>
      </c>
      <c r="N49" s="202">
        <v>1.4</v>
      </c>
      <c r="O49" s="202">
        <v>0</v>
      </c>
      <c r="P49" s="202">
        <v>0.68</v>
      </c>
      <c r="Q49" s="202">
        <v>2.79</v>
      </c>
      <c r="R49" s="202">
        <v>6.07</v>
      </c>
      <c r="S49" s="202">
        <v>3.75</v>
      </c>
      <c r="T49" s="202">
        <v>0</v>
      </c>
      <c r="U49" s="202">
        <v>2.41</v>
      </c>
      <c r="V49" s="202">
        <v>2.0699999999999998</v>
      </c>
      <c r="W49" s="202">
        <v>6.41</v>
      </c>
      <c r="X49" s="202">
        <v>21.44</v>
      </c>
      <c r="Y49" s="202">
        <v>0</v>
      </c>
      <c r="Z49" s="202">
        <v>58.72</v>
      </c>
      <c r="AA49" s="202">
        <v>10.06</v>
      </c>
      <c r="AB49" s="202">
        <v>0</v>
      </c>
      <c r="AC49" s="202">
        <v>13.74</v>
      </c>
      <c r="AD49" s="202">
        <v>0</v>
      </c>
      <c r="AE49" s="202">
        <v>0</v>
      </c>
      <c r="AF49" s="202">
        <v>0</v>
      </c>
      <c r="AG49" s="202">
        <v>26.53</v>
      </c>
      <c r="AH49" s="202">
        <v>0</v>
      </c>
      <c r="AI49" s="202">
        <v>0</v>
      </c>
      <c r="AJ49" s="202">
        <v>0</v>
      </c>
      <c r="AK49" s="202">
        <v>11.16</v>
      </c>
      <c r="AL49" s="202">
        <v>0</v>
      </c>
      <c r="AM49" s="202">
        <v>195.77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8.15</v>
      </c>
      <c r="E50" s="202">
        <v>0</v>
      </c>
      <c r="F50" s="202">
        <v>0</v>
      </c>
      <c r="G50" s="202">
        <v>16.329999999999998</v>
      </c>
      <c r="H50" s="202">
        <v>0</v>
      </c>
      <c r="I50" s="202">
        <v>0</v>
      </c>
      <c r="J50" s="202">
        <v>20.2</v>
      </c>
      <c r="K50" s="202">
        <v>4.38</v>
      </c>
      <c r="L50" s="202">
        <v>260.72000000000003</v>
      </c>
      <c r="M50" s="202">
        <v>0.96</v>
      </c>
      <c r="N50" s="202">
        <v>1.4</v>
      </c>
      <c r="O50" s="202">
        <v>0</v>
      </c>
      <c r="P50" s="202">
        <v>0.68</v>
      </c>
      <c r="Q50" s="202">
        <v>2.79</v>
      </c>
      <c r="R50" s="202">
        <v>6.07</v>
      </c>
      <c r="S50" s="202">
        <v>3.75</v>
      </c>
      <c r="T50" s="202">
        <v>0</v>
      </c>
      <c r="U50" s="202">
        <v>2.41</v>
      </c>
      <c r="V50" s="202">
        <v>2.0699999999999998</v>
      </c>
      <c r="W50" s="202">
        <v>6.41</v>
      </c>
      <c r="X50" s="202">
        <v>21.44</v>
      </c>
      <c r="Y50" s="202">
        <v>0</v>
      </c>
      <c r="Z50" s="202">
        <v>58.72</v>
      </c>
      <c r="AA50" s="202">
        <v>10.06</v>
      </c>
      <c r="AB50" s="202">
        <v>0</v>
      </c>
      <c r="AC50" s="202">
        <v>13.74</v>
      </c>
      <c r="AD50" s="202">
        <v>0</v>
      </c>
      <c r="AE50" s="202">
        <v>0</v>
      </c>
      <c r="AF50" s="202">
        <v>0</v>
      </c>
      <c r="AG50" s="202">
        <v>26.53</v>
      </c>
      <c r="AH50" s="202">
        <v>0</v>
      </c>
      <c r="AI50" s="202">
        <v>0</v>
      </c>
      <c r="AJ50" s="202">
        <v>0</v>
      </c>
      <c r="AK50" s="202">
        <v>11.16</v>
      </c>
      <c r="AL50" s="202">
        <v>0</v>
      </c>
      <c r="AM50" s="202">
        <v>195.77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8.15</v>
      </c>
      <c r="E51" s="202">
        <v>0</v>
      </c>
      <c r="F51" s="202">
        <v>0</v>
      </c>
      <c r="G51" s="202">
        <v>16.329999999999998</v>
      </c>
      <c r="H51" s="202">
        <v>0</v>
      </c>
      <c r="I51" s="202">
        <v>0</v>
      </c>
      <c r="J51" s="202">
        <v>20.2</v>
      </c>
      <c r="K51" s="202">
        <v>4.38</v>
      </c>
      <c r="L51" s="202">
        <v>260.72000000000003</v>
      </c>
      <c r="M51" s="202">
        <v>0.96</v>
      </c>
      <c r="N51" s="202">
        <v>1.4</v>
      </c>
      <c r="O51" s="202">
        <v>0</v>
      </c>
      <c r="P51" s="202">
        <v>0.68</v>
      </c>
      <c r="Q51" s="202">
        <v>2.79</v>
      </c>
      <c r="R51" s="202">
        <v>6.07</v>
      </c>
      <c r="S51" s="202">
        <v>3.75</v>
      </c>
      <c r="T51" s="202">
        <v>0</v>
      </c>
      <c r="U51" s="202">
        <v>2.41</v>
      </c>
      <c r="V51" s="202">
        <v>2.0699999999999998</v>
      </c>
      <c r="W51" s="202">
        <v>6.41</v>
      </c>
      <c r="X51" s="202">
        <v>21.44</v>
      </c>
      <c r="Y51" s="202">
        <v>0</v>
      </c>
      <c r="Z51" s="202">
        <v>58.72</v>
      </c>
      <c r="AA51" s="202">
        <v>10.06</v>
      </c>
      <c r="AB51" s="202">
        <v>0</v>
      </c>
      <c r="AC51" s="202">
        <v>13.74</v>
      </c>
      <c r="AD51" s="202">
        <v>0</v>
      </c>
      <c r="AE51" s="202">
        <v>0</v>
      </c>
      <c r="AF51" s="202">
        <v>0</v>
      </c>
      <c r="AG51" s="202">
        <v>26.53</v>
      </c>
      <c r="AH51" s="202">
        <v>0</v>
      </c>
      <c r="AI51" s="202">
        <v>0</v>
      </c>
      <c r="AJ51" s="202">
        <v>0</v>
      </c>
      <c r="AK51" s="202">
        <v>11.16</v>
      </c>
      <c r="AL51" s="202">
        <v>0</v>
      </c>
      <c r="AM51" s="202">
        <v>195.77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8.11</v>
      </c>
      <c r="E52" s="202">
        <v>0</v>
      </c>
      <c r="F52" s="202">
        <v>0</v>
      </c>
      <c r="G52" s="202">
        <v>16.329999999999998</v>
      </c>
      <c r="H52" s="202">
        <v>0</v>
      </c>
      <c r="I52" s="202">
        <v>0</v>
      </c>
      <c r="J52" s="202">
        <v>20.2</v>
      </c>
      <c r="K52" s="202">
        <v>4.38</v>
      </c>
      <c r="L52" s="202">
        <v>260.72000000000003</v>
      </c>
      <c r="M52" s="202">
        <v>0.96</v>
      </c>
      <c r="N52" s="202">
        <v>1.4</v>
      </c>
      <c r="O52" s="202">
        <v>0</v>
      </c>
      <c r="P52" s="202">
        <v>0.68</v>
      </c>
      <c r="Q52" s="202">
        <v>2.79</v>
      </c>
      <c r="R52" s="202">
        <v>6.07</v>
      </c>
      <c r="S52" s="202">
        <v>3.75</v>
      </c>
      <c r="T52" s="202">
        <v>0</v>
      </c>
      <c r="U52" s="202">
        <v>2.41</v>
      </c>
      <c r="V52" s="202">
        <v>2.0699999999999998</v>
      </c>
      <c r="W52" s="202">
        <v>6.41</v>
      </c>
      <c r="X52" s="202">
        <v>21.44</v>
      </c>
      <c r="Y52" s="202">
        <v>0</v>
      </c>
      <c r="Z52" s="202">
        <v>58.72</v>
      </c>
      <c r="AA52" s="202">
        <v>10.06</v>
      </c>
      <c r="AB52" s="202">
        <v>0</v>
      </c>
      <c r="AC52" s="202">
        <v>13.74</v>
      </c>
      <c r="AD52" s="202">
        <v>0</v>
      </c>
      <c r="AE52" s="202">
        <v>0</v>
      </c>
      <c r="AF52" s="202">
        <v>0</v>
      </c>
      <c r="AG52" s="202">
        <v>26.53</v>
      </c>
      <c r="AH52" s="202">
        <v>0</v>
      </c>
      <c r="AI52" s="202">
        <v>0</v>
      </c>
      <c r="AJ52" s="202">
        <v>0</v>
      </c>
      <c r="AK52" s="202">
        <v>11.16</v>
      </c>
      <c r="AL52" s="202">
        <v>0</v>
      </c>
      <c r="AM52" s="202">
        <v>195.77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8.15</v>
      </c>
      <c r="E53" s="202">
        <v>0</v>
      </c>
      <c r="F53" s="202">
        <v>0</v>
      </c>
      <c r="G53" s="202">
        <v>16.329999999999998</v>
      </c>
      <c r="H53" s="202">
        <v>0</v>
      </c>
      <c r="I53" s="202">
        <v>0</v>
      </c>
      <c r="J53" s="202">
        <v>20.2</v>
      </c>
      <c r="K53" s="202">
        <v>4.38</v>
      </c>
      <c r="L53" s="202">
        <v>260.72000000000003</v>
      </c>
      <c r="M53" s="202">
        <v>0.96</v>
      </c>
      <c r="N53" s="202">
        <v>1.4</v>
      </c>
      <c r="O53" s="202">
        <v>0</v>
      </c>
      <c r="P53" s="202">
        <v>0.68</v>
      </c>
      <c r="Q53" s="202">
        <v>2.79</v>
      </c>
      <c r="R53" s="202">
        <v>6.07</v>
      </c>
      <c r="S53" s="202">
        <v>3.75</v>
      </c>
      <c r="T53" s="202">
        <v>0</v>
      </c>
      <c r="U53" s="202">
        <v>2.41</v>
      </c>
      <c r="V53" s="202">
        <v>2.0699999999999998</v>
      </c>
      <c r="W53" s="202">
        <v>6.41</v>
      </c>
      <c r="X53" s="202">
        <v>21.44</v>
      </c>
      <c r="Y53" s="202">
        <v>0</v>
      </c>
      <c r="Z53" s="202">
        <v>58.72</v>
      </c>
      <c r="AA53" s="202">
        <v>10.06</v>
      </c>
      <c r="AB53" s="202">
        <v>0</v>
      </c>
      <c r="AC53" s="202">
        <v>13.74</v>
      </c>
      <c r="AD53" s="202">
        <v>0</v>
      </c>
      <c r="AE53" s="202">
        <v>0</v>
      </c>
      <c r="AF53" s="202">
        <v>0</v>
      </c>
      <c r="AG53" s="202">
        <v>26.53</v>
      </c>
      <c r="AH53" s="202">
        <v>0</v>
      </c>
      <c r="AI53" s="202">
        <v>0</v>
      </c>
      <c r="AJ53" s="202">
        <v>0</v>
      </c>
      <c r="AK53" s="202">
        <v>11.16</v>
      </c>
      <c r="AL53" s="202">
        <v>0</v>
      </c>
      <c r="AM53" s="202">
        <v>195.77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8.15</v>
      </c>
      <c r="E54" s="202">
        <v>0</v>
      </c>
      <c r="F54" s="202">
        <v>0</v>
      </c>
      <c r="G54" s="202">
        <v>16.329999999999998</v>
      </c>
      <c r="H54" s="202">
        <v>0</v>
      </c>
      <c r="I54" s="202">
        <v>0</v>
      </c>
      <c r="J54" s="202">
        <v>20.2</v>
      </c>
      <c r="K54" s="202">
        <v>4.38</v>
      </c>
      <c r="L54" s="202">
        <v>260.72000000000003</v>
      </c>
      <c r="M54" s="202">
        <v>0.96</v>
      </c>
      <c r="N54" s="202">
        <v>1.4</v>
      </c>
      <c r="O54" s="202">
        <v>0</v>
      </c>
      <c r="P54" s="202">
        <v>0.68</v>
      </c>
      <c r="Q54" s="202">
        <v>2.79</v>
      </c>
      <c r="R54" s="202">
        <v>6.07</v>
      </c>
      <c r="S54" s="202">
        <v>3.75</v>
      </c>
      <c r="T54" s="202">
        <v>0</v>
      </c>
      <c r="U54" s="202">
        <v>2.41</v>
      </c>
      <c r="V54" s="202">
        <v>2.0699999999999998</v>
      </c>
      <c r="W54" s="202">
        <v>6.41</v>
      </c>
      <c r="X54" s="202">
        <v>21.44</v>
      </c>
      <c r="Y54" s="202">
        <v>0</v>
      </c>
      <c r="Z54" s="202">
        <v>58.72</v>
      </c>
      <c r="AA54" s="202">
        <v>10.06</v>
      </c>
      <c r="AB54" s="202">
        <v>0</v>
      </c>
      <c r="AC54" s="202">
        <v>13.74</v>
      </c>
      <c r="AD54" s="202">
        <v>0</v>
      </c>
      <c r="AE54" s="202">
        <v>0</v>
      </c>
      <c r="AF54" s="202">
        <v>0</v>
      </c>
      <c r="AG54" s="202">
        <v>26.53</v>
      </c>
      <c r="AH54" s="202">
        <v>0</v>
      </c>
      <c r="AI54" s="202">
        <v>0</v>
      </c>
      <c r="AJ54" s="202">
        <v>0</v>
      </c>
      <c r="AK54" s="202">
        <v>11.16</v>
      </c>
      <c r="AL54" s="202">
        <v>0</v>
      </c>
      <c r="AM54" s="202">
        <v>195.77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8.18</v>
      </c>
      <c r="E55" s="202">
        <v>0</v>
      </c>
      <c r="F55" s="202">
        <v>0</v>
      </c>
      <c r="G55" s="202">
        <v>16.329999999999998</v>
      </c>
      <c r="H55" s="202">
        <v>0</v>
      </c>
      <c r="I55" s="202">
        <v>0</v>
      </c>
      <c r="J55" s="202">
        <v>20.2</v>
      </c>
      <c r="K55" s="202">
        <v>4.38</v>
      </c>
      <c r="L55" s="202">
        <v>260.72000000000003</v>
      </c>
      <c r="M55" s="202">
        <v>0.96</v>
      </c>
      <c r="N55" s="202">
        <v>1.4</v>
      </c>
      <c r="O55" s="202">
        <v>0</v>
      </c>
      <c r="P55" s="202">
        <v>0.68</v>
      </c>
      <c r="Q55" s="202">
        <v>2.79</v>
      </c>
      <c r="R55" s="202">
        <v>6.07</v>
      </c>
      <c r="S55" s="202">
        <v>3.75</v>
      </c>
      <c r="T55" s="202">
        <v>0</v>
      </c>
      <c r="U55" s="202">
        <v>2.2999999999999998</v>
      </c>
      <c r="V55" s="202">
        <v>2.0699999999999998</v>
      </c>
      <c r="W55" s="202">
        <v>6.41</v>
      </c>
      <c r="X55" s="202">
        <v>21.44</v>
      </c>
      <c r="Y55" s="202">
        <v>0</v>
      </c>
      <c r="Z55" s="202">
        <v>58.72</v>
      </c>
      <c r="AA55" s="202">
        <v>10.06</v>
      </c>
      <c r="AB55" s="202">
        <v>0</v>
      </c>
      <c r="AC55" s="202">
        <v>4.84</v>
      </c>
      <c r="AD55" s="202">
        <v>1.66</v>
      </c>
      <c r="AE55" s="202">
        <v>0</v>
      </c>
      <c r="AF55" s="202">
        <v>0</v>
      </c>
      <c r="AG55" s="202">
        <v>26.53</v>
      </c>
      <c r="AH55" s="202">
        <v>0</v>
      </c>
      <c r="AI55" s="202">
        <v>0</v>
      </c>
      <c r="AJ55" s="202">
        <v>0</v>
      </c>
      <c r="AK55" s="202">
        <v>11.16</v>
      </c>
      <c r="AL55" s="202">
        <v>0</v>
      </c>
      <c r="AM55" s="202">
        <v>195.77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8.18</v>
      </c>
      <c r="E56" s="202">
        <v>0</v>
      </c>
      <c r="F56" s="202">
        <v>0</v>
      </c>
      <c r="G56" s="202">
        <v>16.329999999999998</v>
      </c>
      <c r="H56" s="202">
        <v>0</v>
      </c>
      <c r="I56" s="202">
        <v>0</v>
      </c>
      <c r="J56" s="202">
        <v>20.2</v>
      </c>
      <c r="K56" s="202">
        <v>4.38</v>
      </c>
      <c r="L56" s="202">
        <v>260.72000000000003</v>
      </c>
      <c r="M56" s="202">
        <v>0.96</v>
      </c>
      <c r="N56" s="202">
        <v>1.4</v>
      </c>
      <c r="O56" s="202">
        <v>0</v>
      </c>
      <c r="P56" s="202">
        <v>0.68</v>
      </c>
      <c r="Q56" s="202">
        <v>2.79</v>
      </c>
      <c r="R56" s="202">
        <v>6.07</v>
      </c>
      <c r="S56" s="202">
        <v>3.75</v>
      </c>
      <c r="T56" s="202">
        <v>0</v>
      </c>
      <c r="U56" s="202">
        <v>2.2999999999999998</v>
      </c>
      <c r="V56" s="202">
        <v>2.0699999999999998</v>
      </c>
      <c r="W56" s="202">
        <v>6.41</v>
      </c>
      <c r="X56" s="202">
        <v>21.44</v>
      </c>
      <c r="Y56" s="202">
        <v>0</v>
      </c>
      <c r="Z56" s="202">
        <v>58.72</v>
      </c>
      <c r="AA56" s="202">
        <v>10.06</v>
      </c>
      <c r="AB56" s="202">
        <v>0</v>
      </c>
      <c r="AC56" s="202">
        <v>4.84</v>
      </c>
      <c r="AD56" s="202">
        <v>1.66</v>
      </c>
      <c r="AE56" s="202">
        <v>0</v>
      </c>
      <c r="AF56" s="202">
        <v>0</v>
      </c>
      <c r="AG56" s="202">
        <v>26.53</v>
      </c>
      <c r="AH56" s="202">
        <v>0</v>
      </c>
      <c r="AI56" s="202">
        <v>0</v>
      </c>
      <c r="AJ56" s="202">
        <v>0</v>
      </c>
      <c r="AK56" s="202">
        <v>11.16</v>
      </c>
      <c r="AL56" s="202">
        <v>0</v>
      </c>
      <c r="AM56" s="202">
        <v>195.77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8.15</v>
      </c>
      <c r="E57" s="202">
        <v>0</v>
      </c>
      <c r="F57" s="202">
        <v>0</v>
      </c>
      <c r="G57" s="202">
        <v>16.329999999999998</v>
      </c>
      <c r="H57" s="202">
        <v>0</v>
      </c>
      <c r="I57" s="202">
        <v>0</v>
      </c>
      <c r="J57" s="202">
        <v>20.2</v>
      </c>
      <c r="K57" s="202">
        <v>4.38</v>
      </c>
      <c r="L57" s="202">
        <v>260.72000000000003</v>
      </c>
      <c r="M57" s="202">
        <v>0.96</v>
      </c>
      <c r="N57" s="202">
        <v>1.4</v>
      </c>
      <c r="O57" s="202">
        <v>0</v>
      </c>
      <c r="P57" s="202">
        <v>0.68</v>
      </c>
      <c r="Q57" s="202">
        <v>2.79</v>
      </c>
      <c r="R57" s="202">
        <v>6.07</v>
      </c>
      <c r="S57" s="202">
        <v>3.75</v>
      </c>
      <c r="T57" s="202">
        <v>0</v>
      </c>
      <c r="U57" s="202">
        <v>2.2999999999999998</v>
      </c>
      <c r="V57" s="202">
        <v>2.0699999999999998</v>
      </c>
      <c r="W57" s="202">
        <v>6.41</v>
      </c>
      <c r="X57" s="202">
        <v>21.44</v>
      </c>
      <c r="Y57" s="202">
        <v>0</v>
      </c>
      <c r="Z57" s="202">
        <v>58.72</v>
      </c>
      <c r="AA57" s="202">
        <v>10.06</v>
      </c>
      <c r="AB57" s="202">
        <v>0</v>
      </c>
      <c r="AC57" s="202">
        <v>4.84</v>
      </c>
      <c r="AD57" s="202">
        <v>1.66</v>
      </c>
      <c r="AE57" s="202">
        <v>0</v>
      </c>
      <c r="AF57" s="202">
        <v>0</v>
      </c>
      <c r="AG57" s="202">
        <v>26.53</v>
      </c>
      <c r="AH57" s="202">
        <v>0</v>
      </c>
      <c r="AI57" s="202">
        <v>0</v>
      </c>
      <c r="AJ57" s="202">
        <v>0</v>
      </c>
      <c r="AK57" s="202">
        <v>11.16</v>
      </c>
      <c r="AL57" s="202">
        <v>0</v>
      </c>
      <c r="AM57" s="202">
        <v>195.77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8.11</v>
      </c>
      <c r="E58" s="202">
        <v>0</v>
      </c>
      <c r="F58" s="202">
        <v>0</v>
      </c>
      <c r="G58" s="202">
        <v>16.329999999999998</v>
      </c>
      <c r="H58" s="202">
        <v>0</v>
      </c>
      <c r="I58" s="202">
        <v>0</v>
      </c>
      <c r="J58" s="202">
        <v>20.2</v>
      </c>
      <c r="K58" s="202">
        <v>4.38</v>
      </c>
      <c r="L58" s="202">
        <v>260.72000000000003</v>
      </c>
      <c r="M58" s="202">
        <v>0.96</v>
      </c>
      <c r="N58" s="202">
        <v>1.4</v>
      </c>
      <c r="O58" s="202">
        <v>0</v>
      </c>
      <c r="P58" s="202">
        <v>0.68</v>
      </c>
      <c r="Q58" s="202">
        <v>2.79</v>
      </c>
      <c r="R58" s="202">
        <v>6.07</v>
      </c>
      <c r="S58" s="202">
        <v>3.75</v>
      </c>
      <c r="T58" s="202">
        <v>0</v>
      </c>
      <c r="U58" s="202">
        <v>2.2999999999999998</v>
      </c>
      <c r="V58" s="202">
        <v>2.0699999999999998</v>
      </c>
      <c r="W58" s="202">
        <v>6.41</v>
      </c>
      <c r="X58" s="202">
        <v>21.44</v>
      </c>
      <c r="Y58" s="202">
        <v>0</v>
      </c>
      <c r="Z58" s="202">
        <v>58.72</v>
      </c>
      <c r="AA58" s="202">
        <v>10.06</v>
      </c>
      <c r="AB58" s="202">
        <v>0</v>
      </c>
      <c r="AC58" s="202">
        <v>4.84</v>
      </c>
      <c r="AD58" s="202">
        <v>1.66</v>
      </c>
      <c r="AE58" s="202">
        <v>0</v>
      </c>
      <c r="AF58" s="202">
        <v>0</v>
      </c>
      <c r="AG58" s="202">
        <v>26.53</v>
      </c>
      <c r="AH58" s="202">
        <v>0</v>
      </c>
      <c r="AI58" s="202">
        <v>0</v>
      </c>
      <c r="AJ58" s="202">
        <v>0</v>
      </c>
      <c r="AK58" s="202">
        <v>11.16</v>
      </c>
      <c r="AL58" s="202">
        <v>0</v>
      </c>
      <c r="AM58" s="202">
        <v>195.77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8.15</v>
      </c>
      <c r="E59" s="202">
        <v>0</v>
      </c>
      <c r="F59" s="202">
        <v>0</v>
      </c>
      <c r="G59" s="202">
        <v>16.329999999999998</v>
      </c>
      <c r="H59" s="202">
        <v>0</v>
      </c>
      <c r="I59" s="202">
        <v>0</v>
      </c>
      <c r="J59" s="202">
        <v>20.2</v>
      </c>
      <c r="K59" s="202">
        <v>4.38</v>
      </c>
      <c r="L59" s="202">
        <v>260.72000000000003</v>
      </c>
      <c r="M59" s="202">
        <v>0.96</v>
      </c>
      <c r="N59" s="202">
        <v>1.4</v>
      </c>
      <c r="O59" s="202">
        <v>0</v>
      </c>
      <c r="P59" s="202">
        <v>1.19</v>
      </c>
      <c r="Q59" s="202">
        <v>2.79</v>
      </c>
      <c r="R59" s="202">
        <v>6.07</v>
      </c>
      <c r="S59" s="202">
        <v>3.75</v>
      </c>
      <c r="T59" s="202">
        <v>0</v>
      </c>
      <c r="U59" s="202">
        <v>2.2999999999999998</v>
      </c>
      <c r="V59" s="202">
        <v>2.0699999999999998</v>
      </c>
      <c r="W59" s="202">
        <v>6.41</v>
      </c>
      <c r="X59" s="202">
        <v>21.44</v>
      </c>
      <c r="Y59" s="202">
        <v>0</v>
      </c>
      <c r="Z59" s="202">
        <v>58.72</v>
      </c>
      <c r="AA59" s="202">
        <v>19.97</v>
      </c>
      <c r="AB59" s="202">
        <v>0</v>
      </c>
      <c r="AC59" s="202">
        <v>4.84</v>
      </c>
      <c r="AD59" s="202">
        <v>1.66</v>
      </c>
      <c r="AE59" s="202">
        <v>0</v>
      </c>
      <c r="AF59" s="202">
        <v>0</v>
      </c>
      <c r="AG59" s="202">
        <v>26.53</v>
      </c>
      <c r="AH59" s="202">
        <v>0</v>
      </c>
      <c r="AI59" s="202">
        <v>0</v>
      </c>
      <c r="AJ59" s="202">
        <v>0</v>
      </c>
      <c r="AK59" s="202">
        <v>11.16</v>
      </c>
      <c r="AL59" s="202">
        <v>0</v>
      </c>
      <c r="AM59" s="202">
        <v>195.77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8.15</v>
      </c>
      <c r="E60" s="202">
        <v>0</v>
      </c>
      <c r="F60" s="202">
        <v>0</v>
      </c>
      <c r="G60" s="202">
        <v>16.329999999999998</v>
      </c>
      <c r="H60" s="202">
        <v>0</v>
      </c>
      <c r="I60" s="202">
        <v>0</v>
      </c>
      <c r="J60" s="202">
        <v>20.2</v>
      </c>
      <c r="K60" s="202">
        <v>4.4000000000000004</v>
      </c>
      <c r="L60" s="202">
        <v>260.72000000000003</v>
      </c>
      <c r="M60" s="202">
        <v>0.96</v>
      </c>
      <c r="N60" s="202">
        <v>1.4</v>
      </c>
      <c r="O60" s="202">
        <v>0</v>
      </c>
      <c r="P60" s="202">
        <v>1.06</v>
      </c>
      <c r="Q60" s="202">
        <v>3.04</v>
      </c>
      <c r="R60" s="202">
        <v>6.34</v>
      </c>
      <c r="S60" s="202">
        <v>3.92</v>
      </c>
      <c r="T60" s="202">
        <v>0</v>
      </c>
      <c r="U60" s="202">
        <v>2.2999999999999998</v>
      </c>
      <c r="V60" s="202">
        <v>2.0699999999999998</v>
      </c>
      <c r="W60" s="202">
        <v>6.41</v>
      </c>
      <c r="X60" s="202">
        <v>21.44</v>
      </c>
      <c r="Y60" s="202">
        <v>0</v>
      </c>
      <c r="Z60" s="202">
        <v>58.72</v>
      </c>
      <c r="AA60" s="202">
        <v>19.97</v>
      </c>
      <c r="AB60" s="202">
        <v>0</v>
      </c>
      <c r="AC60" s="202">
        <v>4.84</v>
      </c>
      <c r="AD60" s="202">
        <v>1.66</v>
      </c>
      <c r="AE60" s="202">
        <v>0</v>
      </c>
      <c r="AF60" s="202">
        <v>0</v>
      </c>
      <c r="AG60" s="202">
        <v>26.53</v>
      </c>
      <c r="AH60" s="202">
        <v>0</v>
      </c>
      <c r="AI60" s="202">
        <v>0</v>
      </c>
      <c r="AJ60" s="202">
        <v>0</v>
      </c>
      <c r="AK60" s="202">
        <v>11.16</v>
      </c>
      <c r="AL60" s="202">
        <v>0</v>
      </c>
      <c r="AM60" s="202">
        <v>195.77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8.15</v>
      </c>
      <c r="E61" s="202">
        <v>0</v>
      </c>
      <c r="F61" s="202">
        <v>0</v>
      </c>
      <c r="G61" s="202">
        <v>16.329999999999998</v>
      </c>
      <c r="H61" s="202">
        <v>0</v>
      </c>
      <c r="I61" s="202">
        <v>0</v>
      </c>
      <c r="J61" s="202">
        <v>20.2</v>
      </c>
      <c r="K61" s="202">
        <v>4.4000000000000004</v>
      </c>
      <c r="L61" s="202">
        <v>260.72000000000003</v>
      </c>
      <c r="M61" s="202">
        <v>0.96</v>
      </c>
      <c r="N61" s="202">
        <v>1.4</v>
      </c>
      <c r="O61" s="202">
        <v>0</v>
      </c>
      <c r="P61" s="202">
        <v>1.06</v>
      </c>
      <c r="Q61" s="202">
        <v>3.04</v>
      </c>
      <c r="R61" s="202">
        <v>6.34</v>
      </c>
      <c r="S61" s="202">
        <v>3.92</v>
      </c>
      <c r="T61" s="202">
        <v>0</v>
      </c>
      <c r="U61" s="202">
        <v>2.2999999999999998</v>
      </c>
      <c r="V61" s="202">
        <v>2.0699999999999998</v>
      </c>
      <c r="W61" s="202">
        <v>6.41</v>
      </c>
      <c r="X61" s="202">
        <v>21.44</v>
      </c>
      <c r="Y61" s="202">
        <v>0</v>
      </c>
      <c r="Z61" s="202">
        <v>58.72</v>
      </c>
      <c r="AA61" s="202">
        <v>19.97</v>
      </c>
      <c r="AB61" s="202">
        <v>0</v>
      </c>
      <c r="AC61" s="202">
        <v>13.74</v>
      </c>
      <c r="AD61" s="202">
        <v>0</v>
      </c>
      <c r="AE61" s="202">
        <v>0</v>
      </c>
      <c r="AF61" s="202">
        <v>0</v>
      </c>
      <c r="AG61" s="202">
        <v>26.53</v>
      </c>
      <c r="AH61" s="202">
        <v>0</v>
      </c>
      <c r="AI61" s="202">
        <v>0</v>
      </c>
      <c r="AJ61" s="202">
        <v>0</v>
      </c>
      <c r="AK61" s="202">
        <v>11.16</v>
      </c>
      <c r="AL61" s="202">
        <v>0</v>
      </c>
      <c r="AM61" s="202">
        <v>195.77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8.18</v>
      </c>
      <c r="E62" s="202">
        <v>0</v>
      </c>
      <c r="F62" s="202">
        <v>0</v>
      </c>
      <c r="G62" s="202">
        <v>16.329999999999998</v>
      </c>
      <c r="H62" s="202">
        <v>0</v>
      </c>
      <c r="I62" s="202">
        <v>0</v>
      </c>
      <c r="J62" s="202">
        <v>20.2</v>
      </c>
      <c r="K62" s="202">
        <v>4.4000000000000004</v>
      </c>
      <c r="L62" s="202">
        <v>260.72000000000003</v>
      </c>
      <c r="M62" s="202">
        <v>0.96</v>
      </c>
      <c r="N62" s="202">
        <v>1.4</v>
      </c>
      <c r="O62" s="202">
        <v>0</v>
      </c>
      <c r="P62" s="202">
        <v>1.06</v>
      </c>
      <c r="Q62" s="202">
        <v>3.04</v>
      </c>
      <c r="R62" s="202">
        <v>6.34</v>
      </c>
      <c r="S62" s="202">
        <v>3.92</v>
      </c>
      <c r="T62" s="202">
        <v>0</v>
      </c>
      <c r="U62" s="202">
        <v>2.2999999999999998</v>
      </c>
      <c r="V62" s="202">
        <v>0.17</v>
      </c>
      <c r="W62" s="202">
        <v>0.52</v>
      </c>
      <c r="X62" s="202">
        <v>1.74</v>
      </c>
      <c r="Y62" s="202">
        <v>0</v>
      </c>
      <c r="Z62" s="202">
        <v>5.51</v>
      </c>
      <c r="AA62" s="202">
        <v>1.06</v>
      </c>
      <c r="AB62" s="202">
        <v>0</v>
      </c>
      <c r="AC62" s="202">
        <v>13.74</v>
      </c>
      <c r="AD62" s="202">
        <v>0</v>
      </c>
      <c r="AE62" s="202">
        <v>0</v>
      </c>
      <c r="AF62" s="202">
        <v>0</v>
      </c>
      <c r="AG62" s="202">
        <v>26.53</v>
      </c>
      <c r="AH62" s="202">
        <v>0</v>
      </c>
      <c r="AI62" s="202">
        <v>0</v>
      </c>
      <c r="AJ62" s="202">
        <v>0</v>
      </c>
      <c r="AK62" s="202">
        <v>11.16</v>
      </c>
      <c r="AL62" s="202">
        <v>0</v>
      </c>
      <c r="AM62" s="202">
        <v>195.77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8.34</v>
      </c>
      <c r="E63" s="202">
        <v>0</v>
      </c>
      <c r="F63" s="202">
        <v>0</v>
      </c>
      <c r="G63" s="202">
        <v>16.329999999999998</v>
      </c>
      <c r="H63" s="202">
        <v>0</v>
      </c>
      <c r="I63" s="202">
        <v>0</v>
      </c>
      <c r="J63" s="202">
        <v>20.2</v>
      </c>
      <c r="K63" s="202">
        <v>4.4000000000000004</v>
      </c>
      <c r="L63" s="202">
        <v>260.72000000000003</v>
      </c>
      <c r="M63" s="202">
        <v>0.96</v>
      </c>
      <c r="N63" s="202">
        <v>1.4</v>
      </c>
      <c r="O63" s="202">
        <v>0</v>
      </c>
      <c r="P63" s="202">
        <v>1.06</v>
      </c>
      <c r="Q63" s="202">
        <v>1.19</v>
      </c>
      <c r="R63" s="202">
        <v>0.63</v>
      </c>
      <c r="S63" s="202">
        <v>0.31</v>
      </c>
      <c r="T63" s="202">
        <v>0</v>
      </c>
      <c r="U63" s="202">
        <v>2.2999999999999998</v>
      </c>
      <c r="V63" s="202">
        <v>0.17</v>
      </c>
      <c r="W63" s="202">
        <v>0.52</v>
      </c>
      <c r="X63" s="202">
        <v>1.74</v>
      </c>
      <c r="Y63" s="202">
        <v>0</v>
      </c>
      <c r="Z63" s="202">
        <v>2.98</v>
      </c>
      <c r="AA63" s="202">
        <v>1.06</v>
      </c>
      <c r="AB63" s="202">
        <v>0</v>
      </c>
      <c r="AC63" s="202">
        <v>13.74</v>
      </c>
      <c r="AD63" s="202">
        <v>0</v>
      </c>
      <c r="AE63" s="202">
        <v>0</v>
      </c>
      <c r="AF63" s="202">
        <v>0</v>
      </c>
      <c r="AG63" s="202">
        <v>26.53</v>
      </c>
      <c r="AH63" s="202">
        <v>0</v>
      </c>
      <c r="AI63" s="202">
        <v>0</v>
      </c>
      <c r="AJ63" s="202">
        <v>0</v>
      </c>
      <c r="AK63" s="202">
        <v>11.16</v>
      </c>
      <c r="AL63" s="202">
        <v>0</v>
      </c>
      <c r="AM63" s="202">
        <v>195.77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8.34</v>
      </c>
      <c r="E64" s="202">
        <v>0</v>
      </c>
      <c r="F64" s="202">
        <v>0</v>
      </c>
      <c r="G64" s="202">
        <v>16.329999999999998</v>
      </c>
      <c r="H64" s="202">
        <v>0</v>
      </c>
      <c r="I64" s="202">
        <v>0</v>
      </c>
      <c r="J64" s="202">
        <v>20.2</v>
      </c>
      <c r="K64" s="202">
        <v>4.4000000000000004</v>
      </c>
      <c r="L64" s="202">
        <v>260.72000000000003</v>
      </c>
      <c r="M64" s="202">
        <v>0.96</v>
      </c>
      <c r="N64" s="202">
        <v>1.4</v>
      </c>
      <c r="O64" s="202">
        <v>0</v>
      </c>
      <c r="P64" s="202">
        <v>1.06</v>
      </c>
      <c r="Q64" s="202">
        <v>0.4</v>
      </c>
      <c r="R64" s="202">
        <v>0.5</v>
      </c>
      <c r="S64" s="202">
        <v>0.31</v>
      </c>
      <c r="T64" s="202">
        <v>0</v>
      </c>
      <c r="U64" s="202">
        <v>2.2999999999999998</v>
      </c>
      <c r="V64" s="202">
        <v>0.17</v>
      </c>
      <c r="W64" s="202">
        <v>0.52</v>
      </c>
      <c r="X64" s="202">
        <v>1.74</v>
      </c>
      <c r="Y64" s="202">
        <v>0</v>
      </c>
      <c r="Z64" s="202">
        <v>2.98</v>
      </c>
      <c r="AA64" s="202">
        <v>1.06</v>
      </c>
      <c r="AB64" s="202">
        <v>0</v>
      </c>
      <c r="AC64" s="202">
        <v>13.74</v>
      </c>
      <c r="AD64" s="202">
        <v>0</v>
      </c>
      <c r="AE64" s="202">
        <v>0</v>
      </c>
      <c r="AF64" s="202">
        <v>0</v>
      </c>
      <c r="AG64" s="202">
        <v>26.53</v>
      </c>
      <c r="AH64" s="202">
        <v>0</v>
      </c>
      <c r="AI64" s="202">
        <v>0</v>
      </c>
      <c r="AJ64" s="202">
        <v>0</v>
      </c>
      <c r="AK64" s="202">
        <v>11.16</v>
      </c>
      <c r="AL64" s="202">
        <v>0</v>
      </c>
      <c r="AM64" s="202">
        <v>195.77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8.34</v>
      </c>
      <c r="E65" s="202">
        <v>0</v>
      </c>
      <c r="F65" s="202">
        <v>0</v>
      </c>
      <c r="G65" s="202">
        <v>16.329999999999998</v>
      </c>
      <c r="H65" s="202">
        <v>0</v>
      </c>
      <c r="I65" s="202">
        <v>0</v>
      </c>
      <c r="J65" s="202">
        <v>20.2</v>
      </c>
      <c r="K65" s="202">
        <v>4.3899999999999997</v>
      </c>
      <c r="L65" s="202">
        <v>260.72000000000003</v>
      </c>
      <c r="M65" s="202">
        <v>0.96</v>
      </c>
      <c r="N65" s="202">
        <v>1.4</v>
      </c>
      <c r="O65" s="202">
        <v>0</v>
      </c>
      <c r="P65" s="202">
        <v>1.06</v>
      </c>
      <c r="Q65" s="202">
        <v>2.97</v>
      </c>
      <c r="R65" s="202">
        <v>6.12</v>
      </c>
      <c r="S65" s="202">
        <v>3.81</v>
      </c>
      <c r="T65" s="202">
        <v>0</v>
      </c>
      <c r="U65" s="202">
        <v>2.2999999999999998</v>
      </c>
      <c r="V65" s="202">
        <v>0.17</v>
      </c>
      <c r="W65" s="202">
        <v>0.52</v>
      </c>
      <c r="X65" s="202">
        <v>1.74</v>
      </c>
      <c r="Y65" s="202">
        <v>0</v>
      </c>
      <c r="Z65" s="202">
        <v>58.72</v>
      </c>
      <c r="AA65" s="202">
        <v>19.97</v>
      </c>
      <c r="AB65" s="202">
        <v>0</v>
      </c>
      <c r="AC65" s="202">
        <v>13.74</v>
      </c>
      <c r="AD65" s="202">
        <v>0</v>
      </c>
      <c r="AE65" s="202">
        <v>0</v>
      </c>
      <c r="AF65" s="202">
        <v>0</v>
      </c>
      <c r="AG65" s="202">
        <v>26.53</v>
      </c>
      <c r="AH65" s="202">
        <v>0</v>
      </c>
      <c r="AI65" s="202">
        <v>0</v>
      </c>
      <c r="AJ65" s="202">
        <v>0</v>
      </c>
      <c r="AK65" s="202">
        <v>11.16</v>
      </c>
      <c r="AL65" s="202">
        <v>0</v>
      </c>
      <c r="AM65" s="202">
        <v>195.77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8.34</v>
      </c>
      <c r="E66" s="202">
        <v>0</v>
      </c>
      <c r="F66" s="202">
        <v>0</v>
      </c>
      <c r="G66" s="202">
        <v>16.329999999999998</v>
      </c>
      <c r="H66" s="202">
        <v>0</v>
      </c>
      <c r="I66" s="202">
        <v>0</v>
      </c>
      <c r="J66" s="202">
        <v>20.2</v>
      </c>
      <c r="K66" s="202">
        <v>4.3899999999999997</v>
      </c>
      <c r="L66" s="202">
        <v>260.72000000000003</v>
      </c>
      <c r="M66" s="202">
        <v>0.96</v>
      </c>
      <c r="N66" s="202">
        <v>1.4</v>
      </c>
      <c r="O66" s="202">
        <v>0</v>
      </c>
      <c r="P66" s="202">
        <v>1.06</v>
      </c>
      <c r="Q66" s="202">
        <v>2.97</v>
      </c>
      <c r="R66" s="202">
        <v>6.12</v>
      </c>
      <c r="S66" s="202">
        <v>3.81</v>
      </c>
      <c r="T66" s="202">
        <v>0</v>
      </c>
      <c r="U66" s="202">
        <v>2.2999999999999998</v>
      </c>
      <c r="V66" s="202">
        <v>0.17</v>
      </c>
      <c r="W66" s="202">
        <v>0.52</v>
      </c>
      <c r="X66" s="202">
        <v>1.74</v>
      </c>
      <c r="Y66" s="202">
        <v>0</v>
      </c>
      <c r="Z66" s="202">
        <v>58.72</v>
      </c>
      <c r="AA66" s="202">
        <v>19.97</v>
      </c>
      <c r="AB66" s="202">
        <v>0</v>
      </c>
      <c r="AC66" s="202">
        <v>13.74</v>
      </c>
      <c r="AD66" s="202">
        <v>0</v>
      </c>
      <c r="AE66" s="202">
        <v>0</v>
      </c>
      <c r="AF66" s="202">
        <v>0</v>
      </c>
      <c r="AG66" s="202">
        <v>26.53</v>
      </c>
      <c r="AH66" s="202">
        <v>0</v>
      </c>
      <c r="AI66" s="202">
        <v>0</v>
      </c>
      <c r="AJ66" s="202">
        <v>0</v>
      </c>
      <c r="AK66" s="202">
        <v>11.16</v>
      </c>
      <c r="AL66" s="202">
        <v>0</v>
      </c>
      <c r="AM66" s="202">
        <v>195.77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8.34</v>
      </c>
      <c r="E67" s="202">
        <v>0</v>
      </c>
      <c r="F67" s="202">
        <v>0</v>
      </c>
      <c r="G67" s="202">
        <v>16.329999999999998</v>
      </c>
      <c r="H67" s="202">
        <v>0</v>
      </c>
      <c r="I67" s="202">
        <v>0</v>
      </c>
      <c r="J67" s="202">
        <v>20.2</v>
      </c>
      <c r="K67" s="202">
        <v>4.3899999999999997</v>
      </c>
      <c r="L67" s="202">
        <v>260.72000000000003</v>
      </c>
      <c r="M67" s="202">
        <v>0.96</v>
      </c>
      <c r="N67" s="202">
        <v>1.4</v>
      </c>
      <c r="O67" s="202">
        <v>0</v>
      </c>
      <c r="P67" s="202">
        <v>1.06</v>
      </c>
      <c r="Q67" s="202">
        <v>2.97</v>
      </c>
      <c r="R67" s="202">
        <v>6.12</v>
      </c>
      <c r="S67" s="202">
        <v>3.81</v>
      </c>
      <c r="T67" s="202">
        <v>0</v>
      </c>
      <c r="U67" s="202">
        <v>2.2999999999999998</v>
      </c>
      <c r="V67" s="202">
        <v>0.17</v>
      </c>
      <c r="W67" s="202">
        <v>0.52</v>
      </c>
      <c r="X67" s="202">
        <v>1.74</v>
      </c>
      <c r="Y67" s="202">
        <v>0</v>
      </c>
      <c r="Z67" s="202">
        <v>58.72</v>
      </c>
      <c r="AA67" s="202">
        <v>19.97</v>
      </c>
      <c r="AB67" s="202">
        <v>0</v>
      </c>
      <c r="AC67" s="202">
        <v>13.74</v>
      </c>
      <c r="AD67" s="202">
        <v>0</v>
      </c>
      <c r="AE67" s="202">
        <v>0</v>
      </c>
      <c r="AF67" s="202">
        <v>0</v>
      </c>
      <c r="AG67" s="202">
        <v>26.53</v>
      </c>
      <c r="AH67" s="202">
        <v>0</v>
      </c>
      <c r="AI67" s="202">
        <v>0</v>
      </c>
      <c r="AJ67" s="202">
        <v>0</v>
      </c>
      <c r="AK67" s="202">
        <v>11.16</v>
      </c>
      <c r="AL67" s="202">
        <v>0</v>
      </c>
      <c r="AM67" s="202">
        <v>195.77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8.34</v>
      </c>
      <c r="E68" s="202">
        <v>0</v>
      </c>
      <c r="F68" s="202">
        <v>0</v>
      </c>
      <c r="G68" s="202">
        <v>16.329999999999998</v>
      </c>
      <c r="H68" s="202">
        <v>0</v>
      </c>
      <c r="I68" s="202">
        <v>0</v>
      </c>
      <c r="J68" s="202">
        <v>20.2</v>
      </c>
      <c r="K68" s="202">
        <v>4.3899999999999997</v>
      </c>
      <c r="L68" s="202">
        <v>260.72000000000003</v>
      </c>
      <c r="M68" s="202">
        <v>0.96</v>
      </c>
      <c r="N68" s="202">
        <v>1.4</v>
      </c>
      <c r="O68" s="202">
        <v>0</v>
      </c>
      <c r="P68" s="202">
        <v>1.06</v>
      </c>
      <c r="Q68" s="202">
        <v>2.97</v>
      </c>
      <c r="R68" s="202">
        <v>6.12</v>
      </c>
      <c r="S68" s="202">
        <v>3.81</v>
      </c>
      <c r="T68" s="202">
        <v>0</v>
      </c>
      <c r="U68" s="202">
        <v>2.2999999999999998</v>
      </c>
      <c r="V68" s="202">
        <v>0.17</v>
      </c>
      <c r="W68" s="202">
        <v>0.52</v>
      </c>
      <c r="X68" s="202">
        <v>1.74</v>
      </c>
      <c r="Y68" s="202">
        <v>0</v>
      </c>
      <c r="Z68" s="202">
        <v>58.72</v>
      </c>
      <c r="AA68" s="202">
        <v>19.97</v>
      </c>
      <c r="AB68" s="202">
        <v>0</v>
      </c>
      <c r="AC68" s="202">
        <v>13.74</v>
      </c>
      <c r="AD68" s="202">
        <v>0</v>
      </c>
      <c r="AE68" s="202">
        <v>0</v>
      </c>
      <c r="AF68" s="202">
        <v>0</v>
      </c>
      <c r="AG68" s="202">
        <v>26.53</v>
      </c>
      <c r="AH68" s="202">
        <v>0</v>
      </c>
      <c r="AI68" s="202">
        <v>0</v>
      </c>
      <c r="AJ68" s="202">
        <v>0</v>
      </c>
      <c r="AK68" s="202">
        <v>11.16</v>
      </c>
      <c r="AL68" s="202">
        <v>0</v>
      </c>
      <c r="AM68" s="202">
        <v>195.77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8.34</v>
      </c>
      <c r="E69" s="202">
        <v>0</v>
      </c>
      <c r="F69" s="202">
        <v>0</v>
      </c>
      <c r="G69" s="202">
        <v>16.329999999999998</v>
      </c>
      <c r="H69" s="202">
        <v>0</v>
      </c>
      <c r="I69" s="202">
        <v>0</v>
      </c>
      <c r="J69" s="202">
        <v>20.2</v>
      </c>
      <c r="K69" s="202">
        <v>4.3899999999999997</v>
      </c>
      <c r="L69" s="202">
        <v>191.28</v>
      </c>
      <c r="M69" s="202">
        <v>0.96</v>
      </c>
      <c r="N69" s="202">
        <v>1.4</v>
      </c>
      <c r="O69" s="202">
        <v>0</v>
      </c>
      <c r="P69" s="202">
        <v>1.06</v>
      </c>
      <c r="Q69" s="202">
        <v>0.24</v>
      </c>
      <c r="R69" s="202">
        <v>0.5</v>
      </c>
      <c r="S69" s="202">
        <v>0.31</v>
      </c>
      <c r="T69" s="202">
        <v>0</v>
      </c>
      <c r="U69" s="202">
        <v>2.2999999999999998</v>
      </c>
      <c r="V69" s="202">
        <v>0.17</v>
      </c>
      <c r="W69" s="202">
        <v>0.52</v>
      </c>
      <c r="X69" s="202">
        <v>1.74</v>
      </c>
      <c r="Y69" s="202">
        <v>0</v>
      </c>
      <c r="Z69" s="202">
        <v>2.98</v>
      </c>
      <c r="AA69" s="202">
        <v>1.06</v>
      </c>
      <c r="AB69" s="202">
        <v>0</v>
      </c>
      <c r="AC69" s="202">
        <v>13.74</v>
      </c>
      <c r="AD69" s="202">
        <v>0</v>
      </c>
      <c r="AE69" s="202">
        <v>0</v>
      </c>
      <c r="AF69" s="202">
        <v>0</v>
      </c>
      <c r="AG69" s="202">
        <v>26.53</v>
      </c>
      <c r="AH69" s="202">
        <v>0</v>
      </c>
      <c r="AI69" s="202">
        <v>0</v>
      </c>
      <c r="AJ69" s="202">
        <v>0</v>
      </c>
      <c r="AK69" s="202">
        <v>11.16</v>
      </c>
      <c r="AL69" s="202">
        <v>0</v>
      </c>
      <c r="AM69" s="202">
        <v>195.77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8.34</v>
      </c>
      <c r="E70" s="202">
        <v>0</v>
      </c>
      <c r="F70" s="202">
        <v>0</v>
      </c>
      <c r="G70" s="202">
        <v>16.329999999999998</v>
      </c>
      <c r="H70" s="202">
        <v>0</v>
      </c>
      <c r="I70" s="202">
        <v>0</v>
      </c>
      <c r="J70" s="202">
        <v>20.2</v>
      </c>
      <c r="K70" s="202">
        <v>4.3899999999999997</v>
      </c>
      <c r="L70" s="202">
        <v>181.66</v>
      </c>
      <c r="M70" s="202">
        <v>0.96</v>
      </c>
      <c r="N70" s="202">
        <v>1.4</v>
      </c>
      <c r="O70" s="202">
        <v>0</v>
      </c>
      <c r="P70" s="202">
        <v>1.06</v>
      </c>
      <c r="Q70" s="202">
        <v>0.24</v>
      </c>
      <c r="R70" s="202">
        <v>0.5</v>
      </c>
      <c r="S70" s="202">
        <v>0.31</v>
      </c>
      <c r="T70" s="202">
        <v>0</v>
      </c>
      <c r="U70" s="202">
        <v>2.2999999999999998</v>
      </c>
      <c r="V70" s="202">
        <v>0.17</v>
      </c>
      <c r="W70" s="202">
        <v>0.52</v>
      </c>
      <c r="X70" s="202">
        <v>1.74</v>
      </c>
      <c r="Y70" s="202">
        <v>0</v>
      </c>
      <c r="Z70" s="202">
        <v>2.98</v>
      </c>
      <c r="AA70" s="202">
        <v>1.06</v>
      </c>
      <c r="AB70" s="202">
        <v>0</v>
      </c>
      <c r="AC70" s="202">
        <v>13.74</v>
      </c>
      <c r="AD70" s="202">
        <v>0</v>
      </c>
      <c r="AE70" s="202">
        <v>0</v>
      </c>
      <c r="AF70" s="202">
        <v>0</v>
      </c>
      <c r="AG70" s="202">
        <v>26.53</v>
      </c>
      <c r="AH70" s="202">
        <v>0</v>
      </c>
      <c r="AI70" s="202">
        <v>0</v>
      </c>
      <c r="AJ70" s="202">
        <v>0</v>
      </c>
      <c r="AK70" s="202">
        <v>11.16</v>
      </c>
      <c r="AL70" s="202">
        <v>0</v>
      </c>
      <c r="AM70" s="202">
        <v>195.77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8.34</v>
      </c>
      <c r="E71" s="202">
        <v>0</v>
      </c>
      <c r="F71" s="202">
        <v>0</v>
      </c>
      <c r="G71" s="202">
        <v>16.329999999999998</v>
      </c>
      <c r="H71" s="202">
        <v>0</v>
      </c>
      <c r="I71" s="202">
        <v>0</v>
      </c>
      <c r="J71" s="202">
        <v>20.2</v>
      </c>
      <c r="K71" s="202">
        <v>4.3899999999999997</v>
      </c>
      <c r="L71" s="202">
        <v>200.89</v>
      </c>
      <c r="M71" s="202">
        <v>0.96</v>
      </c>
      <c r="N71" s="202">
        <v>1.4</v>
      </c>
      <c r="O71" s="202">
        <v>0</v>
      </c>
      <c r="P71" s="202">
        <v>1.06</v>
      </c>
      <c r="Q71" s="202">
        <v>0.24</v>
      </c>
      <c r="R71" s="202">
        <v>0.5</v>
      </c>
      <c r="S71" s="202">
        <v>0.31</v>
      </c>
      <c r="T71" s="202">
        <v>0</v>
      </c>
      <c r="U71" s="202">
        <v>2.2999999999999998</v>
      </c>
      <c r="V71" s="202">
        <v>0.17</v>
      </c>
      <c r="W71" s="202">
        <v>0.52</v>
      </c>
      <c r="X71" s="202">
        <v>1.74</v>
      </c>
      <c r="Y71" s="202">
        <v>0</v>
      </c>
      <c r="Z71" s="202">
        <v>2.98</v>
      </c>
      <c r="AA71" s="202">
        <v>1.06</v>
      </c>
      <c r="AB71" s="202">
        <v>0</v>
      </c>
      <c r="AC71" s="202">
        <v>13.74</v>
      </c>
      <c r="AD71" s="202">
        <v>0</v>
      </c>
      <c r="AE71" s="202">
        <v>0</v>
      </c>
      <c r="AF71" s="202">
        <v>0</v>
      </c>
      <c r="AG71" s="202">
        <v>26.53</v>
      </c>
      <c r="AH71" s="202">
        <v>0</v>
      </c>
      <c r="AI71" s="202">
        <v>0</v>
      </c>
      <c r="AJ71" s="202">
        <v>0</v>
      </c>
      <c r="AK71" s="202">
        <v>11.16</v>
      </c>
      <c r="AL71" s="202">
        <v>0</v>
      </c>
      <c r="AM71" s="202">
        <v>195.77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8.34</v>
      </c>
      <c r="E72" s="202">
        <v>0</v>
      </c>
      <c r="F72" s="202">
        <v>0</v>
      </c>
      <c r="G72" s="202">
        <v>16.329999999999998</v>
      </c>
      <c r="H72" s="202">
        <v>0</v>
      </c>
      <c r="I72" s="202">
        <v>0</v>
      </c>
      <c r="J72" s="202">
        <v>20.97</v>
      </c>
      <c r="K72" s="202">
        <v>4.3899999999999997</v>
      </c>
      <c r="L72" s="202">
        <v>191.28</v>
      </c>
      <c r="M72" s="202">
        <v>0.96</v>
      </c>
      <c r="N72" s="202">
        <v>1.4</v>
      </c>
      <c r="O72" s="202">
        <v>0</v>
      </c>
      <c r="P72" s="202">
        <v>1.06</v>
      </c>
      <c r="Q72" s="202">
        <v>0.24</v>
      </c>
      <c r="R72" s="202">
        <v>0.5</v>
      </c>
      <c r="S72" s="202">
        <v>0.31</v>
      </c>
      <c r="T72" s="202">
        <v>0</v>
      </c>
      <c r="U72" s="202">
        <v>2.2999999999999998</v>
      </c>
      <c r="V72" s="202">
        <v>0.17</v>
      </c>
      <c r="W72" s="202">
        <v>0.52</v>
      </c>
      <c r="X72" s="202">
        <v>1.74</v>
      </c>
      <c r="Y72" s="202">
        <v>0</v>
      </c>
      <c r="Z72" s="202">
        <v>2.98</v>
      </c>
      <c r="AA72" s="202">
        <v>1.06</v>
      </c>
      <c r="AB72" s="202">
        <v>0</v>
      </c>
      <c r="AC72" s="202">
        <v>13.74</v>
      </c>
      <c r="AD72" s="202">
        <v>0</v>
      </c>
      <c r="AE72" s="202">
        <v>0</v>
      </c>
      <c r="AF72" s="202">
        <v>0</v>
      </c>
      <c r="AG72" s="202">
        <v>26.53</v>
      </c>
      <c r="AH72" s="202">
        <v>0</v>
      </c>
      <c r="AI72" s="202">
        <v>0</v>
      </c>
      <c r="AJ72" s="202">
        <v>0</v>
      </c>
      <c r="AK72" s="202">
        <v>11.16</v>
      </c>
      <c r="AL72" s="202">
        <v>0</v>
      </c>
      <c r="AM72" s="202">
        <v>195.77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8.3699999999999992</v>
      </c>
      <c r="E73" s="202">
        <v>0</v>
      </c>
      <c r="F73" s="202">
        <v>0</v>
      </c>
      <c r="G73" s="202">
        <v>16.329999999999998</v>
      </c>
      <c r="H73" s="202">
        <v>0</v>
      </c>
      <c r="I73" s="202">
        <v>0</v>
      </c>
      <c r="J73" s="202">
        <v>20.97</v>
      </c>
      <c r="K73" s="202">
        <v>4.3899999999999997</v>
      </c>
      <c r="L73" s="202">
        <v>191.28</v>
      </c>
      <c r="M73" s="202">
        <v>0.96</v>
      </c>
      <c r="N73" s="202">
        <v>1.4</v>
      </c>
      <c r="O73" s="202">
        <v>0</v>
      </c>
      <c r="P73" s="202">
        <v>1.06</v>
      </c>
      <c r="Q73" s="202">
        <v>0.26</v>
      </c>
      <c r="R73" s="202">
        <v>0.5</v>
      </c>
      <c r="S73" s="202">
        <v>0.31</v>
      </c>
      <c r="T73" s="202">
        <v>0</v>
      </c>
      <c r="U73" s="202">
        <v>2.2999999999999998</v>
      </c>
      <c r="V73" s="202">
        <v>0.17</v>
      </c>
      <c r="W73" s="202">
        <v>0.52</v>
      </c>
      <c r="X73" s="202">
        <v>1.74</v>
      </c>
      <c r="Y73" s="202">
        <v>0</v>
      </c>
      <c r="Z73" s="202">
        <v>2.98</v>
      </c>
      <c r="AA73" s="202">
        <v>1.06</v>
      </c>
      <c r="AB73" s="202">
        <v>0</v>
      </c>
      <c r="AC73" s="202">
        <v>13.74</v>
      </c>
      <c r="AD73" s="202">
        <v>0</v>
      </c>
      <c r="AE73" s="202">
        <v>0</v>
      </c>
      <c r="AF73" s="202">
        <v>0</v>
      </c>
      <c r="AG73" s="202">
        <v>26.53</v>
      </c>
      <c r="AH73" s="202">
        <v>0</v>
      </c>
      <c r="AI73" s="202">
        <v>0</v>
      </c>
      <c r="AJ73" s="202">
        <v>0</v>
      </c>
      <c r="AK73" s="202">
        <v>11.16</v>
      </c>
      <c r="AL73" s="202">
        <v>0</v>
      </c>
      <c r="AM73" s="202">
        <v>195.77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8.3699999999999992</v>
      </c>
      <c r="E74" s="202">
        <v>0</v>
      </c>
      <c r="F74" s="202">
        <v>0</v>
      </c>
      <c r="G74" s="202">
        <v>16.329999999999998</v>
      </c>
      <c r="H74" s="202">
        <v>0</v>
      </c>
      <c r="I74" s="202">
        <v>0</v>
      </c>
      <c r="J74" s="202">
        <v>20.97</v>
      </c>
      <c r="K74" s="202">
        <v>4.3899999999999997</v>
      </c>
      <c r="L74" s="202">
        <v>191.27</v>
      </c>
      <c r="M74" s="202">
        <v>0.96</v>
      </c>
      <c r="N74" s="202">
        <v>1.4</v>
      </c>
      <c r="O74" s="202">
        <v>0</v>
      </c>
      <c r="P74" s="202">
        <v>1.06</v>
      </c>
      <c r="Q74" s="202">
        <v>0.24</v>
      </c>
      <c r="R74" s="202">
        <v>0.5</v>
      </c>
      <c r="S74" s="202">
        <v>0.31</v>
      </c>
      <c r="T74" s="202">
        <v>0</v>
      </c>
      <c r="U74" s="202">
        <v>2.2999999999999998</v>
      </c>
      <c r="V74" s="202">
        <v>0.17</v>
      </c>
      <c r="W74" s="202">
        <v>0.52</v>
      </c>
      <c r="X74" s="202">
        <v>1.74</v>
      </c>
      <c r="Y74" s="202">
        <v>0</v>
      </c>
      <c r="Z74" s="202">
        <v>2.98</v>
      </c>
      <c r="AA74" s="202">
        <v>1.06</v>
      </c>
      <c r="AB74" s="202">
        <v>0</v>
      </c>
      <c r="AC74" s="202">
        <v>13.74</v>
      </c>
      <c r="AD74" s="202">
        <v>0</v>
      </c>
      <c r="AE74" s="202">
        <v>0</v>
      </c>
      <c r="AF74" s="202">
        <v>0</v>
      </c>
      <c r="AG74" s="202">
        <v>26.53</v>
      </c>
      <c r="AH74" s="202">
        <v>0</v>
      </c>
      <c r="AI74" s="202">
        <v>0</v>
      </c>
      <c r="AJ74" s="202">
        <v>0</v>
      </c>
      <c r="AK74" s="202">
        <v>11.08</v>
      </c>
      <c r="AL74" s="202">
        <v>0</v>
      </c>
      <c r="AM74" s="202">
        <v>195.77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8.3699999999999992</v>
      </c>
      <c r="E75" s="202">
        <v>0</v>
      </c>
      <c r="F75" s="202">
        <v>0</v>
      </c>
      <c r="G75" s="202">
        <v>16.329999999999998</v>
      </c>
      <c r="H75" s="202">
        <v>0</v>
      </c>
      <c r="I75" s="202">
        <v>0</v>
      </c>
      <c r="J75" s="202">
        <v>20.97</v>
      </c>
      <c r="K75" s="202">
        <v>4.3899999999999997</v>
      </c>
      <c r="L75" s="202">
        <v>136.09</v>
      </c>
      <c r="M75" s="202">
        <v>0.96</v>
      </c>
      <c r="N75" s="202">
        <v>1.4</v>
      </c>
      <c r="O75" s="202">
        <v>0</v>
      </c>
      <c r="P75" s="202">
        <v>1.06</v>
      </c>
      <c r="Q75" s="202">
        <v>0.24</v>
      </c>
      <c r="R75" s="202">
        <v>0.49</v>
      </c>
      <c r="S75" s="202">
        <v>0.31</v>
      </c>
      <c r="T75" s="202">
        <v>0</v>
      </c>
      <c r="U75" s="202">
        <v>2.2999999999999998</v>
      </c>
      <c r="V75" s="202">
        <v>0.17</v>
      </c>
      <c r="W75" s="202">
        <v>0.52</v>
      </c>
      <c r="X75" s="202">
        <v>1.74</v>
      </c>
      <c r="Y75" s="202">
        <v>0</v>
      </c>
      <c r="Z75" s="202">
        <v>2.99</v>
      </c>
      <c r="AA75" s="202">
        <v>1.06</v>
      </c>
      <c r="AB75" s="202">
        <v>0</v>
      </c>
      <c r="AC75" s="202">
        <v>13.74</v>
      </c>
      <c r="AD75" s="202">
        <v>0</v>
      </c>
      <c r="AE75" s="202">
        <v>0</v>
      </c>
      <c r="AF75" s="202">
        <v>0</v>
      </c>
      <c r="AG75" s="202">
        <v>26.53</v>
      </c>
      <c r="AH75" s="202">
        <v>0</v>
      </c>
      <c r="AI75" s="202">
        <v>0</v>
      </c>
      <c r="AJ75" s="202">
        <v>0</v>
      </c>
      <c r="AK75" s="202">
        <v>15.34</v>
      </c>
      <c r="AL75" s="202">
        <v>0</v>
      </c>
      <c r="AM75" s="202">
        <v>197.94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8.41</v>
      </c>
      <c r="E76" s="202">
        <v>0</v>
      </c>
      <c r="F76" s="202">
        <v>0</v>
      </c>
      <c r="G76" s="202">
        <v>16.329999999999998</v>
      </c>
      <c r="H76" s="202">
        <v>0</v>
      </c>
      <c r="I76" s="202">
        <v>0</v>
      </c>
      <c r="J76" s="202">
        <v>20.97</v>
      </c>
      <c r="K76" s="202">
        <v>4.3499999999999996</v>
      </c>
      <c r="L76" s="202">
        <v>42.21</v>
      </c>
      <c r="M76" s="202">
        <v>0.96</v>
      </c>
      <c r="N76" s="202">
        <v>1.4</v>
      </c>
      <c r="O76" s="202">
        <v>0</v>
      </c>
      <c r="P76" s="202">
        <v>1.06</v>
      </c>
      <c r="Q76" s="202">
        <v>0.24</v>
      </c>
      <c r="R76" s="202">
        <v>0.48</v>
      </c>
      <c r="S76" s="202">
        <v>0.3</v>
      </c>
      <c r="T76" s="202">
        <v>0</v>
      </c>
      <c r="U76" s="202">
        <v>2.2999999999999998</v>
      </c>
      <c r="V76" s="202">
        <v>0.17</v>
      </c>
      <c r="W76" s="202">
        <v>0.52</v>
      </c>
      <c r="X76" s="202">
        <v>1.74</v>
      </c>
      <c r="Y76" s="202">
        <v>0</v>
      </c>
      <c r="Z76" s="202">
        <v>2.99</v>
      </c>
      <c r="AA76" s="202">
        <v>1.06</v>
      </c>
      <c r="AB76" s="202">
        <v>0</v>
      </c>
      <c r="AC76" s="202">
        <v>13.74</v>
      </c>
      <c r="AD76" s="202">
        <v>0</v>
      </c>
      <c r="AE76" s="202">
        <v>0</v>
      </c>
      <c r="AF76" s="202">
        <v>0</v>
      </c>
      <c r="AG76" s="202">
        <v>26.53</v>
      </c>
      <c r="AH76" s="202">
        <v>0</v>
      </c>
      <c r="AI76" s="202">
        <v>0</v>
      </c>
      <c r="AJ76" s="202">
        <v>0</v>
      </c>
      <c r="AK76" s="202">
        <v>17.22</v>
      </c>
      <c r="AL76" s="202">
        <v>0</v>
      </c>
      <c r="AM76" s="202">
        <v>197.94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8.44</v>
      </c>
      <c r="E77" s="202">
        <v>0</v>
      </c>
      <c r="F77" s="202">
        <v>0</v>
      </c>
      <c r="G77" s="202">
        <v>16.329999999999998</v>
      </c>
      <c r="H77" s="202">
        <v>0</v>
      </c>
      <c r="I77" s="202">
        <v>0</v>
      </c>
      <c r="J77" s="202">
        <v>20.97</v>
      </c>
      <c r="K77" s="202">
        <v>4.43</v>
      </c>
      <c r="L77" s="202">
        <v>35.75</v>
      </c>
      <c r="M77" s="202">
        <v>0.96</v>
      </c>
      <c r="N77" s="202">
        <v>1.4</v>
      </c>
      <c r="O77" s="202">
        <v>0</v>
      </c>
      <c r="P77" s="202">
        <v>1.06</v>
      </c>
      <c r="Q77" s="202">
        <v>0.24</v>
      </c>
      <c r="R77" s="202">
        <v>0.48</v>
      </c>
      <c r="S77" s="202">
        <v>0.3</v>
      </c>
      <c r="T77" s="202">
        <v>0</v>
      </c>
      <c r="U77" s="202">
        <v>2.2999999999999998</v>
      </c>
      <c r="V77" s="202">
        <v>0.17</v>
      </c>
      <c r="W77" s="202">
        <v>0.52</v>
      </c>
      <c r="X77" s="202">
        <v>1.74</v>
      </c>
      <c r="Y77" s="202">
        <v>0</v>
      </c>
      <c r="Z77" s="202">
        <v>2.99</v>
      </c>
      <c r="AA77" s="202">
        <v>1.06</v>
      </c>
      <c r="AB77" s="202">
        <v>0</v>
      </c>
      <c r="AC77" s="202">
        <v>13.74</v>
      </c>
      <c r="AD77" s="202">
        <v>0</v>
      </c>
      <c r="AE77" s="202">
        <v>0</v>
      </c>
      <c r="AF77" s="202">
        <v>0</v>
      </c>
      <c r="AG77" s="202">
        <v>26.53</v>
      </c>
      <c r="AH77" s="202">
        <v>0</v>
      </c>
      <c r="AI77" s="202">
        <v>0</v>
      </c>
      <c r="AJ77" s="202">
        <v>0</v>
      </c>
      <c r="AK77" s="202">
        <v>17.22</v>
      </c>
      <c r="AL77" s="202">
        <v>0</v>
      </c>
      <c r="AM77" s="202">
        <v>197.94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8.44</v>
      </c>
      <c r="E78" s="202">
        <v>0</v>
      </c>
      <c r="F78" s="202">
        <v>0</v>
      </c>
      <c r="G78" s="202">
        <v>16.329999999999998</v>
      </c>
      <c r="H78" s="202">
        <v>0</v>
      </c>
      <c r="I78" s="202">
        <v>0</v>
      </c>
      <c r="J78" s="202">
        <v>20.97</v>
      </c>
      <c r="K78" s="202">
        <v>4.3499999999999996</v>
      </c>
      <c r="L78" s="202">
        <v>35.75</v>
      </c>
      <c r="M78" s="202">
        <v>0.96</v>
      </c>
      <c r="N78" s="202">
        <v>1.4</v>
      </c>
      <c r="O78" s="202">
        <v>0</v>
      </c>
      <c r="P78" s="202">
        <v>1.06</v>
      </c>
      <c r="Q78" s="202">
        <v>0.24</v>
      </c>
      <c r="R78" s="202">
        <v>0.48</v>
      </c>
      <c r="S78" s="202">
        <v>0.3</v>
      </c>
      <c r="T78" s="202">
        <v>0</v>
      </c>
      <c r="U78" s="202">
        <v>2.2999999999999998</v>
      </c>
      <c r="V78" s="202">
        <v>0.17</v>
      </c>
      <c r="W78" s="202">
        <v>0.52</v>
      </c>
      <c r="X78" s="202">
        <v>1.74</v>
      </c>
      <c r="Y78" s="202">
        <v>0</v>
      </c>
      <c r="Z78" s="202">
        <v>2.99</v>
      </c>
      <c r="AA78" s="202">
        <v>1.06</v>
      </c>
      <c r="AB78" s="202">
        <v>0</v>
      </c>
      <c r="AC78" s="202">
        <v>13.74</v>
      </c>
      <c r="AD78" s="202">
        <v>0</v>
      </c>
      <c r="AE78" s="202">
        <v>0</v>
      </c>
      <c r="AF78" s="202">
        <v>0</v>
      </c>
      <c r="AG78" s="202">
        <v>26.53</v>
      </c>
      <c r="AH78" s="202">
        <v>0</v>
      </c>
      <c r="AI78" s="202">
        <v>0</v>
      </c>
      <c r="AJ78" s="202">
        <v>0</v>
      </c>
      <c r="AK78" s="202">
        <v>17.22</v>
      </c>
      <c r="AL78" s="202">
        <v>0</v>
      </c>
      <c r="AM78" s="202">
        <v>197.94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5.32</v>
      </c>
      <c r="E79" s="202">
        <v>0</v>
      </c>
      <c r="F79" s="202">
        <v>0</v>
      </c>
      <c r="G79" s="202">
        <v>10.66</v>
      </c>
      <c r="H79" s="202">
        <v>0</v>
      </c>
      <c r="I79" s="202">
        <v>0</v>
      </c>
      <c r="J79" s="202">
        <v>12.11</v>
      </c>
      <c r="K79" s="202">
        <v>0.36</v>
      </c>
      <c r="L79" s="202">
        <v>13.32</v>
      </c>
      <c r="M79" s="202">
        <v>0.96</v>
      </c>
      <c r="N79" s="202">
        <v>1.4</v>
      </c>
      <c r="O79" s="202">
        <v>0</v>
      </c>
      <c r="P79" s="202">
        <v>1.06</v>
      </c>
      <c r="Q79" s="202">
        <v>0.24</v>
      </c>
      <c r="R79" s="202">
        <v>0.48</v>
      </c>
      <c r="S79" s="202">
        <v>0.3</v>
      </c>
      <c r="T79" s="202">
        <v>0</v>
      </c>
      <c r="U79" s="202">
        <v>2.2999999999999998</v>
      </c>
      <c r="V79" s="202">
        <v>0.17</v>
      </c>
      <c r="W79" s="202">
        <v>0.52</v>
      </c>
      <c r="X79" s="202">
        <v>1.74</v>
      </c>
      <c r="Y79" s="202">
        <v>0</v>
      </c>
      <c r="Z79" s="202">
        <v>2.99</v>
      </c>
      <c r="AA79" s="202">
        <v>1.06</v>
      </c>
      <c r="AB79" s="202">
        <v>0</v>
      </c>
      <c r="AC79" s="202">
        <v>13.74</v>
      </c>
      <c r="AD79" s="202">
        <v>0</v>
      </c>
      <c r="AE79" s="202">
        <v>0</v>
      </c>
      <c r="AF79" s="202">
        <v>0</v>
      </c>
      <c r="AG79" s="202">
        <v>26.53</v>
      </c>
      <c r="AH79" s="202">
        <v>0</v>
      </c>
      <c r="AI79" s="202">
        <v>0</v>
      </c>
      <c r="AJ79" s="202">
        <v>0</v>
      </c>
      <c r="AK79" s="202">
        <v>3.26</v>
      </c>
      <c r="AL79" s="202">
        <v>0</v>
      </c>
      <c r="AM79" s="202">
        <v>197.94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5.35</v>
      </c>
      <c r="E80" s="202">
        <v>0</v>
      </c>
      <c r="F80" s="202">
        <v>0</v>
      </c>
      <c r="G80" s="202">
        <v>10.66</v>
      </c>
      <c r="H80" s="202">
        <v>0</v>
      </c>
      <c r="I80" s="202">
        <v>0</v>
      </c>
      <c r="J80" s="202">
        <v>12.11</v>
      </c>
      <c r="K80" s="202">
        <v>0.36</v>
      </c>
      <c r="L80" s="202">
        <v>12.42</v>
      </c>
      <c r="M80" s="202">
        <v>0.96</v>
      </c>
      <c r="N80" s="202">
        <v>1.4</v>
      </c>
      <c r="O80" s="202">
        <v>0</v>
      </c>
      <c r="P80" s="202">
        <v>1.06</v>
      </c>
      <c r="Q80" s="202">
        <v>0.24</v>
      </c>
      <c r="R80" s="202">
        <v>0.48</v>
      </c>
      <c r="S80" s="202">
        <v>0.3</v>
      </c>
      <c r="T80" s="202">
        <v>0</v>
      </c>
      <c r="U80" s="202">
        <v>2.2999999999999998</v>
      </c>
      <c r="V80" s="202">
        <v>0.17</v>
      </c>
      <c r="W80" s="202">
        <v>0.52</v>
      </c>
      <c r="X80" s="202">
        <v>1.74</v>
      </c>
      <c r="Y80" s="202">
        <v>0</v>
      </c>
      <c r="Z80" s="202">
        <v>2.99</v>
      </c>
      <c r="AA80" s="202">
        <v>1.06</v>
      </c>
      <c r="AB80" s="202">
        <v>0</v>
      </c>
      <c r="AC80" s="202">
        <v>13.74</v>
      </c>
      <c r="AD80" s="202">
        <v>0</v>
      </c>
      <c r="AE80" s="202">
        <v>0</v>
      </c>
      <c r="AF80" s="202">
        <v>0</v>
      </c>
      <c r="AG80" s="202">
        <v>26.91</v>
      </c>
      <c r="AH80" s="202">
        <v>0</v>
      </c>
      <c r="AI80" s="202">
        <v>0</v>
      </c>
      <c r="AJ80" s="202">
        <v>0</v>
      </c>
      <c r="AK80" s="202">
        <v>3.26</v>
      </c>
      <c r="AL80" s="202">
        <v>0</v>
      </c>
      <c r="AM80" s="202">
        <v>197.94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5.38</v>
      </c>
      <c r="E81" s="202">
        <v>0</v>
      </c>
      <c r="F81" s="202">
        <v>0</v>
      </c>
      <c r="G81" s="202">
        <v>10.66</v>
      </c>
      <c r="H81" s="202">
        <v>0</v>
      </c>
      <c r="I81" s="202">
        <v>0</v>
      </c>
      <c r="J81" s="202">
        <v>12.11</v>
      </c>
      <c r="K81" s="202">
        <v>0.36</v>
      </c>
      <c r="L81" s="202">
        <v>12.42</v>
      </c>
      <c r="M81" s="202">
        <v>0.96</v>
      </c>
      <c r="N81" s="202">
        <v>1.4</v>
      </c>
      <c r="O81" s="202">
        <v>0</v>
      </c>
      <c r="P81" s="202">
        <v>1.06</v>
      </c>
      <c r="Q81" s="202">
        <v>0.24</v>
      </c>
      <c r="R81" s="202">
        <v>0.48</v>
      </c>
      <c r="S81" s="202">
        <v>0.3</v>
      </c>
      <c r="T81" s="202">
        <v>0</v>
      </c>
      <c r="U81" s="202">
        <v>2.2999999999999998</v>
      </c>
      <c r="V81" s="202">
        <v>0.17</v>
      </c>
      <c r="W81" s="202">
        <v>0.52</v>
      </c>
      <c r="X81" s="202">
        <v>1.74</v>
      </c>
      <c r="Y81" s="202">
        <v>0</v>
      </c>
      <c r="Z81" s="202">
        <v>2.99</v>
      </c>
      <c r="AA81" s="202">
        <v>1.06</v>
      </c>
      <c r="AB81" s="202">
        <v>0</v>
      </c>
      <c r="AC81" s="202">
        <v>13.74</v>
      </c>
      <c r="AD81" s="202">
        <v>0</v>
      </c>
      <c r="AE81" s="202">
        <v>0</v>
      </c>
      <c r="AF81" s="202">
        <v>0</v>
      </c>
      <c r="AG81" s="202">
        <v>26.91</v>
      </c>
      <c r="AH81" s="202">
        <v>0</v>
      </c>
      <c r="AI81" s="202">
        <v>0</v>
      </c>
      <c r="AJ81" s="202">
        <v>0</v>
      </c>
      <c r="AK81" s="202">
        <v>3.26</v>
      </c>
      <c r="AL81" s="202">
        <v>0</v>
      </c>
      <c r="AM81" s="202">
        <v>197.94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5.38</v>
      </c>
      <c r="E82" s="202">
        <v>0</v>
      </c>
      <c r="F82" s="202">
        <v>0</v>
      </c>
      <c r="G82" s="202">
        <v>10.66</v>
      </c>
      <c r="H82" s="202">
        <v>0</v>
      </c>
      <c r="I82" s="202">
        <v>0</v>
      </c>
      <c r="J82" s="202">
        <v>12.11</v>
      </c>
      <c r="K82" s="202">
        <v>0.36</v>
      </c>
      <c r="L82" s="202">
        <v>12.42</v>
      </c>
      <c r="M82" s="202">
        <v>0.96</v>
      </c>
      <c r="N82" s="202">
        <v>1.4</v>
      </c>
      <c r="O82" s="202">
        <v>0</v>
      </c>
      <c r="P82" s="202">
        <v>1.06</v>
      </c>
      <c r="Q82" s="202">
        <v>0.24</v>
      </c>
      <c r="R82" s="202">
        <v>0.48</v>
      </c>
      <c r="S82" s="202">
        <v>0.3</v>
      </c>
      <c r="T82" s="202">
        <v>0</v>
      </c>
      <c r="U82" s="202">
        <v>2.2999999999999998</v>
      </c>
      <c r="V82" s="202">
        <v>0.17</v>
      </c>
      <c r="W82" s="202">
        <v>0.52</v>
      </c>
      <c r="X82" s="202">
        <v>1.74</v>
      </c>
      <c r="Y82" s="202">
        <v>0</v>
      </c>
      <c r="Z82" s="202">
        <v>2.99</v>
      </c>
      <c r="AA82" s="202">
        <v>1.06</v>
      </c>
      <c r="AB82" s="202">
        <v>0</v>
      </c>
      <c r="AC82" s="202">
        <v>13.74</v>
      </c>
      <c r="AD82" s="202">
        <v>0</v>
      </c>
      <c r="AE82" s="202">
        <v>0</v>
      </c>
      <c r="AF82" s="202">
        <v>0</v>
      </c>
      <c r="AG82" s="202">
        <v>26.91</v>
      </c>
      <c r="AH82" s="202">
        <v>0</v>
      </c>
      <c r="AI82" s="202">
        <v>0</v>
      </c>
      <c r="AJ82" s="202">
        <v>0</v>
      </c>
      <c r="AK82" s="202">
        <v>3.26</v>
      </c>
      <c r="AL82" s="202">
        <v>0</v>
      </c>
      <c r="AM82" s="202">
        <v>197.94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5.38</v>
      </c>
      <c r="E83" s="202">
        <v>0</v>
      </c>
      <c r="F83" s="202">
        <v>0</v>
      </c>
      <c r="G83" s="202">
        <v>10.66</v>
      </c>
      <c r="H83" s="202">
        <v>0</v>
      </c>
      <c r="I83" s="202">
        <v>0</v>
      </c>
      <c r="J83" s="202">
        <v>12.11</v>
      </c>
      <c r="K83" s="202">
        <v>0.36</v>
      </c>
      <c r="L83" s="202">
        <v>12.42</v>
      </c>
      <c r="M83" s="202">
        <v>0.96</v>
      </c>
      <c r="N83" s="202">
        <v>1.4</v>
      </c>
      <c r="O83" s="202">
        <v>0</v>
      </c>
      <c r="P83" s="202">
        <v>1.06</v>
      </c>
      <c r="Q83" s="202">
        <v>0.24</v>
      </c>
      <c r="R83" s="202">
        <v>0.48</v>
      </c>
      <c r="S83" s="202">
        <v>0.3</v>
      </c>
      <c r="T83" s="202">
        <v>0</v>
      </c>
      <c r="U83" s="202">
        <v>2.2999999999999998</v>
      </c>
      <c r="V83" s="202">
        <v>0.17</v>
      </c>
      <c r="W83" s="202">
        <v>0.52</v>
      </c>
      <c r="X83" s="202">
        <v>1.74</v>
      </c>
      <c r="Y83" s="202">
        <v>0</v>
      </c>
      <c r="Z83" s="202">
        <v>2.99</v>
      </c>
      <c r="AA83" s="202">
        <v>1.06</v>
      </c>
      <c r="AB83" s="202">
        <v>0</v>
      </c>
      <c r="AC83" s="202">
        <v>13.74</v>
      </c>
      <c r="AD83" s="202">
        <v>0</v>
      </c>
      <c r="AE83" s="202">
        <v>0</v>
      </c>
      <c r="AF83" s="202">
        <v>0</v>
      </c>
      <c r="AG83" s="202">
        <v>26.91</v>
      </c>
      <c r="AH83" s="202">
        <v>0</v>
      </c>
      <c r="AI83" s="202">
        <v>0</v>
      </c>
      <c r="AJ83" s="202">
        <v>0</v>
      </c>
      <c r="AK83" s="202">
        <v>3.26</v>
      </c>
      <c r="AL83" s="202">
        <v>0</v>
      </c>
      <c r="AM83" s="202">
        <v>197.94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5.38</v>
      </c>
      <c r="E84" s="202">
        <v>0</v>
      </c>
      <c r="F84" s="202">
        <v>0</v>
      </c>
      <c r="G84" s="202">
        <v>10.66</v>
      </c>
      <c r="H84" s="202">
        <v>0</v>
      </c>
      <c r="I84" s="202">
        <v>0</v>
      </c>
      <c r="J84" s="202">
        <v>12.11</v>
      </c>
      <c r="K84" s="202">
        <v>0.36</v>
      </c>
      <c r="L84" s="202">
        <v>12.42</v>
      </c>
      <c r="M84" s="202">
        <v>0.96</v>
      </c>
      <c r="N84" s="202">
        <v>1.4</v>
      </c>
      <c r="O84" s="202">
        <v>0</v>
      </c>
      <c r="P84" s="202">
        <v>1.06</v>
      </c>
      <c r="Q84" s="202">
        <v>0.24</v>
      </c>
      <c r="R84" s="202">
        <v>0.48</v>
      </c>
      <c r="S84" s="202">
        <v>0.3</v>
      </c>
      <c r="T84" s="202">
        <v>0</v>
      </c>
      <c r="U84" s="202">
        <v>2.2999999999999998</v>
      </c>
      <c r="V84" s="202">
        <v>0.17</v>
      </c>
      <c r="W84" s="202">
        <v>0.52</v>
      </c>
      <c r="X84" s="202">
        <v>1.74</v>
      </c>
      <c r="Y84" s="202">
        <v>0</v>
      </c>
      <c r="Z84" s="202">
        <v>2.99</v>
      </c>
      <c r="AA84" s="202">
        <v>1.06</v>
      </c>
      <c r="AB84" s="202">
        <v>0</v>
      </c>
      <c r="AC84" s="202">
        <v>13.74</v>
      </c>
      <c r="AD84" s="202">
        <v>0</v>
      </c>
      <c r="AE84" s="202">
        <v>0</v>
      </c>
      <c r="AF84" s="202">
        <v>0</v>
      </c>
      <c r="AG84" s="202">
        <v>26.91</v>
      </c>
      <c r="AH84" s="202">
        <v>0</v>
      </c>
      <c r="AI84" s="202">
        <v>0</v>
      </c>
      <c r="AJ84" s="202">
        <v>0</v>
      </c>
      <c r="AK84" s="202">
        <v>3.26</v>
      </c>
      <c r="AL84" s="202">
        <v>0</v>
      </c>
      <c r="AM84" s="202">
        <v>197.94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5.38</v>
      </c>
      <c r="E85" s="202">
        <v>0</v>
      </c>
      <c r="F85" s="202">
        <v>0</v>
      </c>
      <c r="G85" s="202">
        <v>10.66</v>
      </c>
      <c r="H85" s="202">
        <v>0</v>
      </c>
      <c r="I85" s="202">
        <v>0</v>
      </c>
      <c r="J85" s="202">
        <v>12.11</v>
      </c>
      <c r="K85" s="202">
        <v>0.36</v>
      </c>
      <c r="L85" s="202">
        <v>12.42</v>
      </c>
      <c r="M85" s="202">
        <v>0.96</v>
      </c>
      <c r="N85" s="202">
        <v>1.4</v>
      </c>
      <c r="O85" s="202">
        <v>0</v>
      </c>
      <c r="P85" s="202">
        <v>1.06</v>
      </c>
      <c r="Q85" s="202">
        <v>0.24</v>
      </c>
      <c r="R85" s="202">
        <v>0.1</v>
      </c>
      <c r="S85" s="202">
        <v>0.3</v>
      </c>
      <c r="T85" s="202">
        <v>0</v>
      </c>
      <c r="U85" s="202">
        <v>2.2999999999999998</v>
      </c>
      <c r="V85" s="202">
        <v>0.17</v>
      </c>
      <c r="W85" s="202">
        <v>0.52</v>
      </c>
      <c r="X85" s="202">
        <v>1.74</v>
      </c>
      <c r="Y85" s="202">
        <v>0</v>
      </c>
      <c r="Z85" s="202">
        <v>2.99</v>
      </c>
      <c r="AA85" s="202">
        <v>1.06</v>
      </c>
      <c r="AB85" s="202">
        <v>0</v>
      </c>
      <c r="AC85" s="202">
        <v>13.74</v>
      </c>
      <c r="AD85" s="202">
        <v>0</v>
      </c>
      <c r="AE85" s="202">
        <v>0</v>
      </c>
      <c r="AF85" s="202">
        <v>0</v>
      </c>
      <c r="AG85" s="202">
        <v>26.91</v>
      </c>
      <c r="AH85" s="202">
        <v>0</v>
      </c>
      <c r="AI85" s="202">
        <v>0</v>
      </c>
      <c r="AJ85" s="202">
        <v>0</v>
      </c>
      <c r="AK85" s="202">
        <v>3.26</v>
      </c>
      <c r="AL85" s="202">
        <v>0</v>
      </c>
      <c r="AM85" s="202">
        <v>197.94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5.38</v>
      </c>
      <c r="E86" s="202">
        <v>0</v>
      </c>
      <c r="F86" s="202">
        <v>0</v>
      </c>
      <c r="G86" s="202">
        <v>10.66</v>
      </c>
      <c r="H86" s="202">
        <v>0</v>
      </c>
      <c r="I86" s="202">
        <v>0</v>
      </c>
      <c r="J86" s="202">
        <v>12.11</v>
      </c>
      <c r="K86" s="202">
        <v>0.36</v>
      </c>
      <c r="L86" s="202">
        <v>12.42</v>
      </c>
      <c r="M86" s="202">
        <v>0.96</v>
      </c>
      <c r="N86" s="202">
        <v>1.4</v>
      </c>
      <c r="O86" s="202">
        <v>0</v>
      </c>
      <c r="P86" s="202">
        <v>1.06</v>
      </c>
      <c r="Q86" s="202">
        <v>0.24</v>
      </c>
      <c r="R86" s="202">
        <v>0.1</v>
      </c>
      <c r="S86" s="202">
        <v>0.3</v>
      </c>
      <c r="T86" s="202">
        <v>0</v>
      </c>
      <c r="U86" s="202">
        <v>2.2999999999999998</v>
      </c>
      <c r="V86" s="202">
        <v>0.17</v>
      </c>
      <c r="W86" s="202">
        <v>0.52</v>
      </c>
      <c r="X86" s="202">
        <v>1.74</v>
      </c>
      <c r="Y86" s="202">
        <v>0</v>
      </c>
      <c r="Z86" s="202">
        <v>2.99</v>
      </c>
      <c r="AA86" s="202">
        <v>1.06</v>
      </c>
      <c r="AB86" s="202">
        <v>0</v>
      </c>
      <c r="AC86" s="202">
        <v>13.74</v>
      </c>
      <c r="AD86" s="202">
        <v>0</v>
      </c>
      <c r="AE86" s="202">
        <v>0</v>
      </c>
      <c r="AF86" s="202">
        <v>0</v>
      </c>
      <c r="AG86" s="202">
        <v>26.91</v>
      </c>
      <c r="AH86" s="202">
        <v>0</v>
      </c>
      <c r="AI86" s="202">
        <v>0</v>
      </c>
      <c r="AJ86" s="202">
        <v>0</v>
      </c>
      <c r="AK86" s="202">
        <v>3.26</v>
      </c>
      <c r="AL86" s="202">
        <v>0</v>
      </c>
      <c r="AM86" s="202">
        <v>197.94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5.41</v>
      </c>
      <c r="E87" s="202">
        <v>0</v>
      </c>
      <c r="F87" s="202">
        <v>0</v>
      </c>
      <c r="G87" s="202">
        <v>10.66</v>
      </c>
      <c r="H87" s="202">
        <v>0</v>
      </c>
      <c r="I87" s="202">
        <v>0</v>
      </c>
      <c r="J87" s="202">
        <v>12.11</v>
      </c>
      <c r="K87" s="202">
        <v>0.36</v>
      </c>
      <c r="L87" s="202">
        <v>12.42</v>
      </c>
      <c r="M87" s="202">
        <v>0.96</v>
      </c>
      <c r="N87" s="202">
        <v>1.4</v>
      </c>
      <c r="O87" s="202">
        <v>0</v>
      </c>
      <c r="P87" s="202">
        <v>1.06</v>
      </c>
      <c r="Q87" s="202">
        <v>0.24</v>
      </c>
      <c r="R87" s="202">
        <v>0.1</v>
      </c>
      <c r="S87" s="202">
        <v>0.3</v>
      </c>
      <c r="T87" s="202">
        <v>0</v>
      </c>
      <c r="U87" s="202">
        <v>2.2999999999999998</v>
      </c>
      <c r="V87" s="202">
        <v>0.17</v>
      </c>
      <c r="W87" s="202">
        <v>0.52</v>
      </c>
      <c r="X87" s="202">
        <v>1.74</v>
      </c>
      <c r="Y87" s="202">
        <v>0</v>
      </c>
      <c r="Z87" s="202">
        <v>2.99</v>
      </c>
      <c r="AA87" s="202">
        <v>1.06</v>
      </c>
      <c r="AB87" s="202">
        <v>0</v>
      </c>
      <c r="AC87" s="202">
        <v>13.74</v>
      </c>
      <c r="AD87" s="202">
        <v>0</v>
      </c>
      <c r="AE87" s="202">
        <v>0</v>
      </c>
      <c r="AF87" s="202">
        <v>0</v>
      </c>
      <c r="AG87" s="202">
        <v>26.91</v>
      </c>
      <c r="AH87" s="202">
        <v>0</v>
      </c>
      <c r="AI87" s="202">
        <v>0</v>
      </c>
      <c r="AJ87" s="202">
        <v>0</v>
      </c>
      <c r="AK87" s="202">
        <v>3.26</v>
      </c>
      <c r="AL87" s="202">
        <v>0</v>
      </c>
      <c r="AM87" s="202">
        <v>197.94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5.41</v>
      </c>
      <c r="E88" s="202">
        <v>0</v>
      </c>
      <c r="F88" s="202">
        <v>0</v>
      </c>
      <c r="G88" s="202">
        <v>10.66</v>
      </c>
      <c r="H88" s="202">
        <v>0</v>
      </c>
      <c r="I88" s="202">
        <v>0</v>
      </c>
      <c r="J88" s="202">
        <v>12.11</v>
      </c>
      <c r="K88" s="202">
        <v>0.36</v>
      </c>
      <c r="L88" s="202">
        <v>12.42</v>
      </c>
      <c r="M88" s="202">
        <v>0.96</v>
      </c>
      <c r="N88" s="202">
        <v>1.4</v>
      </c>
      <c r="O88" s="202">
        <v>0</v>
      </c>
      <c r="P88" s="202">
        <v>1.06</v>
      </c>
      <c r="Q88" s="202">
        <v>0.24</v>
      </c>
      <c r="R88" s="202">
        <v>0.1</v>
      </c>
      <c r="S88" s="202">
        <v>0.3</v>
      </c>
      <c r="T88" s="202">
        <v>0</v>
      </c>
      <c r="U88" s="202">
        <v>2.2999999999999998</v>
      </c>
      <c r="V88" s="202">
        <v>0.17</v>
      </c>
      <c r="W88" s="202">
        <v>0.52</v>
      </c>
      <c r="X88" s="202">
        <v>1.74</v>
      </c>
      <c r="Y88" s="202">
        <v>0</v>
      </c>
      <c r="Z88" s="202">
        <v>2.99</v>
      </c>
      <c r="AA88" s="202">
        <v>1.06</v>
      </c>
      <c r="AB88" s="202">
        <v>0</v>
      </c>
      <c r="AC88" s="202">
        <v>13.74</v>
      </c>
      <c r="AD88" s="202">
        <v>0</v>
      </c>
      <c r="AE88" s="202">
        <v>0</v>
      </c>
      <c r="AF88" s="202">
        <v>0</v>
      </c>
      <c r="AG88" s="202">
        <v>26.91</v>
      </c>
      <c r="AH88" s="202">
        <v>0</v>
      </c>
      <c r="AI88" s="202">
        <v>0</v>
      </c>
      <c r="AJ88" s="202">
        <v>0</v>
      </c>
      <c r="AK88" s="202">
        <v>3.26</v>
      </c>
      <c r="AL88" s="202">
        <v>0</v>
      </c>
      <c r="AM88" s="202">
        <v>197.94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5.41</v>
      </c>
      <c r="E89" s="202">
        <v>0</v>
      </c>
      <c r="F89" s="202">
        <v>0</v>
      </c>
      <c r="G89" s="202">
        <v>10.66</v>
      </c>
      <c r="H89" s="202">
        <v>0</v>
      </c>
      <c r="I89" s="202">
        <v>0</v>
      </c>
      <c r="J89" s="202">
        <v>12.11</v>
      </c>
      <c r="K89" s="202">
        <v>0.36</v>
      </c>
      <c r="L89" s="202">
        <v>12.42</v>
      </c>
      <c r="M89" s="202">
        <v>0.96</v>
      </c>
      <c r="N89" s="202">
        <v>1.4</v>
      </c>
      <c r="O89" s="202">
        <v>0</v>
      </c>
      <c r="P89" s="202">
        <v>1.06</v>
      </c>
      <c r="Q89" s="202">
        <v>0.24</v>
      </c>
      <c r="R89" s="202">
        <v>0.1</v>
      </c>
      <c r="S89" s="202">
        <v>0.3</v>
      </c>
      <c r="T89" s="202">
        <v>0</v>
      </c>
      <c r="U89" s="202">
        <v>2.2999999999999998</v>
      </c>
      <c r="V89" s="202">
        <v>0.17</v>
      </c>
      <c r="W89" s="202">
        <v>0.52</v>
      </c>
      <c r="X89" s="202">
        <v>1.74</v>
      </c>
      <c r="Y89" s="202">
        <v>0</v>
      </c>
      <c r="Z89" s="202">
        <v>2.99</v>
      </c>
      <c r="AA89" s="202">
        <v>1.06</v>
      </c>
      <c r="AB89" s="202">
        <v>0</v>
      </c>
      <c r="AC89" s="202">
        <v>13.74</v>
      </c>
      <c r="AD89" s="202">
        <v>0</v>
      </c>
      <c r="AE89" s="202">
        <v>0</v>
      </c>
      <c r="AF89" s="202">
        <v>0</v>
      </c>
      <c r="AG89" s="202">
        <v>26.91</v>
      </c>
      <c r="AH89" s="202">
        <v>0</v>
      </c>
      <c r="AI89" s="202">
        <v>0</v>
      </c>
      <c r="AJ89" s="202">
        <v>0</v>
      </c>
      <c r="AK89" s="202">
        <v>3.26</v>
      </c>
      <c r="AL89" s="202">
        <v>0</v>
      </c>
      <c r="AM89" s="202">
        <v>197.94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5.41</v>
      </c>
      <c r="E90" s="202">
        <v>0</v>
      </c>
      <c r="F90" s="202">
        <v>0</v>
      </c>
      <c r="G90" s="202">
        <v>10.66</v>
      </c>
      <c r="H90" s="202">
        <v>0</v>
      </c>
      <c r="I90" s="202">
        <v>0</v>
      </c>
      <c r="J90" s="202">
        <v>12.11</v>
      </c>
      <c r="K90" s="202">
        <v>0.36</v>
      </c>
      <c r="L90" s="202">
        <v>12.42</v>
      </c>
      <c r="M90" s="202">
        <v>0.96</v>
      </c>
      <c r="N90" s="202">
        <v>1.4</v>
      </c>
      <c r="O90" s="202">
        <v>0</v>
      </c>
      <c r="P90" s="202">
        <v>1.06</v>
      </c>
      <c r="Q90" s="202">
        <v>0.24</v>
      </c>
      <c r="R90" s="202">
        <v>0.1</v>
      </c>
      <c r="S90" s="202">
        <v>0.3</v>
      </c>
      <c r="T90" s="202">
        <v>0</v>
      </c>
      <c r="U90" s="202">
        <v>2.2999999999999998</v>
      </c>
      <c r="V90" s="202">
        <v>0.17</v>
      </c>
      <c r="W90" s="202">
        <v>0.52</v>
      </c>
      <c r="X90" s="202">
        <v>1.74</v>
      </c>
      <c r="Y90" s="202">
        <v>0</v>
      </c>
      <c r="Z90" s="202">
        <v>2.99</v>
      </c>
      <c r="AA90" s="202">
        <v>1.06</v>
      </c>
      <c r="AB90" s="202">
        <v>0</v>
      </c>
      <c r="AC90" s="202">
        <v>13.74</v>
      </c>
      <c r="AD90" s="202">
        <v>0</v>
      </c>
      <c r="AE90" s="202">
        <v>0</v>
      </c>
      <c r="AF90" s="202">
        <v>0</v>
      </c>
      <c r="AG90" s="202">
        <v>26.91</v>
      </c>
      <c r="AH90" s="202">
        <v>0</v>
      </c>
      <c r="AI90" s="202">
        <v>0</v>
      </c>
      <c r="AJ90" s="202">
        <v>0</v>
      </c>
      <c r="AK90" s="202">
        <v>3.26</v>
      </c>
      <c r="AL90" s="202">
        <v>0</v>
      </c>
      <c r="AM90" s="202">
        <v>197.94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5.41</v>
      </c>
      <c r="E91" s="202">
        <v>0</v>
      </c>
      <c r="F91" s="202">
        <v>0</v>
      </c>
      <c r="G91" s="202">
        <v>10.66</v>
      </c>
      <c r="H91" s="202">
        <v>0</v>
      </c>
      <c r="I91" s="202">
        <v>0</v>
      </c>
      <c r="J91" s="202">
        <v>12.11</v>
      </c>
      <c r="K91" s="202">
        <v>0.36</v>
      </c>
      <c r="L91" s="202">
        <v>12.42</v>
      </c>
      <c r="M91" s="202">
        <v>0.82</v>
      </c>
      <c r="N91" s="202">
        <v>1.4</v>
      </c>
      <c r="O91" s="202">
        <v>0</v>
      </c>
      <c r="P91" s="202">
        <v>1.06</v>
      </c>
      <c r="Q91" s="202">
        <v>0.24</v>
      </c>
      <c r="R91" s="202">
        <v>0.1</v>
      </c>
      <c r="S91" s="202">
        <v>0.3</v>
      </c>
      <c r="T91" s="202">
        <v>0</v>
      </c>
      <c r="U91" s="202">
        <v>2.2999999999999998</v>
      </c>
      <c r="V91" s="202">
        <v>0.17</v>
      </c>
      <c r="W91" s="202">
        <v>0.52</v>
      </c>
      <c r="X91" s="202">
        <v>1.74</v>
      </c>
      <c r="Y91" s="202">
        <v>0</v>
      </c>
      <c r="Z91" s="202">
        <v>2.99</v>
      </c>
      <c r="AA91" s="202">
        <v>1.06</v>
      </c>
      <c r="AB91" s="202">
        <v>0</v>
      </c>
      <c r="AC91" s="202">
        <v>13.74</v>
      </c>
      <c r="AD91" s="202">
        <v>0</v>
      </c>
      <c r="AE91" s="202">
        <v>0</v>
      </c>
      <c r="AF91" s="202">
        <v>0</v>
      </c>
      <c r="AG91" s="202">
        <v>26.91</v>
      </c>
      <c r="AH91" s="202">
        <v>0</v>
      </c>
      <c r="AI91" s="202">
        <v>0</v>
      </c>
      <c r="AJ91" s="202">
        <v>0</v>
      </c>
      <c r="AK91" s="202">
        <v>3.26</v>
      </c>
      <c r="AL91" s="202">
        <v>0</v>
      </c>
      <c r="AM91" s="202">
        <v>197.94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5.41</v>
      </c>
      <c r="E92" s="202">
        <v>0</v>
      </c>
      <c r="F92" s="202">
        <v>0</v>
      </c>
      <c r="G92" s="202">
        <v>10.66</v>
      </c>
      <c r="H92" s="202">
        <v>0</v>
      </c>
      <c r="I92" s="202">
        <v>0</v>
      </c>
      <c r="J92" s="202">
        <v>12.11</v>
      </c>
      <c r="K92" s="202">
        <v>0.36</v>
      </c>
      <c r="L92" s="202">
        <v>12.42</v>
      </c>
      <c r="M92" s="202">
        <v>0.82</v>
      </c>
      <c r="N92" s="202">
        <v>1.4</v>
      </c>
      <c r="O92" s="202">
        <v>0</v>
      </c>
      <c r="P92" s="202">
        <v>1.06</v>
      </c>
      <c r="Q92" s="202">
        <v>0.24</v>
      </c>
      <c r="R92" s="202">
        <v>0.1</v>
      </c>
      <c r="S92" s="202">
        <v>0.3</v>
      </c>
      <c r="T92" s="202">
        <v>0</v>
      </c>
      <c r="U92" s="202">
        <v>2.2999999999999998</v>
      </c>
      <c r="V92" s="202">
        <v>0.17</v>
      </c>
      <c r="W92" s="202">
        <v>0.52</v>
      </c>
      <c r="X92" s="202">
        <v>1.74</v>
      </c>
      <c r="Y92" s="202">
        <v>0</v>
      </c>
      <c r="Z92" s="202">
        <v>2.99</v>
      </c>
      <c r="AA92" s="202">
        <v>1.06</v>
      </c>
      <c r="AB92" s="202">
        <v>0</v>
      </c>
      <c r="AC92" s="202">
        <v>13.74</v>
      </c>
      <c r="AD92" s="202">
        <v>0</v>
      </c>
      <c r="AE92" s="202">
        <v>0</v>
      </c>
      <c r="AF92" s="202">
        <v>0</v>
      </c>
      <c r="AG92" s="202">
        <v>26.91</v>
      </c>
      <c r="AH92" s="202">
        <v>0</v>
      </c>
      <c r="AI92" s="202">
        <v>0</v>
      </c>
      <c r="AJ92" s="202">
        <v>0</v>
      </c>
      <c r="AK92" s="202">
        <v>3.26</v>
      </c>
      <c r="AL92" s="202">
        <v>0</v>
      </c>
      <c r="AM92" s="202">
        <v>197.94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5.44</v>
      </c>
      <c r="E93" s="202">
        <v>0</v>
      </c>
      <c r="F93" s="202">
        <v>0</v>
      </c>
      <c r="G93" s="202">
        <v>10.66</v>
      </c>
      <c r="H93" s="202">
        <v>0</v>
      </c>
      <c r="I93" s="202">
        <v>0</v>
      </c>
      <c r="J93" s="202">
        <v>12.11</v>
      </c>
      <c r="K93" s="202">
        <v>0.36</v>
      </c>
      <c r="L93" s="202">
        <v>12.42</v>
      </c>
      <c r="M93" s="202">
        <v>0.82</v>
      </c>
      <c r="N93" s="202">
        <v>1.4</v>
      </c>
      <c r="O93" s="202">
        <v>0</v>
      </c>
      <c r="P93" s="202">
        <v>1.06</v>
      </c>
      <c r="Q93" s="202">
        <v>0.24</v>
      </c>
      <c r="R93" s="202">
        <v>0.1</v>
      </c>
      <c r="S93" s="202">
        <v>0.3</v>
      </c>
      <c r="T93" s="202">
        <v>0</v>
      </c>
      <c r="U93" s="202">
        <v>2.2999999999999998</v>
      </c>
      <c r="V93" s="202">
        <v>0.17</v>
      </c>
      <c r="W93" s="202">
        <v>0.52</v>
      </c>
      <c r="X93" s="202">
        <v>1.74</v>
      </c>
      <c r="Y93" s="202">
        <v>0</v>
      </c>
      <c r="Z93" s="202">
        <v>2.99</v>
      </c>
      <c r="AA93" s="202">
        <v>1.06</v>
      </c>
      <c r="AB93" s="202">
        <v>0</v>
      </c>
      <c r="AC93" s="202">
        <v>13.74</v>
      </c>
      <c r="AD93" s="202">
        <v>0</v>
      </c>
      <c r="AE93" s="202">
        <v>0</v>
      </c>
      <c r="AF93" s="202">
        <v>0</v>
      </c>
      <c r="AG93" s="202">
        <v>26.91</v>
      </c>
      <c r="AH93" s="202">
        <v>0</v>
      </c>
      <c r="AI93" s="202">
        <v>0</v>
      </c>
      <c r="AJ93" s="202">
        <v>0</v>
      </c>
      <c r="AK93" s="202">
        <v>3.26</v>
      </c>
      <c r="AL93" s="202">
        <v>0</v>
      </c>
      <c r="AM93" s="202">
        <v>197.94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5.44</v>
      </c>
      <c r="E94" s="202">
        <v>0</v>
      </c>
      <c r="F94" s="202">
        <v>0</v>
      </c>
      <c r="G94" s="202">
        <v>10.66</v>
      </c>
      <c r="H94" s="202">
        <v>0</v>
      </c>
      <c r="I94" s="202">
        <v>0</v>
      </c>
      <c r="J94" s="202">
        <v>12.11</v>
      </c>
      <c r="K94" s="202">
        <v>0.36</v>
      </c>
      <c r="L94" s="202">
        <v>12.42</v>
      </c>
      <c r="M94" s="202">
        <v>0.82</v>
      </c>
      <c r="N94" s="202">
        <v>1.4</v>
      </c>
      <c r="O94" s="202">
        <v>0</v>
      </c>
      <c r="P94" s="202">
        <v>1.06</v>
      </c>
      <c r="Q94" s="202">
        <v>0.24</v>
      </c>
      <c r="R94" s="202">
        <v>0.1</v>
      </c>
      <c r="S94" s="202">
        <v>0.3</v>
      </c>
      <c r="T94" s="202">
        <v>0</v>
      </c>
      <c r="U94" s="202">
        <v>2.2999999999999998</v>
      </c>
      <c r="V94" s="202">
        <v>0.17</v>
      </c>
      <c r="W94" s="202">
        <v>0.52</v>
      </c>
      <c r="X94" s="202">
        <v>1.74</v>
      </c>
      <c r="Y94" s="202">
        <v>0</v>
      </c>
      <c r="Z94" s="202">
        <v>2.99</v>
      </c>
      <c r="AA94" s="202">
        <v>1.06</v>
      </c>
      <c r="AB94" s="202">
        <v>0</v>
      </c>
      <c r="AC94" s="202">
        <v>13.74</v>
      </c>
      <c r="AD94" s="202">
        <v>0</v>
      </c>
      <c r="AE94" s="202">
        <v>0</v>
      </c>
      <c r="AF94" s="202">
        <v>0</v>
      </c>
      <c r="AG94" s="202">
        <v>26.91</v>
      </c>
      <c r="AH94" s="202">
        <v>0</v>
      </c>
      <c r="AI94" s="202">
        <v>0</v>
      </c>
      <c r="AJ94" s="202">
        <v>0</v>
      </c>
      <c r="AK94" s="202">
        <v>3.26</v>
      </c>
      <c r="AL94" s="202">
        <v>0</v>
      </c>
      <c r="AM94" s="202">
        <v>197.94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5.44</v>
      </c>
      <c r="E95" s="202">
        <v>0</v>
      </c>
      <c r="F95" s="202">
        <v>0</v>
      </c>
      <c r="G95" s="202">
        <v>10.66</v>
      </c>
      <c r="H95" s="202">
        <v>0</v>
      </c>
      <c r="I95" s="202">
        <v>0</v>
      </c>
      <c r="J95" s="202">
        <v>12.11</v>
      </c>
      <c r="K95" s="202">
        <v>0.36</v>
      </c>
      <c r="L95" s="202">
        <v>12.42</v>
      </c>
      <c r="M95" s="202">
        <v>0.82</v>
      </c>
      <c r="N95" s="202">
        <v>1.4</v>
      </c>
      <c r="O95" s="202">
        <v>0</v>
      </c>
      <c r="P95" s="202">
        <v>1.06</v>
      </c>
      <c r="Q95" s="202">
        <v>0.12</v>
      </c>
      <c r="R95" s="202">
        <v>0.1</v>
      </c>
      <c r="S95" s="202">
        <v>0.3</v>
      </c>
      <c r="T95" s="202">
        <v>0</v>
      </c>
      <c r="U95" s="202">
        <v>2.2999999999999998</v>
      </c>
      <c r="V95" s="202">
        <v>0.17</v>
      </c>
      <c r="W95" s="202">
        <v>0.52</v>
      </c>
      <c r="X95" s="202">
        <v>1.74</v>
      </c>
      <c r="Y95" s="202">
        <v>0</v>
      </c>
      <c r="Z95" s="202">
        <v>2.99</v>
      </c>
      <c r="AA95" s="202">
        <v>1.06</v>
      </c>
      <c r="AB95" s="202">
        <v>0</v>
      </c>
      <c r="AC95" s="202">
        <v>13.74</v>
      </c>
      <c r="AD95" s="202">
        <v>0</v>
      </c>
      <c r="AE95" s="202">
        <v>0</v>
      </c>
      <c r="AF95" s="202">
        <v>0</v>
      </c>
      <c r="AG95" s="202">
        <v>26.91</v>
      </c>
      <c r="AH95" s="202">
        <v>0</v>
      </c>
      <c r="AI95" s="202">
        <v>0</v>
      </c>
      <c r="AJ95" s="202">
        <v>0</v>
      </c>
      <c r="AK95" s="202">
        <v>3.26</v>
      </c>
      <c r="AL95" s="202">
        <v>0</v>
      </c>
      <c r="AM95" s="202">
        <v>197.94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5.44</v>
      </c>
      <c r="E96" s="202">
        <v>0</v>
      </c>
      <c r="F96" s="202">
        <v>0</v>
      </c>
      <c r="G96" s="202">
        <v>10.66</v>
      </c>
      <c r="H96" s="202">
        <v>0</v>
      </c>
      <c r="I96" s="202">
        <v>0</v>
      </c>
      <c r="J96" s="202">
        <v>12.11</v>
      </c>
      <c r="K96" s="202">
        <v>0.36</v>
      </c>
      <c r="L96" s="202">
        <v>12.42</v>
      </c>
      <c r="M96" s="202">
        <v>0.82</v>
      </c>
      <c r="N96" s="202">
        <v>1.4</v>
      </c>
      <c r="O96" s="202">
        <v>0</v>
      </c>
      <c r="P96" s="202">
        <v>1.06</v>
      </c>
      <c r="Q96" s="202">
        <v>0.12</v>
      </c>
      <c r="R96" s="202">
        <v>0.1</v>
      </c>
      <c r="S96" s="202">
        <v>0.3</v>
      </c>
      <c r="T96" s="202">
        <v>0</v>
      </c>
      <c r="U96" s="202">
        <v>2.2999999999999998</v>
      </c>
      <c r="V96" s="202">
        <v>0.17</v>
      </c>
      <c r="W96" s="202">
        <v>0.52</v>
      </c>
      <c r="X96" s="202">
        <v>1.74</v>
      </c>
      <c r="Y96" s="202">
        <v>0</v>
      </c>
      <c r="Z96" s="202">
        <v>2.99</v>
      </c>
      <c r="AA96" s="202">
        <v>1.06</v>
      </c>
      <c r="AB96" s="202">
        <v>0</v>
      </c>
      <c r="AC96" s="202">
        <v>13.74</v>
      </c>
      <c r="AD96" s="202">
        <v>0</v>
      </c>
      <c r="AE96" s="202">
        <v>0</v>
      </c>
      <c r="AF96" s="202">
        <v>0</v>
      </c>
      <c r="AG96" s="202">
        <v>26.91</v>
      </c>
      <c r="AH96" s="202">
        <v>0</v>
      </c>
      <c r="AI96" s="202">
        <v>0</v>
      </c>
      <c r="AJ96" s="202">
        <v>0</v>
      </c>
      <c r="AK96" s="202">
        <v>3.26</v>
      </c>
      <c r="AL96" s="202">
        <v>0</v>
      </c>
      <c r="AM96" s="202">
        <v>197.94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5.44</v>
      </c>
      <c r="E97" s="202">
        <v>0</v>
      </c>
      <c r="F97" s="202">
        <v>0</v>
      </c>
      <c r="G97" s="202">
        <v>10.66</v>
      </c>
      <c r="H97" s="202">
        <v>0</v>
      </c>
      <c r="I97" s="202">
        <v>0</v>
      </c>
      <c r="J97" s="202">
        <v>12.11</v>
      </c>
      <c r="K97" s="202">
        <v>0.36</v>
      </c>
      <c r="L97" s="202">
        <v>12.42</v>
      </c>
      <c r="M97" s="202">
        <v>0.82</v>
      </c>
      <c r="N97" s="202">
        <v>1.4</v>
      </c>
      <c r="O97" s="202">
        <v>0</v>
      </c>
      <c r="P97" s="202">
        <v>1.06</v>
      </c>
      <c r="Q97" s="202">
        <v>0.12</v>
      </c>
      <c r="R97" s="202">
        <v>0.1</v>
      </c>
      <c r="S97" s="202">
        <v>0.3</v>
      </c>
      <c r="T97" s="202">
        <v>0</v>
      </c>
      <c r="U97" s="202">
        <v>2.2999999999999998</v>
      </c>
      <c r="V97" s="202">
        <v>0.17</v>
      </c>
      <c r="W97" s="202">
        <v>0.52</v>
      </c>
      <c r="X97" s="202">
        <v>1.74</v>
      </c>
      <c r="Y97" s="202">
        <v>0</v>
      </c>
      <c r="Z97" s="202">
        <v>2.99</v>
      </c>
      <c r="AA97" s="202">
        <v>1.06</v>
      </c>
      <c r="AB97" s="202">
        <v>0</v>
      </c>
      <c r="AC97" s="202">
        <v>13.74</v>
      </c>
      <c r="AD97" s="202">
        <v>0</v>
      </c>
      <c r="AE97" s="202">
        <v>0</v>
      </c>
      <c r="AF97" s="202">
        <v>0</v>
      </c>
      <c r="AG97" s="202">
        <v>26.91</v>
      </c>
      <c r="AH97" s="202">
        <v>0</v>
      </c>
      <c r="AI97" s="202">
        <v>0</v>
      </c>
      <c r="AJ97" s="202">
        <v>0</v>
      </c>
      <c r="AK97" s="202">
        <v>3.26</v>
      </c>
      <c r="AL97" s="202">
        <v>0</v>
      </c>
      <c r="AM97" s="202">
        <v>197.94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5.44</v>
      </c>
      <c r="E98" s="202">
        <v>0</v>
      </c>
      <c r="F98" s="202">
        <v>0</v>
      </c>
      <c r="G98" s="202">
        <v>10.66</v>
      </c>
      <c r="H98" s="202">
        <v>0</v>
      </c>
      <c r="I98" s="202">
        <v>0</v>
      </c>
      <c r="J98" s="202">
        <v>12.11</v>
      </c>
      <c r="K98" s="202">
        <v>0.36</v>
      </c>
      <c r="L98" s="202">
        <v>12.42</v>
      </c>
      <c r="M98" s="202">
        <v>0.82</v>
      </c>
      <c r="N98" s="202">
        <v>1.4</v>
      </c>
      <c r="O98" s="202">
        <v>0</v>
      </c>
      <c r="P98" s="202">
        <v>1.06</v>
      </c>
      <c r="Q98" s="202">
        <v>0.12</v>
      </c>
      <c r="R98" s="202">
        <v>0.1</v>
      </c>
      <c r="S98" s="202">
        <v>0.3</v>
      </c>
      <c r="T98" s="202">
        <v>0</v>
      </c>
      <c r="U98" s="202">
        <v>2.2999999999999998</v>
      </c>
      <c r="V98" s="202">
        <v>0.17</v>
      </c>
      <c r="W98" s="202">
        <v>0.52</v>
      </c>
      <c r="X98" s="202">
        <v>1.74</v>
      </c>
      <c r="Y98" s="202">
        <v>0</v>
      </c>
      <c r="Z98" s="202">
        <v>2.99</v>
      </c>
      <c r="AA98" s="202">
        <v>1.06</v>
      </c>
      <c r="AB98" s="202">
        <v>0</v>
      </c>
      <c r="AC98" s="202">
        <v>13.74</v>
      </c>
      <c r="AD98" s="202">
        <v>0</v>
      </c>
      <c r="AE98" s="202">
        <v>0</v>
      </c>
      <c r="AF98" s="202">
        <v>0</v>
      </c>
      <c r="AG98" s="202">
        <v>26.91</v>
      </c>
      <c r="AH98" s="202">
        <v>0</v>
      </c>
      <c r="AI98" s="202">
        <v>0</v>
      </c>
      <c r="AJ98" s="202">
        <v>0</v>
      </c>
      <c r="AK98" s="202">
        <v>3.26</v>
      </c>
      <c r="AL98" s="202">
        <v>0</v>
      </c>
      <c r="AM98" s="202">
        <v>197.94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0.18686000000000011</v>
      </c>
      <c r="E99">
        <f t="shared" si="0"/>
        <v>0</v>
      </c>
      <c r="F99">
        <f t="shared" si="0"/>
        <v>0</v>
      </c>
      <c r="G99">
        <f t="shared" si="0"/>
        <v>0.36601000000000045</v>
      </c>
      <c r="H99">
        <f t="shared" si="0"/>
        <v>0</v>
      </c>
      <c r="I99">
        <f t="shared" si="0"/>
        <v>0</v>
      </c>
      <c r="J99">
        <f t="shared" si="0"/>
        <v>0.45807749999999997</v>
      </c>
      <c r="K99">
        <f t="shared" si="0"/>
        <v>7.9000000000000029E-2</v>
      </c>
      <c r="L99">
        <f t="shared" si="0"/>
        <v>4.224342499999989</v>
      </c>
      <c r="M99">
        <f t="shared" si="0"/>
        <v>2.2759999999999968E-2</v>
      </c>
      <c r="N99">
        <f t="shared" si="0"/>
        <v>3.360000000000006E-2</v>
      </c>
      <c r="O99">
        <f t="shared" si="0"/>
        <v>0</v>
      </c>
      <c r="P99">
        <f t="shared" si="0"/>
        <v>2.6157500000000014E-2</v>
      </c>
      <c r="Q99">
        <f t="shared" si="0"/>
        <v>4.3487500000000068E-2</v>
      </c>
      <c r="R99">
        <f t="shared" si="0"/>
        <v>9.116750000000004E-2</v>
      </c>
      <c r="S99">
        <f t="shared" si="0"/>
        <v>5.7562500000000065E-2</v>
      </c>
      <c r="T99">
        <f t="shared" si="0"/>
        <v>0</v>
      </c>
      <c r="U99">
        <f t="shared" si="0"/>
        <v>5.6412500000000095E-2</v>
      </c>
      <c r="V99">
        <f t="shared" si="0"/>
        <v>2.6964999999999992E-2</v>
      </c>
      <c r="W99">
        <f t="shared" si="0"/>
        <v>3.5755000000000051E-2</v>
      </c>
      <c r="X99">
        <f t="shared" si="0"/>
        <v>0.12040500000000007</v>
      </c>
      <c r="Y99">
        <f t="shared" si="0"/>
        <v>0</v>
      </c>
      <c r="Z99">
        <f t="shared" si="0"/>
        <v>0.80049249999999816</v>
      </c>
      <c r="AA99">
        <f t="shared" si="0"/>
        <v>0.1749074999999996</v>
      </c>
      <c r="AB99">
        <f t="shared" si="0"/>
        <v>0</v>
      </c>
      <c r="AC99">
        <f t="shared" si="0"/>
        <v>0.31439750000000011</v>
      </c>
      <c r="AD99">
        <f t="shared" si="0"/>
        <v>2.4899999999999996E-3</v>
      </c>
      <c r="AE99">
        <f t="shared" si="0"/>
        <v>0</v>
      </c>
      <c r="AF99">
        <f t="shared" si="0"/>
        <v>0</v>
      </c>
      <c r="AG99">
        <f t="shared" si="0"/>
        <v>0.64175499999999897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0.24549999999999988</v>
      </c>
      <c r="AL99">
        <f t="shared" si="0"/>
        <v>0</v>
      </c>
      <c r="AM99">
        <f t="shared" si="0"/>
        <v>4.7506499999999994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-86</v>
      </c>
      <c r="D3" s="83">
        <v>0</v>
      </c>
      <c r="E3" s="83">
        <v>0</v>
      </c>
      <c r="F3" s="83">
        <v>0</v>
      </c>
      <c r="G3" s="83">
        <v>-86</v>
      </c>
      <c r="H3" s="77"/>
      <c r="I3" s="32">
        <v>1</v>
      </c>
      <c r="J3" s="83">
        <v>86</v>
      </c>
      <c r="K3" s="83">
        <v>0</v>
      </c>
      <c r="L3" s="83">
        <v>0</v>
      </c>
      <c r="M3" s="83">
        <v>0</v>
      </c>
      <c r="N3" s="83">
        <v>86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86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-86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860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860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86</v>
      </c>
      <c r="DG3" s="82">
        <f>AY3+AN3+BC3+BJ3+BQ3</f>
        <v>-86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-55</v>
      </c>
      <c r="D4" s="83">
        <v>0</v>
      </c>
      <c r="E4" s="83">
        <v>0</v>
      </c>
      <c r="F4" s="83">
        <v>0</v>
      </c>
      <c r="G4" s="83">
        <v>-55</v>
      </c>
      <c r="H4" s="77"/>
      <c r="I4" s="32">
        <v>2</v>
      </c>
      <c r="J4" s="83">
        <v>55</v>
      </c>
      <c r="K4" s="83">
        <v>0</v>
      </c>
      <c r="L4" s="83">
        <v>0</v>
      </c>
      <c r="M4" s="83">
        <v>0</v>
      </c>
      <c r="N4" s="83">
        <v>55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55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-55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550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550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55</v>
      </c>
      <c r="DG4" s="82">
        <f t="shared" ref="DG4:DG67" si="32">AY4+AN4+BC4+BJ4+BQ4</f>
        <v>-55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-16</v>
      </c>
      <c r="D5" s="83">
        <v>0</v>
      </c>
      <c r="E5" s="83">
        <v>0</v>
      </c>
      <c r="F5" s="83">
        <v>0</v>
      </c>
      <c r="G5" s="83">
        <v>-16</v>
      </c>
      <c r="H5" s="77"/>
      <c r="I5" s="32">
        <v>3</v>
      </c>
      <c r="J5" s="83">
        <v>16</v>
      </c>
      <c r="K5" s="83">
        <v>0</v>
      </c>
      <c r="L5" s="83">
        <v>0</v>
      </c>
      <c r="M5" s="83">
        <v>0</v>
      </c>
      <c r="N5" s="83">
        <v>16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16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-16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160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160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16</v>
      </c>
      <c r="DG5" s="82">
        <f t="shared" si="32"/>
        <v>-16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12.798</v>
      </c>
      <c r="N59" s="83">
        <v>12.798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-12.798</v>
      </c>
      <c r="AG59" s="83">
        <v>0</v>
      </c>
      <c r="AH59" s="83">
        <v>0</v>
      </c>
      <c r="AI59" s="83">
        <v>-12.798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12.798</v>
      </c>
      <c r="AY59" s="84">
        <f t="shared" si="14"/>
        <v>-12.798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127.98</v>
      </c>
      <c r="CI59" s="81">
        <f t="shared" si="24"/>
        <v>127.98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-12.798</v>
      </c>
      <c r="DH59" s="82">
        <f t="shared" si="33"/>
        <v>0</v>
      </c>
      <c r="DI59" s="82">
        <f t="shared" si="34"/>
        <v>0</v>
      </c>
      <c r="DJ59" s="82">
        <f t="shared" si="35"/>
        <v>12.798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67.367999999999995</v>
      </c>
      <c r="N60" s="83">
        <v>67.367999999999995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-67.367999999999995</v>
      </c>
      <c r="AG60" s="83">
        <v>0</v>
      </c>
      <c r="AH60" s="83">
        <v>0</v>
      </c>
      <c r="AI60" s="83">
        <v>-67.367999999999995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67.367999999999995</v>
      </c>
      <c r="AY60" s="84">
        <f t="shared" si="14"/>
        <v>-67.367999999999995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673.68</v>
      </c>
      <c r="CI60" s="81">
        <f t="shared" si="24"/>
        <v>673.68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-67.367999999999995</v>
      </c>
      <c r="DH60" s="82">
        <f t="shared" si="33"/>
        <v>0</v>
      </c>
      <c r="DI60" s="82">
        <f t="shared" si="34"/>
        <v>0</v>
      </c>
      <c r="DJ60" s="82">
        <f t="shared" si="35"/>
        <v>67.367999999999995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34</v>
      </c>
      <c r="N61" s="83">
        <v>34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-34</v>
      </c>
      <c r="AG61" s="83">
        <v>0</v>
      </c>
      <c r="AH61" s="83">
        <v>0</v>
      </c>
      <c r="AI61" s="83">
        <v>-34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34</v>
      </c>
      <c r="AY61" s="84">
        <f t="shared" si="14"/>
        <v>-34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340</v>
      </c>
      <c r="CI61" s="81">
        <f t="shared" si="24"/>
        <v>340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-34</v>
      </c>
      <c r="DH61" s="82">
        <f t="shared" si="33"/>
        <v>0</v>
      </c>
      <c r="DI61" s="82">
        <f t="shared" si="34"/>
        <v>0</v>
      </c>
      <c r="DJ61" s="82">
        <f t="shared" si="35"/>
        <v>34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14</v>
      </c>
      <c r="N62" s="83">
        <v>14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-14</v>
      </c>
      <c r="AG62" s="83">
        <v>0</v>
      </c>
      <c r="AH62" s="83">
        <v>0</v>
      </c>
      <c r="AI62" s="83">
        <v>-14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14</v>
      </c>
      <c r="AY62" s="84">
        <f t="shared" si="14"/>
        <v>-14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140</v>
      </c>
      <c r="CI62" s="81">
        <f t="shared" si="24"/>
        <v>140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-14</v>
      </c>
      <c r="DH62" s="82">
        <f t="shared" si="33"/>
        <v>0</v>
      </c>
      <c r="DI62" s="82">
        <f t="shared" si="34"/>
        <v>0</v>
      </c>
      <c r="DJ62" s="82">
        <f t="shared" si="35"/>
        <v>14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14</v>
      </c>
      <c r="N63" s="83">
        <v>14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-14</v>
      </c>
      <c r="AG63" s="83">
        <v>0</v>
      </c>
      <c r="AH63" s="83">
        <v>0</v>
      </c>
      <c r="AI63" s="83">
        <v>-14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14</v>
      </c>
      <c r="AY63" s="84">
        <f t="shared" si="14"/>
        <v>-14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140</v>
      </c>
      <c r="CI63" s="81">
        <f t="shared" si="24"/>
        <v>140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-14</v>
      </c>
      <c r="DH63" s="82">
        <f t="shared" si="33"/>
        <v>0</v>
      </c>
      <c r="DI63" s="82">
        <f t="shared" si="34"/>
        <v>0</v>
      </c>
      <c r="DJ63" s="82">
        <f t="shared" si="35"/>
        <v>14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4</v>
      </c>
      <c r="N64" s="83">
        <v>4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-4</v>
      </c>
      <c r="AG64" s="83">
        <v>0</v>
      </c>
      <c r="AH64" s="83">
        <v>0</v>
      </c>
      <c r="AI64" s="83">
        <v>-4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4</v>
      </c>
      <c r="AY64" s="84">
        <f t="shared" si="14"/>
        <v>-4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40</v>
      </c>
      <c r="CI64" s="81">
        <f t="shared" si="24"/>
        <v>40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-4</v>
      </c>
      <c r="DH64" s="82">
        <f t="shared" si="33"/>
        <v>0</v>
      </c>
      <c r="DI64" s="82">
        <f t="shared" si="34"/>
        <v>0</v>
      </c>
      <c r="DJ64" s="82">
        <f t="shared" si="35"/>
        <v>4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45</v>
      </c>
      <c r="N65" s="83">
        <v>45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-45</v>
      </c>
      <c r="AG65" s="83">
        <v>0</v>
      </c>
      <c r="AH65" s="83">
        <v>0</v>
      </c>
      <c r="AI65" s="83">
        <v>-45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45</v>
      </c>
      <c r="AY65" s="84">
        <f t="shared" si="14"/>
        <v>-45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450</v>
      </c>
      <c r="CI65" s="81">
        <f t="shared" si="24"/>
        <v>450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-45</v>
      </c>
      <c r="DH65" s="82">
        <f t="shared" si="33"/>
        <v>0</v>
      </c>
      <c r="DI65" s="82">
        <f t="shared" si="34"/>
        <v>0</v>
      </c>
      <c r="DJ65" s="82">
        <f t="shared" si="35"/>
        <v>45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40</v>
      </c>
      <c r="N66" s="83">
        <v>40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-40</v>
      </c>
      <c r="AG66" s="83">
        <v>0</v>
      </c>
      <c r="AH66" s="83">
        <v>0</v>
      </c>
      <c r="AI66" s="83">
        <v>-40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40</v>
      </c>
      <c r="AY66" s="84">
        <f t="shared" si="14"/>
        <v>-40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400</v>
      </c>
      <c r="CI66" s="81">
        <f t="shared" si="24"/>
        <v>400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-40</v>
      </c>
      <c r="DH66" s="82">
        <f t="shared" si="33"/>
        <v>0</v>
      </c>
      <c r="DI66" s="82">
        <f t="shared" si="34"/>
        <v>0</v>
      </c>
      <c r="DJ66" s="82">
        <f t="shared" si="35"/>
        <v>40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-14</v>
      </c>
      <c r="D67" s="83">
        <v>0</v>
      </c>
      <c r="E67" s="83">
        <v>0</v>
      </c>
      <c r="F67" s="83">
        <v>0</v>
      </c>
      <c r="G67" s="83">
        <v>-14</v>
      </c>
      <c r="H67" s="77"/>
      <c r="I67" s="32">
        <v>65</v>
      </c>
      <c r="J67" s="83">
        <v>14</v>
      </c>
      <c r="K67" s="83">
        <v>0</v>
      </c>
      <c r="L67" s="83">
        <v>0</v>
      </c>
      <c r="M67" s="83">
        <v>21</v>
      </c>
      <c r="N67" s="83">
        <v>35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-21</v>
      </c>
      <c r="AG67" s="83">
        <v>0</v>
      </c>
      <c r="AH67" s="83">
        <v>0</v>
      </c>
      <c r="AI67" s="83">
        <v>-21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14</v>
      </c>
      <c r="AV67" s="84">
        <f t="shared" si="13"/>
        <v>0</v>
      </c>
      <c r="AW67" s="84">
        <f t="shared" si="13"/>
        <v>0</v>
      </c>
      <c r="AX67" s="84">
        <f t="shared" si="13"/>
        <v>21</v>
      </c>
      <c r="AY67" s="84">
        <f t="shared" si="14"/>
        <v>-35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140</v>
      </c>
      <c r="CF67" s="81">
        <f t="shared" si="23"/>
        <v>0</v>
      </c>
      <c r="CG67" s="81">
        <f t="shared" si="23"/>
        <v>0</v>
      </c>
      <c r="CH67" s="81">
        <f t="shared" si="23"/>
        <v>210</v>
      </c>
      <c r="CI67" s="81">
        <f t="shared" si="24"/>
        <v>350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14</v>
      </c>
      <c r="DG67" s="82">
        <f t="shared" si="32"/>
        <v>-35</v>
      </c>
      <c r="DH67" s="82">
        <f t="shared" si="33"/>
        <v>0</v>
      </c>
      <c r="DI67" s="82">
        <f t="shared" si="34"/>
        <v>0</v>
      </c>
      <c r="DJ67" s="82">
        <f t="shared" si="35"/>
        <v>21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-16.27</v>
      </c>
      <c r="D68" s="83">
        <v>0</v>
      </c>
      <c r="E68" s="83">
        <v>0</v>
      </c>
      <c r="F68" s="83">
        <v>0</v>
      </c>
      <c r="G68" s="83">
        <v>-16.27</v>
      </c>
      <c r="H68" s="77"/>
      <c r="I68" s="32">
        <v>66</v>
      </c>
      <c r="J68" s="83">
        <v>16.27</v>
      </c>
      <c r="K68" s="83">
        <v>0</v>
      </c>
      <c r="L68" s="83">
        <v>0</v>
      </c>
      <c r="M68" s="83">
        <v>13.73</v>
      </c>
      <c r="N68" s="83">
        <v>30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-13.73</v>
      </c>
      <c r="AG68" s="83">
        <v>0</v>
      </c>
      <c r="AH68" s="83">
        <v>0</v>
      </c>
      <c r="AI68" s="83">
        <v>-13.73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16.27</v>
      </c>
      <c r="AV68" s="84">
        <f t="shared" si="41"/>
        <v>0</v>
      </c>
      <c r="AW68" s="84">
        <f t="shared" si="41"/>
        <v>0</v>
      </c>
      <c r="AX68" s="84">
        <f t="shared" si="41"/>
        <v>13.73</v>
      </c>
      <c r="AY68" s="84">
        <f t="shared" ref="AY68:AY98" si="42">-SUM(AU68:AX68)</f>
        <v>-30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162.69999999999999</v>
      </c>
      <c r="CF68" s="81">
        <f t="shared" si="51"/>
        <v>0</v>
      </c>
      <c r="CG68" s="81">
        <f t="shared" si="51"/>
        <v>0</v>
      </c>
      <c r="CH68" s="81">
        <f t="shared" si="51"/>
        <v>137.30000000000001</v>
      </c>
      <c r="CI68" s="81">
        <f t="shared" ref="CI68:CI98" si="52">SUM(CE68:CH68)</f>
        <v>300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16.27</v>
      </c>
      <c r="DG68" s="82">
        <f t="shared" ref="DG68:DG99" si="60">AY68+AN68+BC68+BJ68+BQ68</f>
        <v>-30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13.73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-25</v>
      </c>
      <c r="D69" s="83">
        <v>0</v>
      </c>
      <c r="E69" s="83">
        <v>0</v>
      </c>
      <c r="F69" s="83">
        <v>0</v>
      </c>
      <c r="G69" s="83">
        <v>-25</v>
      </c>
      <c r="H69" s="77"/>
      <c r="I69" s="32">
        <v>67</v>
      </c>
      <c r="J69" s="83">
        <v>25</v>
      </c>
      <c r="K69" s="83">
        <v>0</v>
      </c>
      <c r="L69" s="83">
        <v>0</v>
      </c>
      <c r="M69" s="83">
        <v>0</v>
      </c>
      <c r="N69" s="83">
        <v>25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25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-25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250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250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25</v>
      </c>
      <c r="DG69" s="82">
        <f t="shared" si="60"/>
        <v>-25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-15</v>
      </c>
      <c r="D70" s="83">
        <v>0</v>
      </c>
      <c r="E70" s="83">
        <v>0</v>
      </c>
      <c r="F70" s="83">
        <v>0</v>
      </c>
      <c r="G70" s="83">
        <v>-15</v>
      </c>
      <c r="H70" s="77"/>
      <c r="I70" s="32">
        <v>68</v>
      </c>
      <c r="J70" s="83">
        <v>15</v>
      </c>
      <c r="K70" s="83">
        <v>0</v>
      </c>
      <c r="L70" s="83">
        <v>0</v>
      </c>
      <c r="M70" s="83">
        <v>0</v>
      </c>
      <c r="N70" s="83">
        <v>15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15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-15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150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150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15</v>
      </c>
      <c r="DG70" s="82">
        <f t="shared" si="60"/>
        <v>-15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-41</v>
      </c>
      <c r="D71" s="83">
        <v>0</v>
      </c>
      <c r="E71" s="83">
        <v>0</v>
      </c>
      <c r="F71" s="83">
        <v>0</v>
      </c>
      <c r="G71" s="83">
        <v>-41</v>
      </c>
      <c r="H71" s="77"/>
      <c r="I71" s="32">
        <v>69</v>
      </c>
      <c r="J71" s="83">
        <v>41</v>
      </c>
      <c r="K71" s="83">
        <v>0</v>
      </c>
      <c r="L71" s="83">
        <v>0</v>
      </c>
      <c r="M71" s="83">
        <v>0</v>
      </c>
      <c r="N71" s="83">
        <v>41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41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-41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410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410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41</v>
      </c>
      <c r="DG71" s="82">
        <f t="shared" si="60"/>
        <v>-41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-11</v>
      </c>
      <c r="D73" s="83">
        <v>0</v>
      </c>
      <c r="E73" s="83">
        <v>0</v>
      </c>
      <c r="F73" s="83">
        <v>0</v>
      </c>
      <c r="G73" s="83">
        <v>-11</v>
      </c>
      <c r="H73" s="77"/>
      <c r="I73" s="32">
        <v>71</v>
      </c>
      <c r="J73" s="83">
        <v>11</v>
      </c>
      <c r="K73" s="83">
        <v>0</v>
      </c>
      <c r="L73" s="83">
        <v>0</v>
      </c>
      <c r="M73" s="83">
        <v>0</v>
      </c>
      <c r="N73" s="83">
        <v>11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11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-11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110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110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11</v>
      </c>
      <c r="DG73" s="82">
        <f t="shared" si="60"/>
        <v>-11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-4</v>
      </c>
      <c r="D74" s="83">
        <v>0</v>
      </c>
      <c r="E74" s="83">
        <v>0</v>
      </c>
      <c r="F74" s="83">
        <v>0</v>
      </c>
      <c r="G74" s="83">
        <v>-4</v>
      </c>
      <c r="H74" s="77"/>
      <c r="I74" s="32">
        <v>72</v>
      </c>
      <c r="J74" s="83">
        <v>4</v>
      </c>
      <c r="K74" s="83">
        <v>0</v>
      </c>
      <c r="L74" s="83">
        <v>0</v>
      </c>
      <c r="M74" s="83">
        <v>0</v>
      </c>
      <c r="N74" s="83">
        <v>4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4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-4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40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40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4</v>
      </c>
      <c r="DG74" s="82">
        <f t="shared" si="60"/>
        <v>-4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-49.11</v>
      </c>
      <c r="D76" s="83">
        <v>0</v>
      </c>
      <c r="E76" s="83">
        <v>0</v>
      </c>
      <c r="F76" s="83">
        <v>-66.89</v>
      </c>
      <c r="G76" s="83">
        <v>-116</v>
      </c>
      <c r="H76" s="77"/>
      <c r="I76" s="32">
        <v>74</v>
      </c>
      <c r="J76" s="83">
        <v>49.11</v>
      </c>
      <c r="K76" s="83">
        <v>0</v>
      </c>
      <c r="L76" s="83">
        <v>0</v>
      </c>
      <c r="M76" s="83">
        <v>0</v>
      </c>
      <c r="N76" s="83">
        <v>49.11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66.89</v>
      </c>
      <c r="AF76" s="83">
        <v>0</v>
      </c>
      <c r="AG76" s="83">
        <v>0</v>
      </c>
      <c r="AH76" s="83">
        <v>0</v>
      </c>
      <c r="AI76" s="83">
        <v>66.89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49.11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-49.11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66.89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-66.89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491.1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491.1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668.9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668.9</v>
      </c>
      <c r="DF76" s="82">
        <f t="shared" si="59"/>
        <v>116</v>
      </c>
      <c r="DG76" s="82">
        <f t="shared" si="60"/>
        <v>-49.11</v>
      </c>
      <c r="DH76" s="82">
        <f t="shared" si="61"/>
        <v>0</v>
      </c>
      <c r="DI76" s="82">
        <f t="shared" si="62"/>
        <v>0</v>
      </c>
      <c r="DJ76" s="82">
        <f t="shared" si="63"/>
        <v>-66.89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-55.460999999999999</v>
      </c>
      <c r="D77" s="83">
        <v>0</v>
      </c>
      <c r="E77" s="83">
        <v>0</v>
      </c>
      <c r="F77" s="83">
        <v>-75.539000000000001</v>
      </c>
      <c r="G77" s="83">
        <v>-131</v>
      </c>
      <c r="H77" s="77"/>
      <c r="I77" s="32">
        <v>75</v>
      </c>
      <c r="J77" s="83">
        <v>55.460999999999999</v>
      </c>
      <c r="K77" s="83">
        <v>0</v>
      </c>
      <c r="L77" s="83">
        <v>0</v>
      </c>
      <c r="M77" s="83">
        <v>0</v>
      </c>
      <c r="N77" s="83">
        <v>55.460999999999999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75.539000000000001</v>
      </c>
      <c r="AF77" s="83">
        <v>0</v>
      </c>
      <c r="AG77" s="83">
        <v>0</v>
      </c>
      <c r="AH77" s="83">
        <v>0</v>
      </c>
      <c r="AI77" s="83">
        <v>75.539000000000001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55.460999999999999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-55.460999999999999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75.539000000000001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-75.539000000000001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554.61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554.61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755.39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755.39</v>
      </c>
      <c r="DF77" s="82">
        <f t="shared" si="59"/>
        <v>131</v>
      </c>
      <c r="DG77" s="82">
        <f t="shared" si="60"/>
        <v>-55.460999999999999</v>
      </c>
      <c r="DH77" s="82">
        <f t="shared" si="61"/>
        <v>0</v>
      </c>
      <c r="DI77" s="82">
        <f t="shared" si="62"/>
        <v>0</v>
      </c>
      <c r="DJ77" s="82">
        <f t="shared" si="63"/>
        <v>-75.539000000000001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-59.271000000000001</v>
      </c>
      <c r="D78" s="83">
        <v>0</v>
      </c>
      <c r="E78" s="83">
        <v>0</v>
      </c>
      <c r="F78" s="83">
        <v>-80.728999999999999</v>
      </c>
      <c r="G78" s="83">
        <v>-140</v>
      </c>
      <c r="H78" s="77"/>
      <c r="I78" s="32">
        <v>76</v>
      </c>
      <c r="J78" s="83">
        <v>59.271000000000001</v>
      </c>
      <c r="K78" s="83">
        <v>0</v>
      </c>
      <c r="L78" s="83">
        <v>0</v>
      </c>
      <c r="M78" s="83">
        <v>0</v>
      </c>
      <c r="N78" s="83">
        <v>59.271000000000001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80.728999999999999</v>
      </c>
      <c r="AF78" s="83">
        <v>0</v>
      </c>
      <c r="AG78" s="83">
        <v>0</v>
      </c>
      <c r="AH78" s="83">
        <v>0</v>
      </c>
      <c r="AI78" s="83">
        <v>80.728999999999999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59.271000000000001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-59.271000000000001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80.728999999999999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-80.728999999999999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592.71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592.71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807.29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807.29</v>
      </c>
      <c r="DF78" s="82">
        <f t="shared" si="59"/>
        <v>140</v>
      </c>
      <c r="DG78" s="82">
        <f t="shared" si="60"/>
        <v>-59.271000000000001</v>
      </c>
      <c r="DH78" s="82">
        <f t="shared" si="61"/>
        <v>0</v>
      </c>
      <c r="DI78" s="82">
        <f t="shared" si="62"/>
        <v>0</v>
      </c>
      <c r="DJ78" s="82">
        <f t="shared" si="63"/>
        <v>-80.728999999999999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-71.125</v>
      </c>
      <c r="D79" s="83">
        <v>0</v>
      </c>
      <c r="E79" s="83">
        <v>0</v>
      </c>
      <c r="F79" s="83">
        <v>-96.875</v>
      </c>
      <c r="G79" s="83">
        <v>-168</v>
      </c>
      <c r="H79" s="77"/>
      <c r="I79" s="32">
        <v>77</v>
      </c>
      <c r="J79" s="83">
        <v>71.125</v>
      </c>
      <c r="K79" s="83">
        <v>0</v>
      </c>
      <c r="L79" s="83">
        <v>0</v>
      </c>
      <c r="M79" s="83">
        <v>0</v>
      </c>
      <c r="N79" s="83">
        <v>71.125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96.875</v>
      </c>
      <c r="AF79" s="83">
        <v>0</v>
      </c>
      <c r="AG79" s="83">
        <v>0</v>
      </c>
      <c r="AH79" s="83">
        <v>0</v>
      </c>
      <c r="AI79" s="83">
        <v>96.875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71.125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-71.125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96.875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-96.875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711.25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711.25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968.75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968.75</v>
      </c>
      <c r="DF79" s="82">
        <f t="shared" si="59"/>
        <v>168</v>
      </c>
      <c r="DG79" s="82">
        <f t="shared" si="60"/>
        <v>-71.125</v>
      </c>
      <c r="DH79" s="82">
        <f t="shared" si="61"/>
        <v>0</v>
      </c>
      <c r="DI79" s="82">
        <f t="shared" si="62"/>
        <v>0</v>
      </c>
      <c r="DJ79" s="82">
        <f t="shared" si="63"/>
        <v>-96.875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-80</v>
      </c>
      <c r="D80" s="83">
        <v>0</v>
      </c>
      <c r="E80" s="83">
        <v>0</v>
      </c>
      <c r="F80" s="83">
        <v>-95.986999999999995</v>
      </c>
      <c r="G80" s="83">
        <v>-175.98699999999999</v>
      </c>
      <c r="H80" s="77"/>
      <c r="I80" s="32">
        <v>78</v>
      </c>
      <c r="J80" s="83">
        <v>80</v>
      </c>
      <c r="K80" s="83">
        <v>0</v>
      </c>
      <c r="L80" s="83">
        <v>0</v>
      </c>
      <c r="M80" s="83">
        <v>0</v>
      </c>
      <c r="N80" s="83">
        <v>80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95.986999999999995</v>
      </c>
      <c r="AF80" s="83">
        <v>0</v>
      </c>
      <c r="AG80" s="83">
        <v>0</v>
      </c>
      <c r="AH80" s="83">
        <v>0</v>
      </c>
      <c r="AI80" s="83">
        <v>95.986999999999995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80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-80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95.986999999999995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-95.986999999999995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800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800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959.86999999999989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959.86999999999989</v>
      </c>
      <c r="DF80" s="82">
        <f t="shared" si="59"/>
        <v>175.98699999999999</v>
      </c>
      <c r="DG80" s="82">
        <f t="shared" si="60"/>
        <v>-80</v>
      </c>
      <c r="DH80" s="82">
        <f t="shared" si="61"/>
        <v>0</v>
      </c>
      <c r="DI80" s="82">
        <f t="shared" si="62"/>
        <v>0</v>
      </c>
      <c r="DJ80" s="82">
        <f t="shared" si="63"/>
        <v>-95.986999999999995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-80</v>
      </c>
      <c r="D81" s="83">
        <v>0</v>
      </c>
      <c r="E81" s="83">
        <v>0</v>
      </c>
      <c r="F81" s="83">
        <v>-99.325000000000003</v>
      </c>
      <c r="G81" s="83">
        <v>-179.32499999999999</v>
      </c>
      <c r="H81" s="77"/>
      <c r="I81" s="32">
        <v>79</v>
      </c>
      <c r="J81" s="83">
        <v>80</v>
      </c>
      <c r="K81" s="83">
        <v>0</v>
      </c>
      <c r="L81" s="83">
        <v>0</v>
      </c>
      <c r="M81" s="83">
        <v>0</v>
      </c>
      <c r="N81" s="83">
        <v>80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99.325000000000003</v>
      </c>
      <c r="AF81" s="83">
        <v>0</v>
      </c>
      <c r="AG81" s="83">
        <v>0</v>
      </c>
      <c r="AH81" s="83">
        <v>0</v>
      </c>
      <c r="AI81" s="83">
        <v>99.325000000000003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80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-80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99.325000000000003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-99.325000000000003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800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800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993.25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993.25</v>
      </c>
      <c r="DF81" s="82">
        <f t="shared" si="59"/>
        <v>179.32499999999999</v>
      </c>
      <c r="DG81" s="82">
        <f t="shared" si="60"/>
        <v>-80</v>
      </c>
      <c r="DH81" s="82">
        <f t="shared" si="61"/>
        <v>0</v>
      </c>
      <c r="DI81" s="82">
        <f t="shared" si="62"/>
        <v>0</v>
      </c>
      <c r="DJ81" s="82">
        <f t="shared" si="63"/>
        <v>-99.325000000000003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-75</v>
      </c>
      <c r="D82" s="83">
        <v>0</v>
      </c>
      <c r="E82" s="83">
        <v>0</v>
      </c>
      <c r="F82" s="83">
        <v>-86.116</v>
      </c>
      <c r="G82" s="83">
        <v>-161.11600000000001</v>
      </c>
      <c r="H82" s="77"/>
      <c r="I82" s="32">
        <v>80</v>
      </c>
      <c r="J82" s="83">
        <v>75</v>
      </c>
      <c r="K82" s="83">
        <v>0</v>
      </c>
      <c r="L82" s="83">
        <v>0</v>
      </c>
      <c r="M82" s="83">
        <v>0</v>
      </c>
      <c r="N82" s="83">
        <v>75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86.116</v>
      </c>
      <c r="AF82" s="83">
        <v>0</v>
      </c>
      <c r="AG82" s="83">
        <v>0</v>
      </c>
      <c r="AH82" s="83">
        <v>0</v>
      </c>
      <c r="AI82" s="83">
        <v>86.116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75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-75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86.116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-86.116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750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750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861.16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861.16</v>
      </c>
      <c r="DF82" s="82">
        <f t="shared" si="59"/>
        <v>161.11599999999999</v>
      </c>
      <c r="DG82" s="82">
        <f t="shared" si="60"/>
        <v>-75</v>
      </c>
      <c r="DH82" s="82">
        <f t="shared" si="61"/>
        <v>0</v>
      </c>
      <c r="DI82" s="82">
        <f t="shared" si="62"/>
        <v>0</v>
      </c>
      <c r="DJ82" s="82">
        <f t="shared" si="63"/>
        <v>-86.116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-75</v>
      </c>
      <c r="D83" s="83">
        <v>0</v>
      </c>
      <c r="E83" s="83">
        <v>0</v>
      </c>
      <c r="F83" s="83">
        <v>-51.405999999999999</v>
      </c>
      <c r="G83" s="83">
        <v>-126.40600000000001</v>
      </c>
      <c r="H83" s="77"/>
      <c r="I83" s="32">
        <v>81</v>
      </c>
      <c r="J83" s="83">
        <v>75</v>
      </c>
      <c r="K83" s="83">
        <v>0</v>
      </c>
      <c r="L83" s="83">
        <v>0</v>
      </c>
      <c r="M83" s="83">
        <v>0</v>
      </c>
      <c r="N83" s="83">
        <v>75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51.405999999999999</v>
      </c>
      <c r="AF83" s="83">
        <v>0</v>
      </c>
      <c r="AG83" s="83">
        <v>0</v>
      </c>
      <c r="AH83" s="83">
        <v>0</v>
      </c>
      <c r="AI83" s="83">
        <v>51.405999999999999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75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-75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51.405999999999999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-51.405999999999999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750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750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514.05999999999995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514.05999999999995</v>
      </c>
      <c r="DF83" s="82">
        <f t="shared" si="59"/>
        <v>126.40600000000001</v>
      </c>
      <c r="DG83" s="82">
        <f t="shared" si="60"/>
        <v>-75</v>
      </c>
      <c r="DH83" s="82">
        <f t="shared" si="61"/>
        <v>0</v>
      </c>
      <c r="DI83" s="82">
        <f t="shared" si="62"/>
        <v>0</v>
      </c>
      <c r="DJ83" s="82">
        <f t="shared" si="63"/>
        <v>-51.405999999999999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-75</v>
      </c>
      <c r="D84" s="83">
        <v>0</v>
      </c>
      <c r="E84" s="83">
        <v>0</v>
      </c>
      <c r="F84" s="83">
        <v>-54.155999999999999</v>
      </c>
      <c r="G84" s="83">
        <v>-129.15600000000001</v>
      </c>
      <c r="H84" s="77"/>
      <c r="I84" s="32">
        <v>82</v>
      </c>
      <c r="J84" s="83">
        <v>75</v>
      </c>
      <c r="K84" s="83">
        <v>0</v>
      </c>
      <c r="L84" s="83">
        <v>0</v>
      </c>
      <c r="M84" s="83">
        <v>0</v>
      </c>
      <c r="N84" s="83">
        <v>75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54.155999999999999</v>
      </c>
      <c r="AF84" s="83">
        <v>0</v>
      </c>
      <c r="AG84" s="83">
        <v>0</v>
      </c>
      <c r="AH84" s="83">
        <v>0</v>
      </c>
      <c r="AI84" s="83">
        <v>54.155999999999999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75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-75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54.155999999999999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-54.155999999999999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750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750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541.55999999999995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541.55999999999995</v>
      </c>
      <c r="DF84" s="82">
        <f t="shared" si="59"/>
        <v>129.15600000000001</v>
      </c>
      <c r="DG84" s="82">
        <f t="shared" si="60"/>
        <v>-75</v>
      </c>
      <c r="DH84" s="82">
        <f t="shared" si="61"/>
        <v>0</v>
      </c>
      <c r="DI84" s="82">
        <f t="shared" si="62"/>
        <v>0</v>
      </c>
      <c r="DJ84" s="82">
        <f t="shared" si="63"/>
        <v>-54.155999999999999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-75</v>
      </c>
      <c r="D85" s="83">
        <v>0</v>
      </c>
      <c r="E85" s="83">
        <v>0</v>
      </c>
      <c r="F85" s="83">
        <v>-61.225999999999999</v>
      </c>
      <c r="G85" s="83">
        <v>-136.226</v>
      </c>
      <c r="H85" s="77"/>
      <c r="I85" s="32">
        <v>83</v>
      </c>
      <c r="J85" s="83">
        <v>75</v>
      </c>
      <c r="K85" s="83">
        <v>0</v>
      </c>
      <c r="L85" s="83">
        <v>0</v>
      </c>
      <c r="M85" s="83">
        <v>0</v>
      </c>
      <c r="N85" s="83">
        <v>75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61.225999999999999</v>
      </c>
      <c r="AF85" s="83">
        <v>0</v>
      </c>
      <c r="AG85" s="83">
        <v>0</v>
      </c>
      <c r="AH85" s="83">
        <v>0</v>
      </c>
      <c r="AI85" s="83">
        <v>61.225999999999999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75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-75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61.225999999999999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-61.225999999999999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750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750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612.26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612.26</v>
      </c>
      <c r="DF85" s="82">
        <f t="shared" si="59"/>
        <v>136.226</v>
      </c>
      <c r="DG85" s="82">
        <f t="shared" si="60"/>
        <v>-75</v>
      </c>
      <c r="DH85" s="82">
        <f t="shared" si="61"/>
        <v>0</v>
      </c>
      <c r="DI85" s="82">
        <f t="shared" si="62"/>
        <v>0</v>
      </c>
      <c r="DJ85" s="82">
        <f t="shared" si="63"/>
        <v>-61.225999999999999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-60</v>
      </c>
      <c r="D86" s="83">
        <v>0</v>
      </c>
      <c r="E86" s="83">
        <v>0</v>
      </c>
      <c r="F86" s="83">
        <v>-66.456000000000003</v>
      </c>
      <c r="G86" s="83">
        <v>-126.456</v>
      </c>
      <c r="H86" s="77"/>
      <c r="I86" s="32">
        <v>84</v>
      </c>
      <c r="J86" s="83">
        <v>60</v>
      </c>
      <c r="K86" s="83">
        <v>0</v>
      </c>
      <c r="L86" s="83">
        <v>0</v>
      </c>
      <c r="M86" s="83">
        <v>0</v>
      </c>
      <c r="N86" s="83">
        <v>60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66.456000000000003</v>
      </c>
      <c r="AF86" s="83">
        <v>0</v>
      </c>
      <c r="AG86" s="83">
        <v>0</v>
      </c>
      <c r="AH86" s="83">
        <v>0</v>
      </c>
      <c r="AI86" s="83">
        <v>66.456000000000003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60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-60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66.456000000000003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-66.456000000000003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600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600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664.56000000000006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664.56000000000006</v>
      </c>
      <c r="DF86" s="82">
        <f t="shared" si="59"/>
        <v>126.456</v>
      </c>
      <c r="DG86" s="82">
        <f t="shared" si="60"/>
        <v>-60</v>
      </c>
      <c r="DH86" s="82">
        <f t="shared" si="61"/>
        <v>0</v>
      </c>
      <c r="DI86" s="82">
        <f t="shared" si="62"/>
        <v>0</v>
      </c>
      <c r="DJ86" s="82">
        <f t="shared" si="63"/>
        <v>-66.456000000000003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-75.846000000000004</v>
      </c>
      <c r="G87" s="83">
        <v>-75.846000000000004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75.846000000000004</v>
      </c>
      <c r="AF87" s="83">
        <v>0</v>
      </c>
      <c r="AG87" s="83">
        <v>0</v>
      </c>
      <c r="AH87" s="83">
        <v>0</v>
      </c>
      <c r="AI87" s="83">
        <v>75.846000000000004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75.846000000000004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-75.846000000000004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758.46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758.46</v>
      </c>
      <c r="DF87" s="82">
        <f t="shared" si="59"/>
        <v>75.846000000000004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-75.846000000000004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-42.475999999999999</v>
      </c>
      <c r="G88" s="83">
        <v>-42.475999999999999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42.475999999999999</v>
      </c>
      <c r="AF88" s="83">
        <v>0</v>
      </c>
      <c r="AG88" s="83">
        <v>0</v>
      </c>
      <c r="AH88" s="83">
        <v>0</v>
      </c>
      <c r="AI88" s="83">
        <v>42.475999999999999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42.475999999999999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-42.475999999999999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424.76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424.76</v>
      </c>
      <c r="DF88" s="82">
        <f t="shared" si="59"/>
        <v>42.475999999999999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-42.475999999999999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-3.3559999999999999</v>
      </c>
      <c r="G89" s="83">
        <v>-3.3559999999999999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3.3559999999999999</v>
      </c>
      <c r="AF89" s="83">
        <v>0</v>
      </c>
      <c r="AG89" s="83">
        <v>0</v>
      </c>
      <c r="AH89" s="83">
        <v>0</v>
      </c>
      <c r="AI89" s="83">
        <v>3.3559999999999999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3.3559999999999999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-3.3559999999999999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33.56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33.56</v>
      </c>
      <c r="DF89" s="82">
        <f t="shared" si="59"/>
        <v>3.3559999999999999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-3.3559999999999999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0.25955925000000002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6.6474000000000005E-2</v>
      </c>
      <c r="AY99" s="88">
        <f t="shared" si="65"/>
        <v>-0.32603324999999994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0.23909574999999997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-0.23909574999999997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0.25955924999999996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6.6474000000000005E-2</v>
      </c>
      <c r="CI99" s="90">
        <f t="shared" si="70"/>
        <v>0.32603325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0.23909574999999994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0.23909574999999994</v>
      </c>
      <c r="DE99" s="87"/>
      <c r="DF99" s="82">
        <f t="shared" si="59"/>
        <v>0.49865499999999996</v>
      </c>
      <c r="DG99" s="82">
        <f t="shared" si="60"/>
        <v>-0.32603324999999994</v>
      </c>
      <c r="DH99" s="82">
        <f t="shared" si="61"/>
        <v>0</v>
      </c>
      <c r="DI99" s="82">
        <f t="shared" si="62"/>
        <v>0</v>
      </c>
      <c r="DJ99" s="82">
        <f t="shared" si="63"/>
        <v>-0.17262174999999996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74.282212393515366</v>
      </c>
      <c r="D1" s="170">
        <f ca="1">INDIRECT("Allocation!C" &amp; $V$6)</f>
        <v>23.927634903702071</v>
      </c>
      <c r="E1" s="170">
        <f ca="1">INDIRECT("Allocation!D" &amp; $V$6)</f>
        <v>1.364163954143647</v>
      </c>
      <c r="F1" s="170">
        <f ca="1">INDIRECT("Allocation!E" &amp; $V$6)</f>
        <v>0.4259887486389175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682.81899999999996</v>
      </c>
      <c r="C3" s="172">
        <f ca="1">$B3*C$1/100</f>
        <v>507.21305984327768</v>
      </c>
      <c r="D3" s="173">
        <f t="shared" ref="D3:F18" ca="1" si="0">$B3*D$1/100</f>
        <v>163.38243737310944</v>
      </c>
      <c r="E3" s="173">
        <f t="shared" ca="1" si="0"/>
        <v>9.3147706700441084</v>
      </c>
      <c r="F3" s="174">
        <f t="shared" ca="1" si="0"/>
        <v>2.90873211356877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653.84</v>
      </c>
      <c r="I3" s="175">
        <f ca="1">INDIRECT("BRPL_EOD!" &amp; $V$3 &amp; X3)</f>
        <v>487.77</v>
      </c>
      <c r="J3" s="173">
        <f ca="1">INDIRECT("BYPL_EOD!" &amp; $V$3 &amp; X3)</f>
        <v>157.13999999999999</v>
      </c>
      <c r="K3" s="173">
        <f ca="1">INDIRECT("TPDDL_EOD!" &amp; $V$3 &amp; X3)</f>
        <v>8.93</v>
      </c>
      <c r="L3" s="173">
        <f ca="1">INDIRECT("NDMC_EOD!" &amp; $V$3 &amp; X3)</f>
        <v>0</v>
      </c>
      <c r="M3" s="174">
        <f ca="1">SUM(I3:L3)</f>
        <v>653.83999999999992</v>
      </c>
      <c r="N3" s="172">
        <f ca="1">INDIRECT("BRPL_ISGS_exbus!" &amp; $V$3 &amp; X3)</f>
        <v>487.77000000000004</v>
      </c>
      <c r="O3" s="173">
        <f ca="1">INDIRECT("BYPL_ISGS_exbus!" &amp; $V$3 &amp; X3)</f>
        <v>157.14000000000001</v>
      </c>
      <c r="P3" s="173">
        <f ca="1">INDIRECT("TPDDL_ISGS_exbus!" &amp; $V$3 &amp; X3)</f>
        <v>8.9300000000000015</v>
      </c>
      <c r="Q3" s="173">
        <f ca="1">INDIRECT("NDMC_ISGS_exbus!" &amp; $V$3 &amp; X3)</f>
        <v>0</v>
      </c>
      <c r="R3" s="174">
        <f ca="1">SUM(N3:Q3)</f>
        <v>653.84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682.81899999999996</v>
      </c>
      <c r="C4" s="176">
        <f t="shared" ref="C4:F35" ca="1" si="4">$B4*C$1/100</f>
        <v>507.21305984327768</v>
      </c>
      <c r="D4" s="177">
        <f t="shared" ca="1" si="0"/>
        <v>163.38243737310944</v>
      </c>
      <c r="E4" s="177">
        <f t="shared" ca="1" si="0"/>
        <v>9.3147706700441084</v>
      </c>
      <c r="F4" s="178">
        <f t="shared" ca="1" si="0"/>
        <v>2.90873211356877</v>
      </c>
      <c r="G4" s="179">
        <f t="shared" ca="1" si="1"/>
        <v>0</v>
      </c>
      <c r="H4" s="179">
        <f t="shared" ca="1" si="2"/>
        <v>653.84</v>
      </c>
      <c r="I4" s="180">
        <f t="shared" ref="I4:I67" ca="1" si="5">INDIRECT("BRPL_EOD!" &amp; $V$3 &amp; X4)</f>
        <v>487.77</v>
      </c>
      <c r="J4" s="177">
        <f t="shared" ref="J4:J67" ca="1" si="6">INDIRECT("BYPL_EOD!" &amp; $V$3 &amp; X4)</f>
        <v>157.13999999999999</v>
      </c>
      <c r="K4" s="177">
        <f t="shared" ref="K4:K67" ca="1" si="7">INDIRECT("TPDDL_EOD!" &amp; $V$3 &amp; X4)</f>
        <v>8.93</v>
      </c>
      <c r="L4" s="177">
        <f t="shared" ref="L4:L67" ca="1" si="8">INDIRECT("NDMC_EOD!" &amp; $V$3 &amp; X4)</f>
        <v>0</v>
      </c>
      <c r="M4" s="178">
        <f t="shared" ref="M4:M67" ca="1" si="9">SUM(I4:L4)</f>
        <v>653.83999999999992</v>
      </c>
      <c r="N4" s="176">
        <f t="shared" ref="N4:N67" ca="1" si="10">INDIRECT("BRPL_ISGS_exbus!" &amp; $V$3 &amp; X4)</f>
        <v>487.77000000000004</v>
      </c>
      <c r="O4" s="177">
        <f t="shared" ref="O4:O67" ca="1" si="11">INDIRECT("BYPL_ISGS_exbus!" &amp; $V$3 &amp; X4)</f>
        <v>157.14000000000001</v>
      </c>
      <c r="P4" s="177">
        <f t="shared" ref="P4:P67" ca="1" si="12">INDIRECT("TPDDL_ISGS_exbus!" &amp; $V$3 &amp; X4)</f>
        <v>8.9300000000000015</v>
      </c>
      <c r="Q4" s="177">
        <f t="shared" ref="Q4:Q67" ca="1" si="13">INDIRECT("NDMC_ISGS_exbus!" &amp; $V$3 &amp; X4)</f>
        <v>0</v>
      </c>
      <c r="R4" s="178">
        <f t="shared" ref="R4:R67" ca="1" si="14">SUM(N4:Q4)</f>
        <v>653.84</v>
      </c>
      <c r="W4" s="47"/>
      <c r="X4" s="47">
        <v>4</v>
      </c>
    </row>
    <row r="5" spans="1:24">
      <c r="A5" s="62" t="s">
        <v>47</v>
      </c>
      <c r="B5" s="171">
        <f t="shared" ca="1" si="3"/>
        <v>682.81899999999996</v>
      </c>
      <c r="C5" s="176">
        <f t="shared" ca="1" si="4"/>
        <v>507.21305984327768</v>
      </c>
      <c r="D5" s="177">
        <f t="shared" ca="1" si="0"/>
        <v>163.38243737310944</v>
      </c>
      <c r="E5" s="177">
        <f t="shared" ca="1" si="0"/>
        <v>9.3147706700441084</v>
      </c>
      <c r="F5" s="178">
        <f t="shared" ca="1" si="0"/>
        <v>2.90873211356877</v>
      </c>
      <c r="G5" s="179">
        <f t="shared" ca="1" si="1"/>
        <v>0</v>
      </c>
      <c r="H5" s="179">
        <f t="shared" ca="1" si="2"/>
        <v>653.84</v>
      </c>
      <c r="I5" s="180">
        <f t="shared" ca="1" si="5"/>
        <v>487.77</v>
      </c>
      <c r="J5" s="177">
        <f t="shared" ca="1" si="6"/>
        <v>157.13999999999999</v>
      </c>
      <c r="K5" s="177">
        <f t="shared" ca="1" si="7"/>
        <v>8.93</v>
      </c>
      <c r="L5" s="177">
        <f t="shared" ca="1" si="8"/>
        <v>0</v>
      </c>
      <c r="M5" s="178">
        <f t="shared" ca="1" si="9"/>
        <v>653.83999999999992</v>
      </c>
      <c r="N5" s="176">
        <f t="shared" ca="1" si="10"/>
        <v>487.77000000000004</v>
      </c>
      <c r="O5" s="177">
        <f t="shared" ca="1" si="11"/>
        <v>157.14000000000001</v>
      </c>
      <c r="P5" s="177">
        <f t="shared" ca="1" si="12"/>
        <v>8.9300000000000015</v>
      </c>
      <c r="Q5" s="177">
        <f t="shared" ca="1" si="13"/>
        <v>0</v>
      </c>
      <c r="R5" s="178">
        <f t="shared" ca="1" si="14"/>
        <v>653.84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682.81899999999996</v>
      </c>
      <c r="C6" s="176">
        <f t="shared" ca="1" si="4"/>
        <v>507.21305984327768</v>
      </c>
      <c r="D6" s="177">
        <f t="shared" ca="1" si="0"/>
        <v>163.38243737310944</v>
      </c>
      <c r="E6" s="177">
        <f t="shared" ca="1" si="0"/>
        <v>9.3147706700441084</v>
      </c>
      <c r="F6" s="178">
        <f t="shared" ca="1" si="0"/>
        <v>2.90873211356877</v>
      </c>
      <c r="G6" s="179">
        <f t="shared" ca="1" si="1"/>
        <v>0</v>
      </c>
      <c r="H6" s="179">
        <f t="shared" ca="1" si="2"/>
        <v>653.84</v>
      </c>
      <c r="I6" s="180">
        <f t="shared" ca="1" si="5"/>
        <v>487.77</v>
      </c>
      <c r="J6" s="177">
        <f t="shared" ca="1" si="6"/>
        <v>157.13999999999999</v>
      </c>
      <c r="K6" s="177">
        <f t="shared" ca="1" si="7"/>
        <v>8.93</v>
      </c>
      <c r="L6" s="177">
        <f t="shared" ca="1" si="8"/>
        <v>0</v>
      </c>
      <c r="M6" s="178">
        <f t="shared" ca="1" si="9"/>
        <v>653.83999999999992</v>
      </c>
      <c r="N6" s="176">
        <f t="shared" ca="1" si="10"/>
        <v>487.77000000000004</v>
      </c>
      <c r="O6" s="177">
        <f t="shared" ca="1" si="11"/>
        <v>157.14000000000001</v>
      </c>
      <c r="P6" s="177">
        <f t="shared" ca="1" si="12"/>
        <v>8.9300000000000015</v>
      </c>
      <c r="Q6" s="177">
        <f t="shared" ca="1" si="13"/>
        <v>0</v>
      </c>
      <c r="R6" s="178">
        <f t="shared" ca="1" si="14"/>
        <v>653.84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682.81899999999996</v>
      </c>
      <c r="C7" s="176">
        <f t="shared" ca="1" si="4"/>
        <v>507.21305984327768</v>
      </c>
      <c r="D7" s="177">
        <f t="shared" ca="1" si="0"/>
        <v>163.38243737310944</v>
      </c>
      <c r="E7" s="177">
        <f t="shared" ca="1" si="0"/>
        <v>9.3147706700441084</v>
      </c>
      <c r="F7" s="178">
        <f t="shared" ca="1" si="0"/>
        <v>2.90873211356877</v>
      </c>
      <c r="G7" s="179">
        <f t="shared" ca="1" si="1"/>
        <v>0</v>
      </c>
      <c r="H7" s="179">
        <f t="shared" ca="1" si="2"/>
        <v>598.84</v>
      </c>
      <c r="I7" s="180">
        <f t="shared" ca="1" si="5"/>
        <v>432.76</v>
      </c>
      <c r="J7" s="177">
        <f t="shared" ca="1" si="6"/>
        <v>157.13999999999999</v>
      </c>
      <c r="K7" s="177">
        <f t="shared" ca="1" si="7"/>
        <v>8.93</v>
      </c>
      <c r="L7" s="177">
        <f t="shared" ca="1" si="8"/>
        <v>0</v>
      </c>
      <c r="M7" s="178">
        <f t="shared" ca="1" si="9"/>
        <v>598.82999999999993</v>
      </c>
      <c r="N7" s="176">
        <f t="shared" ca="1" si="10"/>
        <v>432.7672267588465</v>
      </c>
      <c r="O7" s="177">
        <f t="shared" ca="1" si="11"/>
        <v>157.14262411702822</v>
      </c>
      <c r="P7" s="177">
        <f t="shared" ca="1" si="12"/>
        <v>8.9301491241253785</v>
      </c>
      <c r="Q7" s="177">
        <f t="shared" ca="1" si="13"/>
        <v>0</v>
      </c>
      <c r="R7" s="178">
        <f t="shared" ca="1" si="14"/>
        <v>598.84000000000015</v>
      </c>
      <c r="W7" s="47"/>
      <c r="X7" s="47">
        <v>7</v>
      </c>
    </row>
    <row r="8" spans="1:24">
      <c r="A8" s="62" t="s">
        <v>50</v>
      </c>
      <c r="B8" s="171">
        <f t="shared" ca="1" si="3"/>
        <v>682.81899999999996</v>
      </c>
      <c r="C8" s="176">
        <f t="shared" ca="1" si="4"/>
        <v>507.21305984327768</v>
      </c>
      <c r="D8" s="177">
        <f t="shared" ca="1" si="0"/>
        <v>163.38243737310944</v>
      </c>
      <c r="E8" s="177">
        <f t="shared" ca="1" si="0"/>
        <v>9.3147706700441084</v>
      </c>
      <c r="F8" s="178">
        <f t="shared" ca="1" si="0"/>
        <v>2.90873211356877</v>
      </c>
      <c r="G8" s="179">
        <f t="shared" ca="1" si="1"/>
        <v>0</v>
      </c>
      <c r="H8" s="179">
        <f t="shared" ca="1" si="2"/>
        <v>550.76</v>
      </c>
      <c r="I8" s="180">
        <f t="shared" ca="1" si="5"/>
        <v>384.68</v>
      </c>
      <c r="J8" s="177">
        <f t="shared" ca="1" si="6"/>
        <v>157.13999999999999</v>
      </c>
      <c r="K8" s="177">
        <f t="shared" ca="1" si="7"/>
        <v>8.93</v>
      </c>
      <c r="L8" s="177">
        <f t="shared" ca="1" si="8"/>
        <v>0</v>
      </c>
      <c r="M8" s="178">
        <f t="shared" ca="1" si="9"/>
        <v>550.74999999999989</v>
      </c>
      <c r="N8" s="176">
        <f t="shared" ca="1" si="10"/>
        <v>384.68698465728562</v>
      </c>
      <c r="O8" s="177">
        <f t="shared" ca="1" si="11"/>
        <v>157.14285320018158</v>
      </c>
      <c r="P8" s="177">
        <f t="shared" ca="1" si="12"/>
        <v>8.930162142532911</v>
      </c>
      <c r="Q8" s="177">
        <f t="shared" ca="1" si="13"/>
        <v>0</v>
      </c>
      <c r="R8" s="178">
        <f t="shared" ca="1" si="14"/>
        <v>550.7600000000001</v>
      </c>
      <c r="W8" s="47"/>
      <c r="X8" s="47">
        <v>8</v>
      </c>
    </row>
    <row r="9" spans="1:24">
      <c r="A9" s="62" t="s">
        <v>51</v>
      </c>
      <c r="B9" s="171">
        <f t="shared" ca="1" si="3"/>
        <v>682.78</v>
      </c>
      <c r="C9" s="176">
        <f t="shared" ca="1" si="4"/>
        <v>507.1840897804442</v>
      </c>
      <c r="D9" s="177">
        <f t="shared" ca="1" si="0"/>
        <v>163.37310559549701</v>
      </c>
      <c r="E9" s="177">
        <f t="shared" ca="1" si="0"/>
        <v>9.3142386461019928</v>
      </c>
      <c r="F9" s="178">
        <f t="shared" ca="1" si="0"/>
        <v>2.9085659779568012</v>
      </c>
      <c r="G9" s="179">
        <f t="shared" ca="1" si="1"/>
        <v>0</v>
      </c>
      <c r="H9" s="179">
        <f t="shared" ca="1" si="2"/>
        <v>452.69</v>
      </c>
      <c r="I9" s="180">
        <f t="shared" ca="1" si="5"/>
        <v>350</v>
      </c>
      <c r="J9" s="177">
        <f t="shared" ca="1" si="6"/>
        <v>95.54</v>
      </c>
      <c r="K9" s="177">
        <f t="shared" ca="1" si="7"/>
        <v>5.43</v>
      </c>
      <c r="L9" s="177">
        <f t="shared" ca="1" si="8"/>
        <v>1.72</v>
      </c>
      <c r="M9" s="178">
        <f t="shared" ca="1" si="9"/>
        <v>452.69000000000005</v>
      </c>
      <c r="N9" s="176">
        <f t="shared" ca="1" si="10"/>
        <v>349.99999999999994</v>
      </c>
      <c r="O9" s="177">
        <f t="shared" ca="1" si="11"/>
        <v>95.539999999999992</v>
      </c>
      <c r="P9" s="177">
        <f t="shared" ca="1" si="12"/>
        <v>5.4299999999999988</v>
      </c>
      <c r="Q9" s="177">
        <f t="shared" ca="1" si="13"/>
        <v>1.7199999999999998</v>
      </c>
      <c r="R9" s="178">
        <f t="shared" ca="1" si="14"/>
        <v>452.69</v>
      </c>
      <c r="W9" s="47"/>
      <c r="X9" s="47">
        <v>9</v>
      </c>
    </row>
    <row r="10" spans="1:24">
      <c r="A10" s="62" t="s">
        <v>52</v>
      </c>
      <c r="B10" s="171">
        <f t="shared" ca="1" si="3"/>
        <v>686.07</v>
      </c>
      <c r="C10" s="176">
        <f t="shared" ca="1" si="4"/>
        <v>509.62797456819089</v>
      </c>
      <c r="D10" s="177">
        <f t="shared" ca="1" si="0"/>
        <v>164.1603247838288</v>
      </c>
      <c r="E10" s="177">
        <f t="shared" ca="1" si="0"/>
        <v>9.3591196401933203</v>
      </c>
      <c r="F10" s="178">
        <f t="shared" ca="1" si="0"/>
        <v>2.9225810077870218</v>
      </c>
      <c r="G10" s="179">
        <f t="shared" ca="1" si="1"/>
        <v>0</v>
      </c>
      <c r="H10" s="179">
        <f t="shared" ca="1" si="2"/>
        <v>380.96</v>
      </c>
      <c r="I10" s="180">
        <f t="shared" ca="1" si="5"/>
        <v>288.51</v>
      </c>
      <c r="J10" s="177">
        <f t="shared" ca="1" si="6"/>
        <v>87.52</v>
      </c>
      <c r="K10" s="177">
        <f t="shared" ca="1" si="7"/>
        <v>4.93</v>
      </c>
      <c r="L10" s="177">
        <f t="shared" ca="1" si="8"/>
        <v>0</v>
      </c>
      <c r="M10" s="178">
        <f t="shared" ca="1" si="9"/>
        <v>380.96</v>
      </c>
      <c r="N10" s="176">
        <f t="shared" ca="1" si="10"/>
        <v>288.51</v>
      </c>
      <c r="O10" s="177">
        <f t="shared" ca="1" si="11"/>
        <v>87.52</v>
      </c>
      <c r="P10" s="177">
        <f t="shared" ca="1" si="12"/>
        <v>4.93</v>
      </c>
      <c r="Q10" s="177">
        <f t="shared" ca="1" si="13"/>
        <v>0</v>
      </c>
      <c r="R10" s="178">
        <f t="shared" ca="1" si="14"/>
        <v>380.96</v>
      </c>
      <c r="W10" s="47"/>
      <c r="X10" s="47">
        <v>10</v>
      </c>
    </row>
    <row r="11" spans="1:24">
      <c r="A11" s="62" t="s">
        <v>53</v>
      </c>
      <c r="B11" s="171">
        <f t="shared" ca="1" si="3"/>
        <v>686.07</v>
      </c>
      <c r="C11" s="176">
        <f t="shared" ca="1" si="4"/>
        <v>509.62797456819089</v>
      </c>
      <c r="D11" s="177">
        <f t="shared" ca="1" si="0"/>
        <v>164.1603247838288</v>
      </c>
      <c r="E11" s="177">
        <f t="shared" ca="1" si="0"/>
        <v>9.3591196401933203</v>
      </c>
      <c r="F11" s="178">
        <f t="shared" ca="1" si="0"/>
        <v>2.9225810077870218</v>
      </c>
      <c r="G11" s="179">
        <f t="shared" ca="1" si="1"/>
        <v>0</v>
      </c>
      <c r="H11" s="179">
        <f t="shared" ca="1" si="2"/>
        <v>363.65</v>
      </c>
      <c r="I11" s="180">
        <f t="shared" ca="1" si="5"/>
        <v>271.2</v>
      </c>
      <c r="J11" s="177">
        <f t="shared" ca="1" si="6"/>
        <v>87.52</v>
      </c>
      <c r="K11" s="177">
        <f t="shared" ca="1" si="7"/>
        <v>4.93</v>
      </c>
      <c r="L11" s="177">
        <f t="shared" ca="1" si="8"/>
        <v>0</v>
      </c>
      <c r="M11" s="178">
        <f t="shared" ca="1" si="9"/>
        <v>363.65</v>
      </c>
      <c r="N11" s="176">
        <f t="shared" ca="1" si="10"/>
        <v>271.2</v>
      </c>
      <c r="O11" s="177">
        <f t="shared" ca="1" si="11"/>
        <v>87.52</v>
      </c>
      <c r="P11" s="177">
        <f t="shared" ca="1" si="12"/>
        <v>4.93</v>
      </c>
      <c r="Q11" s="177">
        <f t="shared" ca="1" si="13"/>
        <v>0</v>
      </c>
      <c r="R11" s="178">
        <f t="shared" ca="1" si="14"/>
        <v>363.65</v>
      </c>
      <c r="W11" s="47"/>
      <c r="X11" s="47">
        <v>11</v>
      </c>
    </row>
    <row r="12" spans="1:24">
      <c r="A12" s="62" t="s">
        <v>54</v>
      </c>
      <c r="B12" s="171">
        <f t="shared" ca="1" si="3"/>
        <v>686.07</v>
      </c>
      <c r="C12" s="176">
        <f t="shared" ca="1" si="4"/>
        <v>509.62797456819089</v>
      </c>
      <c r="D12" s="177">
        <f t="shared" ca="1" si="0"/>
        <v>164.1603247838288</v>
      </c>
      <c r="E12" s="177">
        <f t="shared" ca="1" si="0"/>
        <v>9.3591196401933203</v>
      </c>
      <c r="F12" s="178">
        <f t="shared" ca="1" si="0"/>
        <v>2.9225810077870218</v>
      </c>
      <c r="G12" s="179">
        <f t="shared" ca="1" si="1"/>
        <v>0</v>
      </c>
      <c r="H12" s="179">
        <f t="shared" ca="1" si="2"/>
        <v>363.65</v>
      </c>
      <c r="I12" s="180">
        <f t="shared" ca="1" si="5"/>
        <v>271.2</v>
      </c>
      <c r="J12" s="177">
        <f t="shared" ca="1" si="6"/>
        <v>87.52</v>
      </c>
      <c r="K12" s="177">
        <f t="shared" ca="1" si="7"/>
        <v>4.93</v>
      </c>
      <c r="L12" s="177">
        <f t="shared" ca="1" si="8"/>
        <v>0</v>
      </c>
      <c r="M12" s="178">
        <f t="shared" ca="1" si="9"/>
        <v>363.65</v>
      </c>
      <c r="N12" s="176">
        <f t="shared" ca="1" si="10"/>
        <v>271.2</v>
      </c>
      <c r="O12" s="177">
        <f t="shared" ca="1" si="11"/>
        <v>87.52</v>
      </c>
      <c r="P12" s="177">
        <f t="shared" ca="1" si="12"/>
        <v>4.93</v>
      </c>
      <c r="Q12" s="177">
        <f t="shared" ca="1" si="13"/>
        <v>0</v>
      </c>
      <c r="R12" s="178">
        <f t="shared" ca="1" si="14"/>
        <v>363.65</v>
      </c>
      <c r="W12" s="47"/>
      <c r="X12" s="47">
        <v>12</v>
      </c>
    </row>
    <row r="13" spans="1:24">
      <c r="A13" s="62" t="s">
        <v>55</v>
      </c>
      <c r="B13" s="171">
        <f t="shared" ca="1" si="3"/>
        <v>686.07</v>
      </c>
      <c r="C13" s="176">
        <f t="shared" ca="1" si="4"/>
        <v>509.62797456819089</v>
      </c>
      <c r="D13" s="177">
        <f t="shared" ca="1" si="0"/>
        <v>164.1603247838288</v>
      </c>
      <c r="E13" s="177">
        <f t="shared" ca="1" si="0"/>
        <v>9.3591196401933203</v>
      </c>
      <c r="F13" s="178">
        <f t="shared" ca="1" si="0"/>
        <v>2.9225810077870218</v>
      </c>
      <c r="G13" s="179">
        <f t="shared" ca="1" si="1"/>
        <v>0</v>
      </c>
      <c r="H13" s="179">
        <f t="shared" ca="1" si="2"/>
        <v>363.65</v>
      </c>
      <c r="I13" s="180">
        <f t="shared" ca="1" si="5"/>
        <v>271.2</v>
      </c>
      <c r="J13" s="177">
        <f t="shared" ca="1" si="6"/>
        <v>87.52</v>
      </c>
      <c r="K13" s="177">
        <f t="shared" ca="1" si="7"/>
        <v>4.93</v>
      </c>
      <c r="L13" s="177">
        <f t="shared" ca="1" si="8"/>
        <v>0</v>
      </c>
      <c r="M13" s="178">
        <f t="shared" ca="1" si="9"/>
        <v>363.65</v>
      </c>
      <c r="N13" s="176">
        <f t="shared" ca="1" si="10"/>
        <v>271.2</v>
      </c>
      <c r="O13" s="177">
        <f t="shared" ca="1" si="11"/>
        <v>87.52</v>
      </c>
      <c r="P13" s="177">
        <f t="shared" ca="1" si="12"/>
        <v>4.93</v>
      </c>
      <c r="Q13" s="177">
        <f t="shared" ca="1" si="13"/>
        <v>0</v>
      </c>
      <c r="R13" s="178">
        <f t="shared" ca="1" si="14"/>
        <v>363.65</v>
      </c>
      <c r="W13" s="47"/>
      <c r="X13" s="47">
        <v>13</v>
      </c>
    </row>
    <row r="14" spans="1:24">
      <c r="A14" s="62" t="s">
        <v>56</v>
      </c>
      <c r="B14" s="171">
        <f t="shared" ca="1" si="3"/>
        <v>686.07</v>
      </c>
      <c r="C14" s="176">
        <f t="shared" ca="1" si="4"/>
        <v>509.62797456819089</v>
      </c>
      <c r="D14" s="177">
        <f t="shared" ca="1" si="0"/>
        <v>164.1603247838288</v>
      </c>
      <c r="E14" s="177">
        <f t="shared" ca="1" si="0"/>
        <v>9.3591196401933203</v>
      </c>
      <c r="F14" s="178">
        <f t="shared" ca="1" si="0"/>
        <v>2.9225810077870218</v>
      </c>
      <c r="G14" s="179">
        <f t="shared" ca="1" si="1"/>
        <v>0</v>
      </c>
      <c r="H14" s="179">
        <f t="shared" ca="1" si="2"/>
        <v>363.65</v>
      </c>
      <c r="I14" s="180">
        <f t="shared" ca="1" si="5"/>
        <v>271.2</v>
      </c>
      <c r="J14" s="177">
        <f t="shared" ca="1" si="6"/>
        <v>87.52</v>
      </c>
      <c r="K14" s="177">
        <f t="shared" ca="1" si="7"/>
        <v>4.93</v>
      </c>
      <c r="L14" s="177">
        <f t="shared" ca="1" si="8"/>
        <v>0</v>
      </c>
      <c r="M14" s="178">
        <f t="shared" ca="1" si="9"/>
        <v>363.65</v>
      </c>
      <c r="N14" s="176">
        <f t="shared" ca="1" si="10"/>
        <v>271.2</v>
      </c>
      <c r="O14" s="177">
        <f t="shared" ca="1" si="11"/>
        <v>87.52</v>
      </c>
      <c r="P14" s="177">
        <f t="shared" ca="1" si="12"/>
        <v>4.93</v>
      </c>
      <c r="Q14" s="177">
        <f t="shared" ca="1" si="13"/>
        <v>0</v>
      </c>
      <c r="R14" s="178">
        <f t="shared" ca="1" si="14"/>
        <v>363.65</v>
      </c>
      <c r="W14" s="47"/>
      <c r="X14" s="47">
        <v>14</v>
      </c>
    </row>
    <row r="15" spans="1:24">
      <c r="A15" s="62" t="s">
        <v>57</v>
      </c>
      <c r="B15" s="171">
        <f t="shared" ca="1" si="3"/>
        <v>686.07</v>
      </c>
      <c r="C15" s="176">
        <f t="shared" ca="1" si="4"/>
        <v>509.62797456819089</v>
      </c>
      <c r="D15" s="177">
        <f t="shared" ca="1" si="0"/>
        <v>164.1603247838288</v>
      </c>
      <c r="E15" s="177">
        <f t="shared" ca="1" si="0"/>
        <v>9.3591196401933203</v>
      </c>
      <c r="F15" s="178">
        <f t="shared" ca="1" si="0"/>
        <v>2.9225810077870218</v>
      </c>
      <c r="G15" s="179">
        <f t="shared" ca="1" si="1"/>
        <v>0</v>
      </c>
      <c r="H15" s="179">
        <f t="shared" ca="1" si="2"/>
        <v>363.65</v>
      </c>
      <c r="I15" s="180">
        <f t="shared" ca="1" si="5"/>
        <v>271.2</v>
      </c>
      <c r="J15" s="177">
        <f t="shared" ca="1" si="6"/>
        <v>87.52</v>
      </c>
      <c r="K15" s="177">
        <f t="shared" ca="1" si="7"/>
        <v>4.93</v>
      </c>
      <c r="L15" s="177">
        <f t="shared" ca="1" si="8"/>
        <v>0</v>
      </c>
      <c r="M15" s="178">
        <f t="shared" ca="1" si="9"/>
        <v>363.65</v>
      </c>
      <c r="N15" s="176">
        <f t="shared" ca="1" si="10"/>
        <v>271.2</v>
      </c>
      <c r="O15" s="177">
        <f t="shared" ca="1" si="11"/>
        <v>87.52</v>
      </c>
      <c r="P15" s="177">
        <f t="shared" ca="1" si="12"/>
        <v>4.93</v>
      </c>
      <c r="Q15" s="177">
        <f t="shared" ca="1" si="13"/>
        <v>0</v>
      </c>
      <c r="R15" s="178">
        <f t="shared" ca="1" si="14"/>
        <v>363.65</v>
      </c>
      <c r="W15" s="47"/>
      <c r="X15" s="47">
        <v>15</v>
      </c>
    </row>
    <row r="16" spans="1:24">
      <c r="A16" s="62" t="s">
        <v>58</v>
      </c>
      <c r="B16" s="171">
        <f t="shared" ca="1" si="3"/>
        <v>686.07</v>
      </c>
      <c r="C16" s="176">
        <f t="shared" ca="1" si="4"/>
        <v>509.62797456819089</v>
      </c>
      <c r="D16" s="177">
        <f t="shared" ca="1" si="0"/>
        <v>164.1603247838288</v>
      </c>
      <c r="E16" s="177">
        <f t="shared" ca="1" si="0"/>
        <v>9.3591196401933203</v>
      </c>
      <c r="F16" s="178">
        <f t="shared" ca="1" si="0"/>
        <v>2.9225810077870218</v>
      </c>
      <c r="G16" s="179">
        <f t="shared" ca="1" si="1"/>
        <v>0</v>
      </c>
      <c r="H16" s="179">
        <f t="shared" ca="1" si="2"/>
        <v>363.65</v>
      </c>
      <c r="I16" s="180">
        <f t="shared" ca="1" si="5"/>
        <v>271.2</v>
      </c>
      <c r="J16" s="177">
        <f t="shared" ca="1" si="6"/>
        <v>87.52</v>
      </c>
      <c r="K16" s="177">
        <f t="shared" ca="1" si="7"/>
        <v>4.93</v>
      </c>
      <c r="L16" s="177">
        <f t="shared" ca="1" si="8"/>
        <v>0</v>
      </c>
      <c r="M16" s="178">
        <f t="shared" ca="1" si="9"/>
        <v>363.65</v>
      </c>
      <c r="N16" s="176">
        <f t="shared" ca="1" si="10"/>
        <v>271.2</v>
      </c>
      <c r="O16" s="177">
        <f t="shared" ca="1" si="11"/>
        <v>87.52</v>
      </c>
      <c r="P16" s="177">
        <f t="shared" ca="1" si="12"/>
        <v>4.93</v>
      </c>
      <c r="Q16" s="177">
        <f t="shared" ca="1" si="13"/>
        <v>0</v>
      </c>
      <c r="R16" s="178">
        <f t="shared" ca="1" si="14"/>
        <v>363.65</v>
      </c>
      <c r="W16" s="47"/>
      <c r="X16" s="47">
        <v>16</v>
      </c>
    </row>
    <row r="17" spans="1:24">
      <c r="A17" s="62" t="s">
        <v>59</v>
      </c>
      <c r="B17" s="171">
        <f t="shared" ca="1" si="3"/>
        <v>686.07</v>
      </c>
      <c r="C17" s="176">
        <f t="shared" ca="1" si="4"/>
        <v>509.62797456819089</v>
      </c>
      <c r="D17" s="177">
        <f t="shared" ca="1" si="0"/>
        <v>164.1603247838288</v>
      </c>
      <c r="E17" s="177">
        <f t="shared" ca="1" si="0"/>
        <v>9.3591196401933203</v>
      </c>
      <c r="F17" s="178">
        <f t="shared" ca="1" si="0"/>
        <v>2.9225810077870218</v>
      </c>
      <c r="G17" s="179">
        <f t="shared" ca="1" si="1"/>
        <v>0</v>
      </c>
      <c r="H17" s="179">
        <f t="shared" ca="1" si="2"/>
        <v>363.65</v>
      </c>
      <c r="I17" s="180">
        <f t="shared" ca="1" si="5"/>
        <v>271.2</v>
      </c>
      <c r="J17" s="177">
        <f t="shared" ca="1" si="6"/>
        <v>87.52</v>
      </c>
      <c r="K17" s="177">
        <f t="shared" ca="1" si="7"/>
        <v>4.93</v>
      </c>
      <c r="L17" s="177">
        <f t="shared" ca="1" si="8"/>
        <v>0</v>
      </c>
      <c r="M17" s="178">
        <f t="shared" ca="1" si="9"/>
        <v>363.65</v>
      </c>
      <c r="N17" s="176">
        <f t="shared" ca="1" si="10"/>
        <v>271.2</v>
      </c>
      <c r="O17" s="177">
        <f t="shared" ca="1" si="11"/>
        <v>87.52</v>
      </c>
      <c r="P17" s="177">
        <f t="shared" ca="1" si="12"/>
        <v>4.93</v>
      </c>
      <c r="Q17" s="177">
        <f t="shared" ca="1" si="13"/>
        <v>0</v>
      </c>
      <c r="R17" s="178">
        <f t="shared" ca="1" si="14"/>
        <v>363.65</v>
      </c>
      <c r="W17" s="47"/>
      <c r="X17" s="47">
        <v>17</v>
      </c>
    </row>
    <row r="18" spans="1:24">
      <c r="A18" s="62" t="s">
        <v>60</v>
      </c>
      <c r="B18" s="171">
        <f t="shared" ca="1" si="3"/>
        <v>686.07</v>
      </c>
      <c r="C18" s="176">
        <f t="shared" ca="1" si="4"/>
        <v>509.62797456819089</v>
      </c>
      <c r="D18" s="177">
        <f t="shared" ca="1" si="0"/>
        <v>164.1603247838288</v>
      </c>
      <c r="E18" s="177">
        <f t="shared" ca="1" si="0"/>
        <v>9.3591196401933203</v>
      </c>
      <c r="F18" s="178">
        <f t="shared" ca="1" si="0"/>
        <v>2.9225810077870218</v>
      </c>
      <c r="G18" s="179">
        <f t="shared" ca="1" si="1"/>
        <v>0</v>
      </c>
      <c r="H18" s="179">
        <f t="shared" ca="1" si="2"/>
        <v>363.65</v>
      </c>
      <c r="I18" s="180">
        <f t="shared" ca="1" si="5"/>
        <v>271.2</v>
      </c>
      <c r="J18" s="177">
        <f t="shared" ca="1" si="6"/>
        <v>87.52</v>
      </c>
      <c r="K18" s="177">
        <f t="shared" ca="1" si="7"/>
        <v>4.93</v>
      </c>
      <c r="L18" s="177">
        <f t="shared" ca="1" si="8"/>
        <v>0</v>
      </c>
      <c r="M18" s="178">
        <f t="shared" ca="1" si="9"/>
        <v>363.65</v>
      </c>
      <c r="N18" s="176">
        <f t="shared" ca="1" si="10"/>
        <v>271.2</v>
      </c>
      <c r="O18" s="177">
        <f t="shared" ca="1" si="11"/>
        <v>87.52</v>
      </c>
      <c r="P18" s="177">
        <f t="shared" ca="1" si="12"/>
        <v>4.93</v>
      </c>
      <c r="Q18" s="177">
        <f t="shared" ca="1" si="13"/>
        <v>0</v>
      </c>
      <c r="R18" s="178">
        <f t="shared" ca="1" si="14"/>
        <v>363.65</v>
      </c>
      <c r="W18" s="47"/>
      <c r="X18" s="47">
        <v>18</v>
      </c>
    </row>
    <row r="19" spans="1:24">
      <c r="A19" s="62" t="s">
        <v>61</v>
      </c>
      <c r="B19" s="171">
        <f t="shared" ca="1" si="3"/>
        <v>686.07</v>
      </c>
      <c r="C19" s="176">
        <f t="shared" ca="1" si="4"/>
        <v>509.62797456819089</v>
      </c>
      <c r="D19" s="177">
        <f t="shared" ca="1" si="4"/>
        <v>164.1603247838288</v>
      </c>
      <c r="E19" s="177">
        <f t="shared" ca="1" si="4"/>
        <v>9.3591196401933203</v>
      </c>
      <c r="F19" s="178">
        <f t="shared" ca="1" si="4"/>
        <v>2.9225810077870218</v>
      </c>
      <c r="G19" s="179">
        <f t="shared" ca="1" si="1"/>
        <v>0</v>
      </c>
      <c r="H19" s="179">
        <f t="shared" ca="1" si="2"/>
        <v>363.65</v>
      </c>
      <c r="I19" s="180">
        <f t="shared" ca="1" si="5"/>
        <v>271.2</v>
      </c>
      <c r="J19" s="177">
        <f t="shared" ca="1" si="6"/>
        <v>87.52</v>
      </c>
      <c r="K19" s="177">
        <f t="shared" ca="1" si="7"/>
        <v>4.93</v>
      </c>
      <c r="L19" s="177">
        <f t="shared" ca="1" si="8"/>
        <v>0</v>
      </c>
      <c r="M19" s="178">
        <f t="shared" ca="1" si="9"/>
        <v>363.65</v>
      </c>
      <c r="N19" s="176">
        <f t="shared" ca="1" si="10"/>
        <v>271.2</v>
      </c>
      <c r="O19" s="177">
        <f t="shared" ca="1" si="11"/>
        <v>87.52</v>
      </c>
      <c r="P19" s="177">
        <f t="shared" ca="1" si="12"/>
        <v>4.93</v>
      </c>
      <c r="Q19" s="177">
        <f t="shared" ca="1" si="13"/>
        <v>0</v>
      </c>
      <c r="R19" s="178">
        <f t="shared" ca="1" si="14"/>
        <v>363.65</v>
      </c>
      <c r="W19" s="47"/>
      <c r="X19" s="47">
        <v>19</v>
      </c>
    </row>
    <row r="20" spans="1:24">
      <c r="A20" s="62" t="s">
        <v>62</v>
      </c>
      <c r="B20" s="171">
        <f t="shared" ca="1" si="3"/>
        <v>686.07</v>
      </c>
      <c r="C20" s="176">
        <f t="shared" ca="1" si="4"/>
        <v>509.62797456819089</v>
      </c>
      <c r="D20" s="177">
        <f t="shared" ca="1" si="4"/>
        <v>164.1603247838288</v>
      </c>
      <c r="E20" s="177">
        <f t="shared" ca="1" si="4"/>
        <v>9.3591196401933203</v>
      </c>
      <c r="F20" s="178">
        <f t="shared" ca="1" si="4"/>
        <v>2.9225810077870218</v>
      </c>
      <c r="G20" s="179">
        <f t="shared" ca="1" si="1"/>
        <v>0</v>
      </c>
      <c r="H20" s="179">
        <f t="shared" ca="1" si="2"/>
        <v>363.65</v>
      </c>
      <c r="I20" s="180">
        <f t="shared" ca="1" si="5"/>
        <v>271.2</v>
      </c>
      <c r="J20" s="177">
        <f t="shared" ca="1" si="6"/>
        <v>87.52</v>
      </c>
      <c r="K20" s="177">
        <f t="shared" ca="1" si="7"/>
        <v>4.93</v>
      </c>
      <c r="L20" s="177">
        <f t="shared" ca="1" si="8"/>
        <v>0</v>
      </c>
      <c r="M20" s="178">
        <f t="shared" ca="1" si="9"/>
        <v>363.65</v>
      </c>
      <c r="N20" s="176">
        <f t="shared" ca="1" si="10"/>
        <v>271.2</v>
      </c>
      <c r="O20" s="177">
        <f t="shared" ca="1" si="11"/>
        <v>87.52</v>
      </c>
      <c r="P20" s="177">
        <f t="shared" ca="1" si="12"/>
        <v>4.93</v>
      </c>
      <c r="Q20" s="177">
        <f t="shared" ca="1" si="13"/>
        <v>0</v>
      </c>
      <c r="R20" s="178">
        <f t="shared" ca="1" si="14"/>
        <v>363.65</v>
      </c>
      <c r="W20" s="47"/>
      <c r="X20" s="47">
        <v>20</v>
      </c>
    </row>
    <row r="21" spans="1:24">
      <c r="A21" s="62" t="s">
        <v>63</v>
      </c>
      <c r="B21" s="171">
        <f t="shared" ca="1" si="3"/>
        <v>686.07</v>
      </c>
      <c r="C21" s="176">
        <f t="shared" ca="1" si="4"/>
        <v>509.62797456819089</v>
      </c>
      <c r="D21" s="177">
        <f t="shared" ca="1" si="4"/>
        <v>164.1603247838288</v>
      </c>
      <c r="E21" s="177">
        <f t="shared" ca="1" si="4"/>
        <v>9.3591196401933203</v>
      </c>
      <c r="F21" s="178">
        <f t="shared" ca="1" si="4"/>
        <v>2.9225810077870218</v>
      </c>
      <c r="G21" s="179">
        <f t="shared" ca="1" si="1"/>
        <v>0</v>
      </c>
      <c r="H21" s="179">
        <f t="shared" ca="1" si="2"/>
        <v>363.65</v>
      </c>
      <c r="I21" s="180">
        <f t="shared" ca="1" si="5"/>
        <v>271.2</v>
      </c>
      <c r="J21" s="177">
        <f t="shared" ca="1" si="6"/>
        <v>87.52</v>
      </c>
      <c r="K21" s="177">
        <f t="shared" ca="1" si="7"/>
        <v>4.93</v>
      </c>
      <c r="L21" s="177">
        <f t="shared" ca="1" si="8"/>
        <v>0</v>
      </c>
      <c r="M21" s="178">
        <f t="shared" ca="1" si="9"/>
        <v>363.65</v>
      </c>
      <c r="N21" s="176">
        <f t="shared" ca="1" si="10"/>
        <v>271.2</v>
      </c>
      <c r="O21" s="177">
        <f t="shared" ca="1" si="11"/>
        <v>87.52</v>
      </c>
      <c r="P21" s="177">
        <f t="shared" ca="1" si="12"/>
        <v>4.93</v>
      </c>
      <c r="Q21" s="177">
        <f t="shared" ca="1" si="13"/>
        <v>0</v>
      </c>
      <c r="R21" s="178">
        <f t="shared" ca="1" si="14"/>
        <v>363.65</v>
      </c>
      <c r="W21" s="47"/>
      <c r="X21" s="47">
        <v>21</v>
      </c>
    </row>
    <row r="22" spans="1:24">
      <c r="A22" s="62" t="s">
        <v>64</v>
      </c>
      <c r="B22" s="171">
        <f t="shared" ca="1" si="3"/>
        <v>686.07</v>
      </c>
      <c r="C22" s="176">
        <f t="shared" ca="1" si="4"/>
        <v>509.62797456819089</v>
      </c>
      <c r="D22" s="177">
        <f t="shared" ca="1" si="4"/>
        <v>164.1603247838288</v>
      </c>
      <c r="E22" s="177">
        <f t="shared" ca="1" si="4"/>
        <v>9.3591196401933203</v>
      </c>
      <c r="F22" s="178">
        <f t="shared" ca="1" si="4"/>
        <v>2.9225810077870218</v>
      </c>
      <c r="G22" s="179">
        <f t="shared" ca="1" si="1"/>
        <v>0</v>
      </c>
      <c r="H22" s="179">
        <f t="shared" ca="1" si="2"/>
        <v>363.65</v>
      </c>
      <c r="I22" s="180">
        <f t="shared" ca="1" si="5"/>
        <v>271.2</v>
      </c>
      <c r="J22" s="177">
        <f t="shared" ca="1" si="6"/>
        <v>87.52</v>
      </c>
      <c r="K22" s="177">
        <f t="shared" ca="1" si="7"/>
        <v>4.93</v>
      </c>
      <c r="L22" s="177">
        <f t="shared" ca="1" si="8"/>
        <v>0</v>
      </c>
      <c r="M22" s="178">
        <f t="shared" ca="1" si="9"/>
        <v>363.65</v>
      </c>
      <c r="N22" s="176">
        <f t="shared" ca="1" si="10"/>
        <v>271.2</v>
      </c>
      <c r="O22" s="177">
        <f t="shared" ca="1" si="11"/>
        <v>87.52</v>
      </c>
      <c r="P22" s="177">
        <f t="shared" ca="1" si="12"/>
        <v>4.93</v>
      </c>
      <c r="Q22" s="177">
        <f t="shared" ca="1" si="13"/>
        <v>0</v>
      </c>
      <c r="R22" s="178">
        <f t="shared" ca="1" si="14"/>
        <v>363.65</v>
      </c>
      <c r="W22" s="47"/>
      <c r="X22" s="47">
        <v>22</v>
      </c>
    </row>
    <row r="23" spans="1:24">
      <c r="A23" s="62" t="s">
        <v>65</v>
      </c>
      <c r="B23" s="171">
        <f t="shared" ca="1" si="3"/>
        <v>686.07</v>
      </c>
      <c r="C23" s="176">
        <f t="shared" ca="1" si="4"/>
        <v>509.62797456819089</v>
      </c>
      <c r="D23" s="177">
        <f t="shared" ca="1" si="4"/>
        <v>164.1603247838288</v>
      </c>
      <c r="E23" s="177">
        <f t="shared" ca="1" si="4"/>
        <v>9.3591196401933203</v>
      </c>
      <c r="F23" s="178">
        <f t="shared" ca="1" si="4"/>
        <v>2.9225810077870218</v>
      </c>
      <c r="G23" s="179">
        <f t="shared" ca="1" si="1"/>
        <v>0</v>
      </c>
      <c r="H23" s="179">
        <f t="shared" ca="1" si="2"/>
        <v>363.65</v>
      </c>
      <c r="I23" s="180">
        <f t="shared" ca="1" si="5"/>
        <v>271.2</v>
      </c>
      <c r="J23" s="177">
        <f t="shared" ca="1" si="6"/>
        <v>87.52</v>
      </c>
      <c r="K23" s="177">
        <f t="shared" ca="1" si="7"/>
        <v>4.93</v>
      </c>
      <c r="L23" s="177">
        <f t="shared" ca="1" si="8"/>
        <v>0</v>
      </c>
      <c r="M23" s="178">
        <f t="shared" ca="1" si="9"/>
        <v>363.65</v>
      </c>
      <c r="N23" s="176">
        <f t="shared" ca="1" si="10"/>
        <v>271.2</v>
      </c>
      <c r="O23" s="177">
        <f t="shared" ca="1" si="11"/>
        <v>87.52</v>
      </c>
      <c r="P23" s="177">
        <f t="shared" ca="1" si="12"/>
        <v>4.93</v>
      </c>
      <c r="Q23" s="177">
        <f t="shared" ca="1" si="13"/>
        <v>0</v>
      </c>
      <c r="R23" s="178">
        <f t="shared" ca="1" si="14"/>
        <v>363.65</v>
      </c>
      <c r="W23" s="47"/>
      <c r="X23" s="47">
        <v>23</v>
      </c>
    </row>
    <row r="24" spans="1:24">
      <c r="A24" s="62" t="s">
        <v>66</v>
      </c>
      <c r="B24" s="171">
        <f t="shared" ca="1" si="3"/>
        <v>686.07</v>
      </c>
      <c r="C24" s="176">
        <f t="shared" ca="1" si="4"/>
        <v>509.62797456819089</v>
      </c>
      <c r="D24" s="177">
        <f t="shared" ca="1" si="4"/>
        <v>164.1603247838288</v>
      </c>
      <c r="E24" s="177">
        <f t="shared" ca="1" si="4"/>
        <v>9.3591196401933203</v>
      </c>
      <c r="F24" s="178">
        <f t="shared" ca="1" si="4"/>
        <v>2.9225810077870218</v>
      </c>
      <c r="G24" s="179">
        <f t="shared" ca="1" si="1"/>
        <v>0</v>
      </c>
      <c r="H24" s="179">
        <f t="shared" ca="1" si="2"/>
        <v>363.65</v>
      </c>
      <c r="I24" s="180">
        <f t="shared" ca="1" si="5"/>
        <v>271.2</v>
      </c>
      <c r="J24" s="177">
        <f t="shared" ca="1" si="6"/>
        <v>87.52</v>
      </c>
      <c r="K24" s="177">
        <f t="shared" ca="1" si="7"/>
        <v>4.93</v>
      </c>
      <c r="L24" s="177">
        <f t="shared" ca="1" si="8"/>
        <v>0</v>
      </c>
      <c r="M24" s="178">
        <f t="shared" ca="1" si="9"/>
        <v>363.65</v>
      </c>
      <c r="N24" s="176">
        <f t="shared" ca="1" si="10"/>
        <v>271.2</v>
      </c>
      <c r="O24" s="177">
        <f t="shared" ca="1" si="11"/>
        <v>87.52</v>
      </c>
      <c r="P24" s="177">
        <f t="shared" ca="1" si="12"/>
        <v>4.93</v>
      </c>
      <c r="Q24" s="177">
        <f t="shared" ca="1" si="13"/>
        <v>0</v>
      </c>
      <c r="R24" s="178">
        <f t="shared" ca="1" si="14"/>
        <v>363.65</v>
      </c>
      <c r="W24" s="47"/>
      <c r="X24" s="47">
        <v>24</v>
      </c>
    </row>
    <row r="25" spans="1:24">
      <c r="A25" s="62" t="s">
        <v>67</v>
      </c>
      <c r="B25" s="171">
        <f t="shared" ca="1" si="3"/>
        <v>686.07</v>
      </c>
      <c r="C25" s="176">
        <f t="shared" ca="1" si="4"/>
        <v>509.62797456819089</v>
      </c>
      <c r="D25" s="177">
        <f t="shared" ca="1" si="4"/>
        <v>164.1603247838288</v>
      </c>
      <c r="E25" s="177">
        <f t="shared" ca="1" si="4"/>
        <v>9.3591196401933203</v>
      </c>
      <c r="F25" s="178">
        <f t="shared" ca="1" si="4"/>
        <v>2.9225810077870218</v>
      </c>
      <c r="G25" s="179">
        <f t="shared" ca="1" si="1"/>
        <v>0</v>
      </c>
      <c r="H25" s="179">
        <f t="shared" ca="1" si="2"/>
        <v>363.65</v>
      </c>
      <c r="I25" s="180">
        <f t="shared" ca="1" si="5"/>
        <v>271.2</v>
      </c>
      <c r="J25" s="177">
        <f t="shared" ca="1" si="6"/>
        <v>87.52</v>
      </c>
      <c r="K25" s="177">
        <f t="shared" ca="1" si="7"/>
        <v>4.93</v>
      </c>
      <c r="L25" s="177">
        <f t="shared" ca="1" si="8"/>
        <v>0</v>
      </c>
      <c r="M25" s="178">
        <f t="shared" ca="1" si="9"/>
        <v>363.65</v>
      </c>
      <c r="N25" s="176">
        <f t="shared" ca="1" si="10"/>
        <v>271.2</v>
      </c>
      <c r="O25" s="177">
        <f t="shared" ca="1" si="11"/>
        <v>87.52</v>
      </c>
      <c r="P25" s="177">
        <f t="shared" ca="1" si="12"/>
        <v>4.93</v>
      </c>
      <c r="Q25" s="177">
        <f t="shared" ca="1" si="13"/>
        <v>0</v>
      </c>
      <c r="R25" s="178">
        <f t="shared" ca="1" si="14"/>
        <v>363.65</v>
      </c>
      <c r="W25" s="47"/>
      <c r="X25" s="47">
        <v>25</v>
      </c>
    </row>
    <row r="26" spans="1:24">
      <c r="A26" s="62" t="s">
        <v>68</v>
      </c>
      <c r="B26" s="171">
        <f t="shared" ca="1" si="3"/>
        <v>686.07</v>
      </c>
      <c r="C26" s="176">
        <f t="shared" ca="1" si="4"/>
        <v>509.62797456819089</v>
      </c>
      <c r="D26" s="177">
        <f t="shared" ca="1" si="4"/>
        <v>164.1603247838288</v>
      </c>
      <c r="E26" s="177">
        <f t="shared" ca="1" si="4"/>
        <v>9.3591196401933203</v>
      </c>
      <c r="F26" s="178">
        <f t="shared" ca="1" si="4"/>
        <v>2.9225810077870218</v>
      </c>
      <c r="G26" s="179">
        <f t="shared" ca="1" si="1"/>
        <v>0</v>
      </c>
      <c r="H26" s="179">
        <f t="shared" ca="1" si="2"/>
        <v>363.65</v>
      </c>
      <c r="I26" s="180">
        <f t="shared" ca="1" si="5"/>
        <v>271.2</v>
      </c>
      <c r="J26" s="177">
        <f t="shared" ca="1" si="6"/>
        <v>87.52</v>
      </c>
      <c r="K26" s="177">
        <f t="shared" ca="1" si="7"/>
        <v>4.93</v>
      </c>
      <c r="L26" s="177">
        <f t="shared" ca="1" si="8"/>
        <v>0</v>
      </c>
      <c r="M26" s="178">
        <f t="shared" ca="1" si="9"/>
        <v>363.65</v>
      </c>
      <c r="N26" s="176">
        <f t="shared" ca="1" si="10"/>
        <v>271.2</v>
      </c>
      <c r="O26" s="177">
        <f t="shared" ca="1" si="11"/>
        <v>87.52</v>
      </c>
      <c r="P26" s="177">
        <f t="shared" ca="1" si="12"/>
        <v>4.93</v>
      </c>
      <c r="Q26" s="177">
        <f t="shared" ca="1" si="13"/>
        <v>0</v>
      </c>
      <c r="R26" s="178">
        <f t="shared" ca="1" si="14"/>
        <v>363.65</v>
      </c>
      <c r="W26" s="47"/>
      <c r="X26" s="47">
        <v>26</v>
      </c>
    </row>
    <row r="27" spans="1:24">
      <c r="A27" s="62" t="s">
        <v>69</v>
      </c>
      <c r="B27" s="171">
        <f t="shared" ca="1" si="3"/>
        <v>686.07</v>
      </c>
      <c r="C27" s="176">
        <f t="shared" ca="1" si="4"/>
        <v>509.62797456819089</v>
      </c>
      <c r="D27" s="177">
        <f t="shared" ca="1" si="4"/>
        <v>164.1603247838288</v>
      </c>
      <c r="E27" s="177">
        <f t="shared" ca="1" si="4"/>
        <v>9.3591196401933203</v>
      </c>
      <c r="F27" s="178">
        <f t="shared" ca="1" si="4"/>
        <v>2.9225810077870218</v>
      </c>
      <c r="G27" s="179">
        <f t="shared" ca="1" si="1"/>
        <v>0</v>
      </c>
      <c r="H27" s="179">
        <f t="shared" ca="1" si="2"/>
        <v>363.65</v>
      </c>
      <c r="I27" s="180">
        <f t="shared" ca="1" si="5"/>
        <v>271.2</v>
      </c>
      <c r="J27" s="177">
        <f t="shared" ca="1" si="6"/>
        <v>87.52</v>
      </c>
      <c r="K27" s="177">
        <f t="shared" ca="1" si="7"/>
        <v>4.93</v>
      </c>
      <c r="L27" s="177">
        <f t="shared" ca="1" si="8"/>
        <v>0</v>
      </c>
      <c r="M27" s="178">
        <f t="shared" ca="1" si="9"/>
        <v>363.65</v>
      </c>
      <c r="N27" s="176">
        <f t="shared" ca="1" si="10"/>
        <v>271.2</v>
      </c>
      <c r="O27" s="177">
        <f t="shared" ca="1" si="11"/>
        <v>87.52</v>
      </c>
      <c r="P27" s="177">
        <f t="shared" ca="1" si="12"/>
        <v>4.93</v>
      </c>
      <c r="Q27" s="177">
        <f t="shared" ca="1" si="13"/>
        <v>0</v>
      </c>
      <c r="R27" s="178">
        <f t="shared" ca="1" si="14"/>
        <v>363.65</v>
      </c>
      <c r="W27" s="47"/>
      <c r="X27" s="47">
        <v>27</v>
      </c>
    </row>
    <row r="28" spans="1:24">
      <c r="A28" s="62" t="s">
        <v>70</v>
      </c>
      <c r="B28" s="171">
        <f t="shared" ca="1" si="3"/>
        <v>686.07</v>
      </c>
      <c r="C28" s="176">
        <f t="shared" ca="1" si="4"/>
        <v>509.62797456819089</v>
      </c>
      <c r="D28" s="177">
        <f t="shared" ca="1" si="4"/>
        <v>164.1603247838288</v>
      </c>
      <c r="E28" s="177">
        <f t="shared" ca="1" si="4"/>
        <v>9.3591196401933203</v>
      </c>
      <c r="F28" s="178">
        <f t="shared" ca="1" si="4"/>
        <v>2.9225810077870218</v>
      </c>
      <c r="G28" s="179">
        <f t="shared" ca="1" si="1"/>
        <v>0</v>
      </c>
      <c r="H28" s="179">
        <f t="shared" ca="1" si="2"/>
        <v>362.89</v>
      </c>
      <c r="I28" s="180">
        <f t="shared" ca="1" si="5"/>
        <v>270.14</v>
      </c>
      <c r="J28" s="177">
        <f t="shared" ca="1" si="6"/>
        <v>87.8</v>
      </c>
      <c r="K28" s="177">
        <f t="shared" ca="1" si="7"/>
        <v>4.95</v>
      </c>
      <c r="L28" s="177">
        <f t="shared" ca="1" si="8"/>
        <v>0</v>
      </c>
      <c r="M28" s="178">
        <f t="shared" ca="1" si="9"/>
        <v>362.89</v>
      </c>
      <c r="N28" s="176">
        <f t="shared" ca="1" si="10"/>
        <v>270.14</v>
      </c>
      <c r="O28" s="177">
        <f t="shared" ca="1" si="11"/>
        <v>87.8</v>
      </c>
      <c r="P28" s="177">
        <f t="shared" ca="1" si="12"/>
        <v>4.95</v>
      </c>
      <c r="Q28" s="177">
        <f t="shared" ca="1" si="13"/>
        <v>0</v>
      </c>
      <c r="R28" s="178">
        <f t="shared" ca="1" si="14"/>
        <v>362.89</v>
      </c>
      <c r="W28" s="47"/>
      <c r="X28" s="47">
        <v>28</v>
      </c>
    </row>
    <row r="29" spans="1:24">
      <c r="A29" s="62" t="s">
        <v>71</v>
      </c>
      <c r="B29" s="171">
        <f t="shared" ca="1" si="3"/>
        <v>686.07</v>
      </c>
      <c r="C29" s="176">
        <f t="shared" ca="1" si="4"/>
        <v>509.62797456819089</v>
      </c>
      <c r="D29" s="177">
        <f t="shared" ca="1" si="4"/>
        <v>164.1603247838288</v>
      </c>
      <c r="E29" s="177">
        <f t="shared" ca="1" si="4"/>
        <v>9.3591196401933203</v>
      </c>
      <c r="F29" s="178">
        <f t="shared" ca="1" si="4"/>
        <v>2.9225810077870218</v>
      </c>
      <c r="G29" s="179">
        <f t="shared" ca="1" si="1"/>
        <v>0</v>
      </c>
      <c r="H29" s="179">
        <f t="shared" ca="1" si="2"/>
        <v>362.89</v>
      </c>
      <c r="I29" s="180">
        <f t="shared" ca="1" si="5"/>
        <v>270.14</v>
      </c>
      <c r="J29" s="177">
        <f t="shared" ca="1" si="6"/>
        <v>87.8</v>
      </c>
      <c r="K29" s="177">
        <f t="shared" ca="1" si="7"/>
        <v>4.95</v>
      </c>
      <c r="L29" s="177">
        <f t="shared" ca="1" si="8"/>
        <v>0</v>
      </c>
      <c r="M29" s="178">
        <f t="shared" ca="1" si="9"/>
        <v>362.89</v>
      </c>
      <c r="N29" s="176">
        <f t="shared" ca="1" si="10"/>
        <v>270.14</v>
      </c>
      <c r="O29" s="177">
        <f t="shared" ca="1" si="11"/>
        <v>87.8</v>
      </c>
      <c r="P29" s="177">
        <f t="shared" ca="1" si="12"/>
        <v>4.95</v>
      </c>
      <c r="Q29" s="177">
        <f t="shared" ca="1" si="13"/>
        <v>0</v>
      </c>
      <c r="R29" s="178">
        <f t="shared" ca="1" si="14"/>
        <v>362.89</v>
      </c>
      <c r="W29" s="47"/>
      <c r="X29" s="47">
        <v>29</v>
      </c>
    </row>
    <row r="30" spans="1:24">
      <c r="A30" s="62" t="s">
        <v>72</v>
      </c>
      <c r="B30" s="171">
        <f t="shared" ca="1" si="3"/>
        <v>686.07</v>
      </c>
      <c r="C30" s="176">
        <f t="shared" ca="1" si="4"/>
        <v>509.62797456819089</v>
      </c>
      <c r="D30" s="177">
        <f t="shared" ca="1" si="4"/>
        <v>164.1603247838288</v>
      </c>
      <c r="E30" s="177">
        <f t="shared" ca="1" si="4"/>
        <v>9.3591196401933203</v>
      </c>
      <c r="F30" s="178">
        <f t="shared" ca="1" si="4"/>
        <v>2.9225810077870218</v>
      </c>
      <c r="G30" s="179">
        <f t="shared" ca="1" si="1"/>
        <v>0</v>
      </c>
      <c r="H30" s="179">
        <f t="shared" ca="1" si="2"/>
        <v>362.89</v>
      </c>
      <c r="I30" s="180">
        <f t="shared" ca="1" si="5"/>
        <v>270.14</v>
      </c>
      <c r="J30" s="177">
        <f t="shared" ca="1" si="6"/>
        <v>87.8</v>
      </c>
      <c r="K30" s="177">
        <f t="shared" ca="1" si="7"/>
        <v>4.95</v>
      </c>
      <c r="L30" s="177">
        <f t="shared" ca="1" si="8"/>
        <v>0</v>
      </c>
      <c r="M30" s="178">
        <f t="shared" ca="1" si="9"/>
        <v>362.89</v>
      </c>
      <c r="N30" s="176">
        <f t="shared" ca="1" si="10"/>
        <v>270.14</v>
      </c>
      <c r="O30" s="177">
        <f t="shared" ca="1" si="11"/>
        <v>87.8</v>
      </c>
      <c r="P30" s="177">
        <f t="shared" ca="1" si="12"/>
        <v>4.95</v>
      </c>
      <c r="Q30" s="177">
        <f t="shared" ca="1" si="13"/>
        <v>0</v>
      </c>
      <c r="R30" s="178">
        <f t="shared" ca="1" si="14"/>
        <v>362.89</v>
      </c>
      <c r="W30" s="47"/>
      <c r="X30" s="47">
        <v>30</v>
      </c>
    </row>
    <row r="31" spans="1:24">
      <c r="A31" s="62" t="s">
        <v>73</v>
      </c>
      <c r="B31" s="171">
        <f t="shared" ca="1" si="3"/>
        <v>686.07</v>
      </c>
      <c r="C31" s="176">
        <f t="shared" ca="1" si="4"/>
        <v>509.62797456819089</v>
      </c>
      <c r="D31" s="177">
        <f t="shared" ca="1" si="4"/>
        <v>164.1603247838288</v>
      </c>
      <c r="E31" s="177">
        <f t="shared" ca="1" si="4"/>
        <v>9.3591196401933203</v>
      </c>
      <c r="F31" s="178">
        <f t="shared" ca="1" si="4"/>
        <v>2.9225810077870218</v>
      </c>
      <c r="G31" s="179">
        <f t="shared" ca="1" si="1"/>
        <v>0</v>
      </c>
      <c r="H31" s="179">
        <f t="shared" ca="1" si="2"/>
        <v>362.89</v>
      </c>
      <c r="I31" s="180">
        <f t="shared" ca="1" si="5"/>
        <v>270.14</v>
      </c>
      <c r="J31" s="177">
        <f t="shared" ca="1" si="6"/>
        <v>87.8</v>
      </c>
      <c r="K31" s="177">
        <f t="shared" ca="1" si="7"/>
        <v>4.95</v>
      </c>
      <c r="L31" s="177">
        <f t="shared" ca="1" si="8"/>
        <v>0</v>
      </c>
      <c r="M31" s="178">
        <f t="shared" ca="1" si="9"/>
        <v>362.89</v>
      </c>
      <c r="N31" s="176">
        <f t="shared" ca="1" si="10"/>
        <v>270.14</v>
      </c>
      <c r="O31" s="177">
        <f t="shared" ca="1" si="11"/>
        <v>87.8</v>
      </c>
      <c r="P31" s="177">
        <f t="shared" ca="1" si="12"/>
        <v>4.95</v>
      </c>
      <c r="Q31" s="177">
        <f t="shared" ca="1" si="13"/>
        <v>0</v>
      </c>
      <c r="R31" s="178">
        <f t="shared" ca="1" si="14"/>
        <v>362.89</v>
      </c>
      <c r="W31" s="47"/>
      <c r="X31" s="47">
        <v>31</v>
      </c>
    </row>
    <row r="32" spans="1:24">
      <c r="A32" s="62" t="s">
        <v>74</v>
      </c>
      <c r="B32" s="171">
        <f t="shared" ca="1" si="3"/>
        <v>686.07</v>
      </c>
      <c r="C32" s="176">
        <f t="shared" ca="1" si="4"/>
        <v>509.62797456819089</v>
      </c>
      <c r="D32" s="177">
        <f t="shared" ca="1" si="4"/>
        <v>164.1603247838288</v>
      </c>
      <c r="E32" s="177">
        <f t="shared" ca="1" si="4"/>
        <v>9.3591196401933203</v>
      </c>
      <c r="F32" s="178">
        <f t="shared" ca="1" si="4"/>
        <v>2.9225810077870218</v>
      </c>
      <c r="G32" s="179">
        <f t="shared" ca="1" si="1"/>
        <v>0</v>
      </c>
      <c r="H32" s="179">
        <f t="shared" ca="1" si="2"/>
        <v>362.89</v>
      </c>
      <c r="I32" s="180">
        <f t="shared" ca="1" si="5"/>
        <v>270.14</v>
      </c>
      <c r="J32" s="177">
        <f t="shared" ca="1" si="6"/>
        <v>87.8</v>
      </c>
      <c r="K32" s="177">
        <f t="shared" ca="1" si="7"/>
        <v>4.95</v>
      </c>
      <c r="L32" s="177">
        <f t="shared" ca="1" si="8"/>
        <v>0</v>
      </c>
      <c r="M32" s="178">
        <f t="shared" ca="1" si="9"/>
        <v>362.89</v>
      </c>
      <c r="N32" s="176">
        <f t="shared" ca="1" si="10"/>
        <v>270.14</v>
      </c>
      <c r="O32" s="177">
        <f t="shared" ca="1" si="11"/>
        <v>87.8</v>
      </c>
      <c r="P32" s="177">
        <f t="shared" ca="1" si="12"/>
        <v>4.95</v>
      </c>
      <c r="Q32" s="177">
        <f t="shared" ca="1" si="13"/>
        <v>0</v>
      </c>
      <c r="R32" s="178">
        <f t="shared" ca="1" si="14"/>
        <v>362.89</v>
      </c>
      <c r="W32" s="47"/>
      <c r="X32" s="47">
        <v>32</v>
      </c>
    </row>
    <row r="33" spans="1:24">
      <c r="A33" s="62" t="s">
        <v>75</v>
      </c>
      <c r="B33" s="171">
        <f t="shared" ca="1" si="3"/>
        <v>686.07</v>
      </c>
      <c r="C33" s="176">
        <f t="shared" ca="1" si="4"/>
        <v>509.62797456819089</v>
      </c>
      <c r="D33" s="177">
        <f t="shared" ca="1" si="4"/>
        <v>164.1603247838288</v>
      </c>
      <c r="E33" s="177">
        <f t="shared" ca="1" si="4"/>
        <v>9.3591196401933203</v>
      </c>
      <c r="F33" s="178">
        <f t="shared" ca="1" si="4"/>
        <v>2.9225810077870218</v>
      </c>
      <c r="G33" s="179">
        <f t="shared" ca="1" si="1"/>
        <v>0</v>
      </c>
      <c r="H33" s="179">
        <f t="shared" ca="1" si="2"/>
        <v>362.89</v>
      </c>
      <c r="I33" s="180">
        <f t="shared" ca="1" si="5"/>
        <v>270.14</v>
      </c>
      <c r="J33" s="177">
        <f t="shared" ca="1" si="6"/>
        <v>87.8</v>
      </c>
      <c r="K33" s="177">
        <f t="shared" ca="1" si="7"/>
        <v>4.95</v>
      </c>
      <c r="L33" s="177">
        <f t="shared" ca="1" si="8"/>
        <v>0</v>
      </c>
      <c r="M33" s="178">
        <f t="shared" ca="1" si="9"/>
        <v>362.89</v>
      </c>
      <c r="N33" s="176">
        <f t="shared" ca="1" si="10"/>
        <v>270.14</v>
      </c>
      <c r="O33" s="177">
        <f t="shared" ca="1" si="11"/>
        <v>87.8</v>
      </c>
      <c r="P33" s="177">
        <f t="shared" ca="1" si="12"/>
        <v>4.95</v>
      </c>
      <c r="Q33" s="177">
        <f t="shared" ca="1" si="13"/>
        <v>0</v>
      </c>
      <c r="R33" s="178">
        <f t="shared" ca="1" si="14"/>
        <v>362.89</v>
      </c>
      <c r="W33" s="47"/>
      <c r="X33" s="47">
        <v>33</v>
      </c>
    </row>
    <row r="34" spans="1:24">
      <c r="A34" s="62" t="s">
        <v>76</v>
      </c>
      <c r="B34" s="171">
        <f t="shared" ca="1" si="3"/>
        <v>686.07</v>
      </c>
      <c r="C34" s="176">
        <f t="shared" ca="1" si="4"/>
        <v>509.62797456819089</v>
      </c>
      <c r="D34" s="177">
        <f t="shared" ca="1" si="4"/>
        <v>164.1603247838288</v>
      </c>
      <c r="E34" s="177">
        <f t="shared" ca="1" si="4"/>
        <v>9.3591196401933203</v>
      </c>
      <c r="F34" s="178">
        <f t="shared" ca="1" si="4"/>
        <v>2.9225810077870218</v>
      </c>
      <c r="G34" s="179">
        <f t="shared" ca="1" si="1"/>
        <v>0</v>
      </c>
      <c r="H34" s="179">
        <f t="shared" ca="1" si="2"/>
        <v>362.89</v>
      </c>
      <c r="I34" s="180">
        <f t="shared" ca="1" si="5"/>
        <v>270.14</v>
      </c>
      <c r="J34" s="177">
        <f t="shared" ca="1" si="6"/>
        <v>87.8</v>
      </c>
      <c r="K34" s="177">
        <f t="shared" ca="1" si="7"/>
        <v>4.95</v>
      </c>
      <c r="L34" s="177">
        <f t="shared" ca="1" si="8"/>
        <v>0</v>
      </c>
      <c r="M34" s="178">
        <f t="shared" ca="1" si="9"/>
        <v>362.89</v>
      </c>
      <c r="N34" s="176">
        <f t="shared" ca="1" si="10"/>
        <v>270.14</v>
      </c>
      <c r="O34" s="177">
        <f t="shared" ca="1" si="11"/>
        <v>87.8</v>
      </c>
      <c r="P34" s="177">
        <f t="shared" ca="1" si="12"/>
        <v>4.95</v>
      </c>
      <c r="Q34" s="177">
        <f t="shared" ca="1" si="13"/>
        <v>0</v>
      </c>
      <c r="R34" s="178">
        <f t="shared" ca="1" si="14"/>
        <v>362.89</v>
      </c>
      <c r="W34" s="47"/>
      <c r="X34" s="47">
        <v>34</v>
      </c>
    </row>
    <row r="35" spans="1:24">
      <c r="A35" s="62" t="s">
        <v>77</v>
      </c>
      <c r="B35" s="171">
        <f t="shared" ca="1" si="3"/>
        <v>686.07</v>
      </c>
      <c r="C35" s="176">
        <f t="shared" ca="1" si="4"/>
        <v>509.62797456819089</v>
      </c>
      <c r="D35" s="177">
        <f t="shared" ca="1" si="4"/>
        <v>164.1603247838288</v>
      </c>
      <c r="E35" s="177">
        <f t="shared" ca="1" si="4"/>
        <v>9.3591196401933203</v>
      </c>
      <c r="F35" s="178">
        <f t="shared" ca="1" si="4"/>
        <v>2.9225810077870218</v>
      </c>
      <c r="G35" s="179">
        <f t="shared" ca="1" si="1"/>
        <v>0</v>
      </c>
      <c r="H35" s="179">
        <f t="shared" ca="1" si="2"/>
        <v>362.89</v>
      </c>
      <c r="I35" s="180">
        <f t="shared" ca="1" si="5"/>
        <v>270.14</v>
      </c>
      <c r="J35" s="177">
        <f t="shared" ca="1" si="6"/>
        <v>87.8</v>
      </c>
      <c r="K35" s="177">
        <f t="shared" ca="1" si="7"/>
        <v>4.95</v>
      </c>
      <c r="L35" s="177">
        <f t="shared" ca="1" si="8"/>
        <v>0</v>
      </c>
      <c r="M35" s="178">
        <f t="shared" ca="1" si="9"/>
        <v>362.89</v>
      </c>
      <c r="N35" s="176">
        <f t="shared" ca="1" si="10"/>
        <v>270.14</v>
      </c>
      <c r="O35" s="177">
        <f t="shared" ca="1" si="11"/>
        <v>87.8</v>
      </c>
      <c r="P35" s="177">
        <f t="shared" ca="1" si="12"/>
        <v>4.95</v>
      </c>
      <c r="Q35" s="177">
        <f t="shared" ca="1" si="13"/>
        <v>0</v>
      </c>
      <c r="R35" s="178">
        <f t="shared" ca="1" si="14"/>
        <v>362.89</v>
      </c>
      <c r="W35" s="47"/>
      <c r="X35" s="47">
        <v>35</v>
      </c>
    </row>
    <row r="36" spans="1:24">
      <c r="A36" s="62" t="s">
        <v>78</v>
      </c>
      <c r="B36" s="171">
        <f t="shared" ca="1" si="3"/>
        <v>686.07</v>
      </c>
      <c r="C36" s="176">
        <f t="shared" ref="C36:F67" ca="1" si="15">$B36*C$1/100</f>
        <v>509.62797456819089</v>
      </c>
      <c r="D36" s="177">
        <f t="shared" ca="1" si="15"/>
        <v>164.1603247838288</v>
      </c>
      <c r="E36" s="177">
        <f t="shared" ca="1" si="15"/>
        <v>9.3591196401933203</v>
      </c>
      <c r="F36" s="178">
        <f t="shared" ca="1" si="15"/>
        <v>2.9225810077870218</v>
      </c>
      <c r="G36" s="179">
        <f t="shared" ca="1" si="1"/>
        <v>0</v>
      </c>
      <c r="H36" s="179">
        <f t="shared" ca="1" si="2"/>
        <v>362.89</v>
      </c>
      <c r="I36" s="180">
        <f t="shared" ca="1" si="5"/>
        <v>270.14</v>
      </c>
      <c r="J36" s="177">
        <f t="shared" ca="1" si="6"/>
        <v>87.8</v>
      </c>
      <c r="K36" s="177">
        <f t="shared" ca="1" si="7"/>
        <v>4.95</v>
      </c>
      <c r="L36" s="177">
        <f t="shared" ca="1" si="8"/>
        <v>0</v>
      </c>
      <c r="M36" s="178">
        <f t="shared" ca="1" si="9"/>
        <v>362.89</v>
      </c>
      <c r="N36" s="176">
        <f t="shared" ca="1" si="10"/>
        <v>270.14</v>
      </c>
      <c r="O36" s="177">
        <f t="shared" ca="1" si="11"/>
        <v>87.8</v>
      </c>
      <c r="P36" s="177">
        <f t="shared" ca="1" si="12"/>
        <v>4.95</v>
      </c>
      <c r="Q36" s="177">
        <f t="shared" ca="1" si="13"/>
        <v>0</v>
      </c>
      <c r="R36" s="178">
        <f t="shared" ca="1" si="14"/>
        <v>362.89</v>
      </c>
      <c r="W36" s="47"/>
      <c r="X36" s="47">
        <v>36</v>
      </c>
    </row>
    <row r="37" spans="1:24">
      <c r="A37" s="62" t="s">
        <v>79</v>
      </c>
      <c r="B37" s="171">
        <f t="shared" ca="1" si="3"/>
        <v>686.07</v>
      </c>
      <c r="C37" s="176">
        <f t="shared" ca="1" si="15"/>
        <v>509.62797456819089</v>
      </c>
      <c r="D37" s="177">
        <f t="shared" ca="1" si="15"/>
        <v>164.1603247838288</v>
      </c>
      <c r="E37" s="177">
        <f t="shared" ca="1" si="15"/>
        <v>9.3591196401933203</v>
      </c>
      <c r="F37" s="178">
        <f t="shared" ca="1" si="15"/>
        <v>2.9225810077870218</v>
      </c>
      <c r="G37" s="179">
        <f t="shared" ca="1" si="1"/>
        <v>0</v>
      </c>
      <c r="H37" s="179">
        <f t="shared" ca="1" si="2"/>
        <v>362.89</v>
      </c>
      <c r="I37" s="180">
        <f t="shared" ca="1" si="5"/>
        <v>270.14</v>
      </c>
      <c r="J37" s="177">
        <f t="shared" ca="1" si="6"/>
        <v>87.8</v>
      </c>
      <c r="K37" s="177">
        <f t="shared" ca="1" si="7"/>
        <v>4.95</v>
      </c>
      <c r="L37" s="177">
        <f t="shared" ca="1" si="8"/>
        <v>0</v>
      </c>
      <c r="M37" s="178">
        <f t="shared" ca="1" si="9"/>
        <v>362.89</v>
      </c>
      <c r="N37" s="176">
        <f t="shared" ca="1" si="10"/>
        <v>270.14</v>
      </c>
      <c r="O37" s="177">
        <f t="shared" ca="1" si="11"/>
        <v>87.8</v>
      </c>
      <c r="P37" s="177">
        <f t="shared" ca="1" si="12"/>
        <v>4.95</v>
      </c>
      <c r="Q37" s="177">
        <f t="shared" ca="1" si="13"/>
        <v>0</v>
      </c>
      <c r="R37" s="178">
        <f t="shared" ca="1" si="14"/>
        <v>362.89</v>
      </c>
      <c r="W37" s="47"/>
      <c r="X37" s="47">
        <v>37</v>
      </c>
    </row>
    <row r="38" spans="1:24">
      <c r="A38" s="62" t="s">
        <v>80</v>
      </c>
      <c r="B38" s="171">
        <f t="shared" ca="1" si="3"/>
        <v>686.07</v>
      </c>
      <c r="C38" s="176">
        <f t="shared" ca="1" si="15"/>
        <v>509.62797456819089</v>
      </c>
      <c r="D38" s="177">
        <f t="shared" ca="1" si="15"/>
        <v>164.1603247838288</v>
      </c>
      <c r="E38" s="177">
        <f t="shared" ca="1" si="15"/>
        <v>9.3591196401933203</v>
      </c>
      <c r="F38" s="178">
        <f t="shared" ca="1" si="15"/>
        <v>2.9225810077870218</v>
      </c>
      <c r="G38" s="179">
        <f t="shared" ca="1" si="1"/>
        <v>0</v>
      </c>
      <c r="H38" s="179">
        <f t="shared" ca="1" si="2"/>
        <v>362.89</v>
      </c>
      <c r="I38" s="180">
        <f t="shared" ca="1" si="5"/>
        <v>270.14</v>
      </c>
      <c r="J38" s="177">
        <f t="shared" ca="1" si="6"/>
        <v>87.8</v>
      </c>
      <c r="K38" s="177">
        <f t="shared" ca="1" si="7"/>
        <v>4.95</v>
      </c>
      <c r="L38" s="177">
        <f t="shared" ca="1" si="8"/>
        <v>0</v>
      </c>
      <c r="M38" s="178">
        <f t="shared" ca="1" si="9"/>
        <v>362.89</v>
      </c>
      <c r="N38" s="176">
        <f t="shared" ca="1" si="10"/>
        <v>270.14</v>
      </c>
      <c r="O38" s="177">
        <f t="shared" ca="1" si="11"/>
        <v>87.8</v>
      </c>
      <c r="P38" s="177">
        <f t="shared" ca="1" si="12"/>
        <v>4.95</v>
      </c>
      <c r="Q38" s="177">
        <f t="shared" ca="1" si="13"/>
        <v>0</v>
      </c>
      <c r="R38" s="178">
        <f t="shared" ca="1" si="14"/>
        <v>362.89</v>
      </c>
      <c r="W38" s="47"/>
      <c r="X38" s="47">
        <v>38</v>
      </c>
    </row>
    <row r="39" spans="1:24">
      <c r="A39" s="62" t="s">
        <v>81</v>
      </c>
      <c r="B39" s="171">
        <f t="shared" ca="1" si="3"/>
        <v>686.07</v>
      </c>
      <c r="C39" s="176">
        <f t="shared" ca="1" si="15"/>
        <v>509.62797456819089</v>
      </c>
      <c r="D39" s="177">
        <f t="shared" ca="1" si="15"/>
        <v>164.1603247838288</v>
      </c>
      <c r="E39" s="177">
        <f t="shared" ca="1" si="15"/>
        <v>9.3591196401933203</v>
      </c>
      <c r="F39" s="178">
        <f t="shared" ca="1" si="15"/>
        <v>2.9225810077870218</v>
      </c>
      <c r="G39" s="179">
        <f t="shared" ca="1" si="1"/>
        <v>0</v>
      </c>
      <c r="H39" s="179">
        <f t="shared" ca="1" si="2"/>
        <v>362.89</v>
      </c>
      <c r="I39" s="180">
        <f t="shared" ca="1" si="5"/>
        <v>270.14</v>
      </c>
      <c r="J39" s="177">
        <f t="shared" ca="1" si="6"/>
        <v>87.8</v>
      </c>
      <c r="K39" s="177">
        <f t="shared" ca="1" si="7"/>
        <v>4.95</v>
      </c>
      <c r="L39" s="177">
        <f t="shared" ca="1" si="8"/>
        <v>0</v>
      </c>
      <c r="M39" s="178">
        <f t="shared" ca="1" si="9"/>
        <v>362.89</v>
      </c>
      <c r="N39" s="176">
        <f t="shared" ca="1" si="10"/>
        <v>270.14</v>
      </c>
      <c r="O39" s="177">
        <f t="shared" ca="1" si="11"/>
        <v>87.8</v>
      </c>
      <c r="P39" s="177">
        <f t="shared" ca="1" si="12"/>
        <v>4.95</v>
      </c>
      <c r="Q39" s="177">
        <f t="shared" ca="1" si="13"/>
        <v>0</v>
      </c>
      <c r="R39" s="178">
        <f t="shared" ca="1" si="14"/>
        <v>362.89</v>
      </c>
      <c r="W39" s="47"/>
      <c r="X39" s="47">
        <v>39</v>
      </c>
    </row>
    <row r="40" spans="1:24">
      <c r="A40" s="62" t="s">
        <v>82</v>
      </c>
      <c r="B40" s="171">
        <f t="shared" ca="1" si="3"/>
        <v>686.07</v>
      </c>
      <c r="C40" s="176">
        <f t="shared" ca="1" si="15"/>
        <v>509.62797456819089</v>
      </c>
      <c r="D40" s="177">
        <f t="shared" ca="1" si="15"/>
        <v>164.1603247838288</v>
      </c>
      <c r="E40" s="177">
        <f t="shared" ca="1" si="15"/>
        <v>9.3591196401933203</v>
      </c>
      <c r="F40" s="178">
        <f t="shared" ca="1" si="15"/>
        <v>2.9225810077870218</v>
      </c>
      <c r="G40" s="179">
        <f t="shared" ca="1" si="1"/>
        <v>0</v>
      </c>
      <c r="H40" s="179">
        <f t="shared" ca="1" si="2"/>
        <v>362.89</v>
      </c>
      <c r="I40" s="180">
        <f t="shared" ca="1" si="5"/>
        <v>270.14</v>
      </c>
      <c r="J40" s="177">
        <f t="shared" ca="1" si="6"/>
        <v>87.8</v>
      </c>
      <c r="K40" s="177">
        <f t="shared" ca="1" si="7"/>
        <v>4.95</v>
      </c>
      <c r="L40" s="177">
        <f t="shared" ca="1" si="8"/>
        <v>0</v>
      </c>
      <c r="M40" s="178">
        <f t="shared" ca="1" si="9"/>
        <v>362.89</v>
      </c>
      <c r="N40" s="176">
        <f t="shared" ca="1" si="10"/>
        <v>270.14</v>
      </c>
      <c r="O40" s="177">
        <f t="shared" ca="1" si="11"/>
        <v>87.8</v>
      </c>
      <c r="P40" s="177">
        <f t="shared" ca="1" si="12"/>
        <v>4.95</v>
      </c>
      <c r="Q40" s="177">
        <f t="shared" ca="1" si="13"/>
        <v>0</v>
      </c>
      <c r="R40" s="178">
        <f t="shared" ca="1" si="14"/>
        <v>362.89</v>
      </c>
      <c r="W40" s="47"/>
      <c r="X40" s="47">
        <v>40</v>
      </c>
    </row>
    <row r="41" spans="1:24">
      <c r="A41" s="62" t="s">
        <v>83</v>
      </c>
      <c r="B41" s="171">
        <f t="shared" ca="1" si="3"/>
        <v>686.07</v>
      </c>
      <c r="C41" s="176">
        <f t="shared" ca="1" si="15"/>
        <v>509.62797456819089</v>
      </c>
      <c r="D41" s="177">
        <f t="shared" ca="1" si="15"/>
        <v>164.1603247838288</v>
      </c>
      <c r="E41" s="177">
        <f t="shared" ca="1" si="15"/>
        <v>9.3591196401933203</v>
      </c>
      <c r="F41" s="178">
        <f t="shared" ca="1" si="15"/>
        <v>2.9225810077870218</v>
      </c>
      <c r="G41" s="179">
        <f t="shared" ca="1" si="1"/>
        <v>0</v>
      </c>
      <c r="H41" s="179">
        <f t="shared" ca="1" si="2"/>
        <v>362.89</v>
      </c>
      <c r="I41" s="180">
        <f t="shared" ca="1" si="5"/>
        <v>270.14</v>
      </c>
      <c r="J41" s="177">
        <f t="shared" ca="1" si="6"/>
        <v>87.8</v>
      </c>
      <c r="K41" s="177">
        <f t="shared" ca="1" si="7"/>
        <v>4.95</v>
      </c>
      <c r="L41" s="177">
        <f t="shared" ca="1" si="8"/>
        <v>0</v>
      </c>
      <c r="M41" s="178">
        <f t="shared" ca="1" si="9"/>
        <v>362.89</v>
      </c>
      <c r="N41" s="176">
        <f t="shared" ca="1" si="10"/>
        <v>270.14</v>
      </c>
      <c r="O41" s="177">
        <f t="shared" ca="1" si="11"/>
        <v>87.8</v>
      </c>
      <c r="P41" s="177">
        <f t="shared" ca="1" si="12"/>
        <v>4.95</v>
      </c>
      <c r="Q41" s="177">
        <f t="shared" ca="1" si="13"/>
        <v>0</v>
      </c>
      <c r="R41" s="178">
        <f t="shared" ca="1" si="14"/>
        <v>362.89</v>
      </c>
      <c r="W41" s="47"/>
      <c r="X41" s="47">
        <v>41</v>
      </c>
    </row>
    <row r="42" spans="1:24">
      <c r="A42" s="62" t="s">
        <v>84</v>
      </c>
      <c r="B42" s="171">
        <f t="shared" ca="1" si="3"/>
        <v>686.07</v>
      </c>
      <c r="C42" s="176">
        <f t="shared" ca="1" si="15"/>
        <v>509.62797456819089</v>
      </c>
      <c r="D42" s="177">
        <f t="shared" ca="1" si="15"/>
        <v>164.1603247838288</v>
      </c>
      <c r="E42" s="177">
        <f t="shared" ca="1" si="15"/>
        <v>9.3591196401933203</v>
      </c>
      <c r="F42" s="178">
        <f t="shared" ca="1" si="15"/>
        <v>2.9225810077870218</v>
      </c>
      <c r="G42" s="179">
        <f t="shared" ca="1" si="1"/>
        <v>0</v>
      </c>
      <c r="H42" s="179">
        <f t="shared" ca="1" si="2"/>
        <v>362.89</v>
      </c>
      <c r="I42" s="180">
        <f t="shared" ca="1" si="5"/>
        <v>270.14</v>
      </c>
      <c r="J42" s="177">
        <f t="shared" ca="1" si="6"/>
        <v>87.8</v>
      </c>
      <c r="K42" s="177">
        <f t="shared" ca="1" si="7"/>
        <v>4.95</v>
      </c>
      <c r="L42" s="177">
        <f t="shared" ca="1" si="8"/>
        <v>0</v>
      </c>
      <c r="M42" s="178">
        <f t="shared" ca="1" si="9"/>
        <v>362.89</v>
      </c>
      <c r="N42" s="176">
        <f t="shared" ca="1" si="10"/>
        <v>270.14</v>
      </c>
      <c r="O42" s="177">
        <f t="shared" ca="1" si="11"/>
        <v>87.8</v>
      </c>
      <c r="P42" s="177">
        <f t="shared" ca="1" si="12"/>
        <v>4.95</v>
      </c>
      <c r="Q42" s="177">
        <f t="shared" ca="1" si="13"/>
        <v>0</v>
      </c>
      <c r="R42" s="178">
        <f t="shared" ca="1" si="14"/>
        <v>362.89</v>
      </c>
      <c r="W42" s="47"/>
      <c r="X42" s="47">
        <v>42</v>
      </c>
    </row>
    <row r="43" spans="1:24">
      <c r="A43" s="62" t="s">
        <v>85</v>
      </c>
      <c r="B43" s="171">
        <f t="shared" ca="1" si="3"/>
        <v>686.07</v>
      </c>
      <c r="C43" s="176">
        <f t="shared" ca="1" si="15"/>
        <v>509.62797456819089</v>
      </c>
      <c r="D43" s="177">
        <f t="shared" ca="1" si="15"/>
        <v>164.1603247838288</v>
      </c>
      <c r="E43" s="177">
        <f t="shared" ca="1" si="15"/>
        <v>9.3591196401933203</v>
      </c>
      <c r="F43" s="178">
        <f t="shared" ca="1" si="15"/>
        <v>2.9225810077870218</v>
      </c>
      <c r="G43" s="179">
        <f t="shared" ca="1" si="1"/>
        <v>0</v>
      </c>
      <c r="H43" s="179">
        <f t="shared" ca="1" si="2"/>
        <v>362.89</v>
      </c>
      <c r="I43" s="180">
        <f t="shared" ca="1" si="5"/>
        <v>270.14</v>
      </c>
      <c r="J43" s="177">
        <f t="shared" ca="1" si="6"/>
        <v>87.8</v>
      </c>
      <c r="K43" s="177">
        <f t="shared" ca="1" si="7"/>
        <v>4.95</v>
      </c>
      <c r="L43" s="177">
        <f t="shared" ca="1" si="8"/>
        <v>0</v>
      </c>
      <c r="M43" s="178">
        <f t="shared" ca="1" si="9"/>
        <v>362.89</v>
      </c>
      <c r="N43" s="176">
        <f t="shared" ca="1" si="10"/>
        <v>270.14</v>
      </c>
      <c r="O43" s="177">
        <f t="shared" ca="1" si="11"/>
        <v>87.8</v>
      </c>
      <c r="P43" s="177">
        <f t="shared" ca="1" si="12"/>
        <v>4.95</v>
      </c>
      <c r="Q43" s="177">
        <f t="shared" ca="1" si="13"/>
        <v>0</v>
      </c>
      <c r="R43" s="178">
        <f t="shared" ca="1" si="14"/>
        <v>362.89</v>
      </c>
      <c r="W43" s="47"/>
      <c r="X43" s="47">
        <v>43</v>
      </c>
    </row>
    <row r="44" spans="1:24">
      <c r="A44" s="62" t="s">
        <v>86</v>
      </c>
      <c r="B44" s="171">
        <f t="shared" ca="1" si="3"/>
        <v>686.07</v>
      </c>
      <c r="C44" s="176">
        <f t="shared" ca="1" si="15"/>
        <v>509.62797456819089</v>
      </c>
      <c r="D44" s="177">
        <f t="shared" ca="1" si="15"/>
        <v>164.1603247838288</v>
      </c>
      <c r="E44" s="177">
        <f t="shared" ca="1" si="15"/>
        <v>9.3591196401933203</v>
      </c>
      <c r="F44" s="178">
        <f t="shared" ca="1" si="15"/>
        <v>2.9225810077870218</v>
      </c>
      <c r="G44" s="179">
        <f t="shared" ca="1" si="1"/>
        <v>0</v>
      </c>
      <c r="H44" s="179">
        <f t="shared" ca="1" si="2"/>
        <v>362.89</v>
      </c>
      <c r="I44" s="180">
        <f t="shared" ca="1" si="5"/>
        <v>270.14</v>
      </c>
      <c r="J44" s="177">
        <f t="shared" ca="1" si="6"/>
        <v>87.8</v>
      </c>
      <c r="K44" s="177">
        <f t="shared" ca="1" si="7"/>
        <v>4.95</v>
      </c>
      <c r="L44" s="177">
        <f t="shared" ca="1" si="8"/>
        <v>0</v>
      </c>
      <c r="M44" s="178">
        <f t="shared" ca="1" si="9"/>
        <v>362.89</v>
      </c>
      <c r="N44" s="176">
        <f t="shared" ca="1" si="10"/>
        <v>270.14</v>
      </c>
      <c r="O44" s="177">
        <f t="shared" ca="1" si="11"/>
        <v>87.8</v>
      </c>
      <c r="P44" s="177">
        <f t="shared" ca="1" si="12"/>
        <v>4.95</v>
      </c>
      <c r="Q44" s="177">
        <f t="shared" ca="1" si="13"/>
        <v>0</v>
      </c>
      <c r="R44" s="178">
        <f t="shared" ca="1" si="14"/>
        <v>362.89</v>
      </c>
      <c r="W44" s="47"/>
      <c r="X44" s="47">
        <v>44</v>
      </c>
    </row>
    <row r="45" spans="1:24">
      <c r="A45" s="62" t="s">
        <v>87</v>
      </c>
      <c r="B45" s="171">
        <f t="shared" ca="1" si="3"/>
        <v>686.07</v>
      </c>
      <c r="C45" s="176">
        <f t="shared" ca="1" si="15"/>
        <v>509.62797456819089</v>
      </c>
      <c r="D45" s="177">
        <f t="shared" ca="1" si="15"/>
        <v>164.1603247838288</v>
      </c>
      <c r="E45" s="177">
        <f t="shared" ca="1" si="15"/>
        <v>9.3591196401933203</v>
      </c>
      <c r="F45" s="178">
        <f t="shared" ca="1" si="15"/>
        <v>2.9225810077870218</v>
      </c>
      <c r="G45" s="179">
        <f t="shared" ca="1" si="1"/>
        <v>0</v>
      </c>
      <c r="H45" s="179">
        <f t="shared" ca="1" si="2"/>
        <v>362.89</v>
      </c>
      <c r="I45" s="180">
        <f t="shared" ca="1" si="5"/>
        <v>270.14</v>
      </c>
      <c r="J45" s="177">
        <f t="shared" ca="1" si="6"/>
        <v>87.8</v>
      </c>
      <c r="K45" s="177">
        <f t="shared" ca="1" si="7"/>
        <v>4.95</v>
      </c>
      <c r="L45" s="177">
        <f t="shared" ca="1" si="8"/>
        <v>0</v>
      </c>
      <c r="M45" s="178">
        <f t="shared" ca="1" si="9"/>
        <v>362.89</v>
      </c>
      <c r="N45" s="176">
        <f t="shared" ca="1" si="10"/>
        <v>270.14</v>
      </c>
      <c r="O45" s="177">
        <f t="shared" ca="1" si="11"/>
        <v>87.8</v>
      </c>
      <c r="P45" s="177">
        <f t="shared" ca="1" si="12"/>
        <v>4.95</v>
      </c>
      <c r="Q45" s="177">
        <f t="shared" ca="1" si="13"/>
        <v>0</v>
      </c>
      <c r="R45" s="178">
        <f t="shared" ca="1" si="14"/>
        <v>362.89</v>
      </c>
      <c r="W45" s="47"/>
      <c r="X45" s="47">
        <v>45</v>
      </c>
    </row>
    <row r="46" spans="1:24">
      <c r="A46" s="62" t="s">
        <v>88</v>
      </c>
      <c r="B46" s="171">
        <f t="shared" ca="1" si="3"/>
        <v>686.07</v>
      </c>
      <c r="C46" s="176">
        <f t="shared" ca="1" si="15"/>
        <v>509.62797456819089</v>
      </c>
      <c r="D46" s="177">
        <f t="shared" ca="1" si="15"/>
        <v>164.1603247838288</v>
      </c>
      <c r="E46" s="177">
        <f t="shared" ca="1" si="15"/>
        <v>9.3591196401933203</v>
      </c>
      <c r="F46" s="178">
        <f t="shared" ca="1" si="15"/>
        <v>2.9225810077870218</v>
      </c>
      <c r="G46" s="179">
        <f t="shared" ca="1" si="1"/>
        <v>0</v>
      </c>
      <c r="H46" s="179">
        <f t="shared" ca="1" si="2"/>
        <v>362.89</v>
      </c>
      <c r="I46" s="180">
        <f t="shared" ca="1" si="5"/>
        <v>270.14</v>
      </c>
      <c r="J46" s="177">
        <f t="shared" ca="1" si="6"/>
        <v>87.8</v>
      </c>
      <c r="K46" s="177">
        <f t="shared" ca="1" si="7"/>
        <v>4.95</v>
      </c>
      <c r="L46" s="177">
        <f t="shared" ca="1" si="8"/>
        <v>0</v>
      </c>
      <c r="M46" s="178">
        <f t="shared" ca="1" si="9"/>
        <v>362.89</v>
      </c>
      <c r="N46" s="176">
        <f t="shared" ca="1" si="10"/>
        <v>270.14</v>
      </c>
      <c r="O46" s="177">
        <f t="shared" ca="1" si="11"/>
        <v>87.8</v>
      </c>
      <c r="P46" s="177">
        <f t="shared" ca="1" si="12"/>
        <v>4.95</v>
      </c>
      <c r="Q46" s="177">
        <f t="shared" ca="1" si="13"/>
        <v>0</v>
      </c>
      <c r="R46" s="178">
        <f t="shared" ca="1" si="14"/>
        <v>362.89</v>
      </c>
      <c r="W46" s="47"/>
      <c r="X46" s="47">
        <v>46</v>
      </c>
    </row>
    <row r="47" spans="1:24">
      <c r="A47" s="62" t="s">
        <v>89</v>
      </c>
      <c r="B47" s="171">
        <f t="shared" ca="1" si="3"/>
        <v>686.07</v>
      </c>
      <c r="C47" s="176">
        <f t="shared" ca="1" si="15"/>
        <v>509.62797456819089</v>
      </c>
      <c r="D47" s="177">
        <f t="shared" ca="1" si="15"/>
        <v>164.1603247838288</v>
      </c>
      <c r="E47" s="177">
        <f t="shared" ca="1" si="15"/>
        <v>9.3591196401933203</v>
      </c>
      <c r="F47" s="178">
        <f t="shared" ca="1" si="15"/>
        <v>2.9225810077870218</v>
      </c>
      <c r="G47" s="179">
        <f t="shared" ca="1" si="1"/>
        <v>0</v>
      </c>
      <c r="H47" s="179">
        <f t="shared" ca="1" si="2"/>
        <v>362.89</v>
      </c>
      <c r="I47" s="180">
        <f t="shared" ca="1" si="5"/>
        <v>270.14</v>
      </c>
      <c r="J47" s="177">
        <f t="shared" ca="1" si="6"/>
        <v>87.8</v>
      </c>
      <c r="K47" s="177">
        <f t="shared" ca="1" si="7"/>
        <v>4.95</v>
      </c>
      <c r="L47" s="177">
        <f t="shared" ca="1" si="8"/>
        <v>0</v>
      </c>
      <c r="M47" s="178">
        <f t="shared" ca="1" si="9"/>
        <v>362.89</v>
      </c>
      <c r="N47" s="176">
        <f t="shared" ca="1" si="10"/>
        <v>270.14</v>
      </c>
      <c r="O47" s="177">
        <f t="shared" ca="1" si="11"/>
        <v>87.8</v>
      </c>
      <c r="P47" s="177">
        <f t="shared" ca="1" si="12"/>
        <v>4.95</v>
      </c>
      <c r="Q47" s="177">
        <f t="shared" ca="1" si="13"/>
        <v>0</v>
      </c>
      <c r="R47" s="178">
        <f t="shared" ca="1" si="14"/>
        <v>362.89</v>
      </c>
      <c r="W47" s="47"/>
      <c r="X47" s="47">
        <v>47</v>
      </c>
    </row>
    <row r="48" spans="1:24">
      <c r="A48" s="62" t="s">
        <v>90</v>
      </c>
      <c r="B48" s="171">
        <f t="shared" ca="1" si="3"/>
        <v>686.07</v>
      </c>
      <c r="C48" s="176">
        <f t="shared" ca="1" si="15"/>
        <v>509.62797456819089</v>
      </c>
      <c r="D48" s="177">
        <f t="shared" ca="1" si="15"/>
        <v>164.1603247838288</v>
      </c>
      <c r="E48" s="177">
        <f t="shared" ca="1" si="15"/>
        <v>9.3591196401933203</v>
      </c>
      <c r="F48" s="178">
        <f t="shared" ca="1" si="15"/>
        <v>2.9225810077870218</v>
      </c>
      <c r="G48" s="179">
        <f t="shared" ca="1" si="1"/>
        <v>0</v>
      </c>
      <c r="H48" s="179">
        <f t="shared" ca="1" si="2"/>
        <v>362.89</v>
      </c>
      <c r="I48" s="180">
        <f t="shared" ca="1" si="5"/>
        <v>270.14</v>
      </c>
      <c r="J48" s="177">
        <f t="shared" ca="1" si="6"/>
        <v>87.8</v>
      </c>
      <c r="K48" s="177">
        <f t="shared" ca="1" si="7"/>
        <v>4.95</v>
      </c>
      <c r="L48" s="177">
        <f t="shared" ca="1" si="8"/>
        <v>0</v>
      </c>
      <c r="M48" s="178">
        <f t="shared" ca="1" si="9"/>
        <v>362.89</v>
      </c>
      <c r="N48" s="176">
        <f t="shared" ca="1" si="10"/>
        <v>270.14</v>
      </c>
      <c r="O48" s="177">
        <f t="shared" ca="1" si="11"/>
        <v>87.8</v>
      </c>
      <c r="P48" s="177">
        <f t="shared" ca="1" si="12"/>
        <v>4.95</v>
      </c>
      <c r="Q48" s="177">
        <f t="shared" ca="1" si="13"/>
        <v>0</v>
      </c>
      <c r="R48" s="178">
        <f t="shared" ca="1" si="14"/>
        <v>362.89</v>
      </c>
      <c r="W48" s="47"/>
      <c r="X48" s="47">
        <v>48</v>
      </c>
    </row>
    <row r="49" spans="1:24">
      <c r="A49" s="62" t="s">
        <v>91</v>
      </c>
      <c r="B49" s="171">
        <f t="shared" ca="1" si="3"/>
        <v>686.07</v>
      </c>
      <c r="C49" s="176">
        <f t="shared" ca="1" si="15"/>
        <v>509.62797456819089</v>
      </c>
      <c r="D49" s="177">
        <f t="shared" ca="1" si="15"/>
        <v>164.1603247838288</v>
      </c>
      <c r="E49" s="177">
        <f t="shared" ca="1" si="15"/>
        <v>9.3591196401933203</v>
      </c>
      <c r="F49" s="178">
        <f t="shared" ca="1" si="15"/>
        <v>2.9225810077870218</v>
      </c>
      <c r="G49" s="179">
        <f t="shared" ca="1" si="1"/>
        <v>0</v>
      </c>
      <c r="H49" s="179">
        <f t="shared" ca="1" si="2"/>
        <v>362.89</v>
      </c>
      <c r="I49" s="180">
        <f t="shared" ca="1" si="5"/>
        <v>270.14</v>
      </c>
      <c r="J49" s="177">
        <f t="shared" ca="1" si="6"/>
        <v>87.8</v>
      </c>
      <c r="K49" s="177">
        <f t="shared" ca="1" si="7"/>
        <v>4.95</v>
      </c>
      <c r="L49" s="177">
        <f t="shared" ca="1" si="8"/>
        <v>0</v>
      </c>
      <c r="M49" s="178">
        <f t="shared" ca="1" si="9"/>
        <v>362.89</v>
      </c>
      <c r="N49" s="176">
        <f t="shared" ca="1" si="10"/>
        <v>270.14</v>
      </c>
      <c r="O49" s="177">
        <f t="shared" ca="1" si="11"/>
        <v>87.8</v>
      </c>
      <c r="P49" s="177">
        <f t="shared" ca="1" si="12"/>
        <v>4.95</v>
      </c>
      <c r="Q49" s="177">
        <f t="shared" ca="1" si="13"/>
        <v>0</v>
      </c>
      <c r="R49" s="178">
        <f t="shared" ca="1" si="14"/>
        <v>362.89</v>
      </c>
      <c r="W49" s="47"/>
      <c r="X49" s="47">
        <v>49</v>
      </c>
    </row>
    <row r="50" spans="1:24">
      <c r="A50" s="62" t="s">
        <v>92</v>
      </c>
      <c r="B50" s="171">
        <f t="shared" ca="1" si="3"/>
        <v>686.07</v>
      </c>
      <c r="C50" s="176">
        <f t="shared" ca="1" si="15"/>
        <v>509.62797456819089</v>
      </c>
      <c r="D50" s="177">
        <f t="shared" ca="1" si="15"/>
        <v>164.1603247838288</v>
      </c>
      <c r="E50" s="177">
        <f t="shared" ca="1" si="15"/>
        <v>9.3591196401933203</v>
      </c>
      <c r="F50" s="178">
        <f t="shared" ca="1" si="15"/>
        <v>2.9225810077870218</v>
      </c>
      <c r="G50" s="179">
        <f t="shared" ca="1" si="1"/>
        <v>0</v>
      </c>
      <c r="H50" s="179">
        <f t="shared" ca="1" si="2"/>
        <v>362.89</v>
      </c>
      <c r="I50" s="180">
        <f t="shared" ca="1" si="5"/>
        <v>270.14</v>
      </c>
      <c r="J50" s="177">
        <f t="shared" ca="1" si="6"/>
        <v>87.8</v>
      </c>
      <c r="K50" s="177">
        <f t="shared" ca="1" si="7"/>
        <v>4.95</v>
      </c>
      <c r="L50" s="177">
        <f t="shared" ca="1" si="8"/>
        <v>0</v>
      </c>
      <c r="M50" s="178">
        <f t="shared" ca="1" si="9"/>
        <v>362.89</v>
      </c>
      <c r="N50" s="176">
        <f t="shared" ca="1" si="10"/>
        <v>270.14</v>
      </c>
      <c r="O50" s="177">
        <f t="shared" ca="1" si="11"/>
        <v>87.8</v>
      </c>
      <c r="P50" s="177">
        <f t="shared" ca="1" si="12"/>
        <v>4.95</v>
      </c>
      <c r="Q50" s="177">
        <f t="shared" ca="1" si="13"/>
        <v>0</v>
      </c>
      <c r="R50" s="178">
        <f t="shared" ca="1" si="14"/>
        <v>362.89</v>
      </c>
      <c r="W50" s="47"/>
      <c r="X50" s="47">
        <v>50</v>
      </c>
    </row>
    <row r="51" spans="1:24">
      <c r="A51" s="62" t="s">
        <v>93</v>
      </c>
      <c r="B51" s="171">
        <f t="shared" ca="1" si="3"/>
        <v>686.07</v>
      </c>
      <c r="C51" s="176">
        <f t="shared" ca="1" si="15"/>
        <v>509.62797456819089</v>
      </c>
      <c r="D51" s="177">
        <f t="shared" ca="1" si="15"/>
        <v>164.1603247838288</v>
      </c>
      <c r="E51" s="177">
        <f t="shared" ca="1" si="15"/>
        <v>9.3591196401933203</v>
      </c>
      <c r="F51" s="178">
        <f t="shared" ca="1" si="15"/>
        <v>2.9225810077870218</v>
      </c>
      <c r="G51" s="179">
        <f t="shared" ca="1" si="1"/>
        <v>0</v>
      </c>
      <c r="H51" s="179">
        <f t="shared" ca="1" si="2"/>
        <v>362.89</v>
      </c>
      <c r="I51" s="180">
        <f t="shared" ca="1" si="5"/>
        <v>270.14</v>
      </c>
      <c r="J51" s="177">
        <f t="shared" ca="1" si="6"/>
        <v>87.8</v>
      </c>
      <c r="K51" s="177">
        <f t="shared" ca="1" si="7"/>
        <v>4.95</v>
      </c>
      <c r="L51" s="177">
        <f t="shared" ca="1" si="8"/>
        <v>0</v>
      </c>
      <c r="M51" s="178">
        <f t="shared" ca="1" si="9"/>
        <v>362.89</v>
      </c>
      <c r="N51" s="176">
        <f t="shared" ca="1" si="10"/>
        <v>270.14</v>
      </c>
      <c r="O51" s="177">
        <f t="shared" ca="1" si="11"/>
        <v>87.8</v>
      </c>
      <c r="P51" s="177">
        <f t="shared" ca="1" si="12"/>
        <v>4.95</v>
      </c>
      <c r="Q51" s="177">
        <f t="shared" ca="1" si="13"/>
        <v>0</v>
      </c>
      <c r="R51" s="178">
        <f t="shared" ca="1" si="14"/>
        <v>362.89</v>
      </c>
      <c r="W51" s="47"/>
      <c r="X51" s="47">
        <v>51</v>
      </c>
    </row>
    <row r="52" spans="1:24">
      <c r="A52" s="62" t="s">
        <v>94</v>
      </c>
      <c r="B52" s="171">
        <f t="shared" ca="1" si="3"/>
        <v>686.07</v>
      </c>
      <c r="C52" s="176">
        <f t="shared" ca="1" si="15"/>
        <v>509.62797456819089</v>
      </c>
      <c r="D52" s="177">
        <f t="shared" ca="1" si="15"/>
        <v>164.1603247838288</v>
      </c>
      <c r="E52" s="177">
        <f t="shared" ca="1" si="15"/>
        <v>9.3591196401933203</v>
      </c>
      <c r="F52" s="178">
        <f t="shared" ca="1" si="15"/>
        <v>2.9225810077870218</v>
      </c>
      <c r="G52" s="179">
        <f t="shared" ca="1" si="1"/>
        <v>0</v>
      </c>
      <c r="H52" s="179">
        <f t="shared" ca="1" si="2"/>
        <v>362.89</v>
      </c>
      <c r="I52" s="180">
        <f t="shared" ca="1" si="5"/>
        <v>270.14</v>
      </c>
      <c r="J52" s="177">
        <f t="shared" ca="1" si="6"/>
        <v>87.8</v>
      </c>
      <c r="K52" s="177">
        <f t="shared" ca="1" si="7"/>
        <v>4.95</v>
      </c>
      <c r="L52" s="177">
        <f t="shared" ca="1" si="8"/>
        <v>0</v>
      </c>
      <c r="M52" s="178">
        <f t="shared" ca="1" si="9"/>
        <v>362.89</v>
      </c>
      <c r="N52" s="176">
        <f t="shared" ca="1" si="10"/>
        <v>270.14</v>
      </c>
      <c r="O52" s="177">
        <f t="shared" ca="1" si="11"/>
        <v>87.8</v>
      </c>
      <c r="P52" s="177">
        <f t="shared" ca="1" si="12"/>
        <v>4.95</v>
      </c>
      <c r="Q52" s="177">
        <f t="shared" ca="1" si="13"/>
        <v>0</v>
      </c>
      <c r="R52" s="178">
        <f t="shared" ca="1" si="14"/>
        <v>362.89</v>
      </c>
      <c r="W52" s="47"/>
      <c r="X52" s="47">
        <v>52</v>
      </c>
    </row>
    <row r="53" spans="1:24">
      <c r="A53" s="62" t="s">
        <v>95</v>
      </c>
      <c r="B53" s="171">
        <f t="shared" ca="1" si="3"/>
        <v>686.07</v>
      </c>
      <c r="C53" s="176">
        <f t="shared" ca="1" si="15"/>
        <v>509.62797456819089</v>
      </c>
      <c r="D53" s="177">
        <f t="shared" ca="1" si="15"/>
        <v>164.1603247838288</v>
      </c>
      <c r="E53" s="177">
        <f t="shared" ca="1" si="15"/>
        <v>9.3591196401933203</v>
      </c>
      <c r="F53" s="178">
        <f t="shared" ca="1" si="15"/>
        <v>2.9225810077870218</v>
      </c>
      <c r="G53" s="179">
        <f t="shared" ca="1" si="1"/>
        <v>0</v>
      </c>
      <c r="H53" s="179">
        <f t="shared" ca="1" si="2"/>
        <v>362.89</v>
      </c>
      <c r="I53" s="180">
        <f t="shared" ca="1" si="5"/>
        <v>270.14</v>
      </c>
      <c r="J53" s="177">
        <f t="shared" ca="1" si="6"/>
        <v>87.8</v>
      </c>
      <c r="K53" s="177">
        <f t="shared" ca="1" si="7"/>
        <v>4.95</v>
      </c>
      <c r="L53" s="177">
        <f t="shared" ca="1" si="8"/>
        <v>0</v>
      </c>
      <c r="M53" s="178">
        <f t="shared" ca="1" si="9"/>
        <v>362.89</v>
      </c>
      <c r="N53" s="176">
        <f t="shared" ca="1" si="10"/>
        <v>270.14</v>
      </c>
      <c r="O53" s="177">
        <f t="shared" ca="1" si="11"/>
        <v>87.8</v>
      </c>
      <c r="P53" s="177">
        <f t="shared" ca="1" si="12"/>
        <v>4.95</v>
      </c>
      <c r="Q53" s="177">
        <f t="shared" ca="1" si="13"/>
        <v>0</v>
      </c>
      <c r="R53" s="178">
        <f t="shared" ca="1" si="14"/>
        <v>362.89</v>
      </c>
      <c r="W53" s="47"/>
      <c r="X53" s="47">
        <v>53</v>
      </c>
    </row>
    <row r="54" spans="1:24">
      <c r="A54" s="62" t="s">
        <v>96</v>
      </c>
      <c r="B54" s="171">
        <f t="shared" ca="1" si="3"/>
        <v>686.07</v>
      </c>
      <c r="C54" s="176">
        <f t="shared" ca="1" si="15"/>
        <v>509.62797456819089</v>
      </c>
      <c r="D54" s="177">
        <f t="shared" ca="1" si="15"/>
        <v>164.1603247838288</v>
      </c>
      <c r="E54" s="177">
        <f t="shared" ca="1" si="15"/>
        <v>9.3591196401933203</v>
      </c>
      <c r="F54" s="178">
        <f t="shared" ca="1" si="15"/>
        <v>2.9225810077870218</v>
      </c>
      <c r="G54" s="179">
        <f t="shared" ca="1" si="1"/>
        <v>0</v>
      </c>
      <c r="H54" s="179">
        <f t="shared" ca="1" si="2"/>
        <v>362.89</v>
      </c>
      <c r="I54" s="180">
        <f t="shared" ca="1" si="5"/>
        <v>270.14</v>
      </c>
      <c r="J54" s="177">
        <f t="shared" ca="1" si="6"/>
        <v>87.8</v>
      </c>
      <c r="K54" s="177">
        <f t="shared" ca="1" si="7"/>
        <v>4.95</v>
      </c>
      <c r="L54" s="177">
        <f t="shared" ca="1" si="8"/>
        <v>0</v>
      </c>
      <c r="M54" s="178">
        <f t="shared" ca="1" si="9"/>
        <v>362.89</v>
      </c>
      <c r="N54" s="176">
        <f t="shared" ca="1" si="10"/>
        <v>270.14</v>
      </c>
      <c r="O54" s="177">
        <f t="shared" ca="1" si="11"/>
        <v>87.8</v>
      </c>
      <c r="P54" s="177">
        <f t="shared" ca="1" si="12"/>
        <v>4.95</v>
      </c>
      <c r="Q54" s="177">
        <f t="shared" ca="1" si="13"/>
        <v>0</v>
      </c>
      <c r="R54" s="178">
        <f t="shared" ca="1" si="14"/>
        <v>362.89</v>
      </c>
      <c r="W54" s="47"/>
      <c r="X54" s="47">
        <v>54</v>
      </c>
    </row>
    <row r="55" spans="1:24">
      <c r="A55" s="62" t="s">
        <v>97</v>
      </c>
      <c r="B55" s="171">
        <f t="shared" ca="1" si="3"/>
        <v>686.07</v>
      </c>
      <c r="C55" s="176">
        <f t="shared" ca="1" si="15"/>
        <v>509.62797456819089</v>
      </c>
      <c r="D55" s="177">
        <f t="shared" ca="1" si="15"/>
        <v>164.1603247838288</v>
      </c>
      <c r="E55" s="177">
        <f t="shared" ca="1" si="15"/>
        <v>9.3591196401933203</v>
      </c>
      <c r="F55" s="178">
        <f t="shared" ca="1" si="15"/>
        <v>2.9225810077870218</v>
      </c>
      <c r="G55" s="179">
        <f t="shared" ca="1" si="1"/>
        <v>0</v>
      </c>
      <c r="H55" s="179">
        <f t="shared" ca="1" si="2"/>
        <v>362.89</v>
      </c>
      <c r="I55" s="180">
        <f t="shared" ca="1" si="5"/>
        <v>270.14</v>
      </c>
      <c r="J55" s="177">
        <f t="shared" ca="1" si="6"/>
        <v>87.8</v>
      </c>
      <c r="K55" s="177">
        <f t="shared" ca="1" si="7"/>
        <v>4.95</v>
      </c>
      <c r="L55" s="177">
        <f t="shared" ca="1" si="8"/>
        <v>0</v>
      </c>
      <c r="M55" s="178">
        <f t="shared" ca="1" si="9"/>
        <v>362.89</v>
      </c>
      <c r="N55" s="176">
        <f t="shared" ca="1" si="10"/>
        <v>270.14</v>
      </c>
      <c r="O55" s="177">
        <f t="shared" ca="1" si="11"/>
        <v>87.8</v>
      </c>
      <c r="P55" s="177">
        <f t="shared" ca="1" si="12"/>
        <v>4.95</v>
      </c>
      <c r="Q55" s="177">
        <f t="shared" ca="1" si="13"/>
        <v>0</v>
      </c>
      <c r="R55" s="178">
        <f t="shared" ca="1" si="14"/>
        <v>362.89</v>
      </c>
      <c r="W55" s="47"/>
      <c r="X55" s="47">
        <v>55</v>
      </c>
    </row>
    <row r="56" spans="1:24">
      <c r="A56" s="62" t="s">
        <v>98</v>
      </c>
      <c r="B56" s="171">
        <f t="shared" ca="1" si="3"/>
        <v>686.07</v>
      </c>
      <c r="C56" s="176">
        <f t="shared" ca="1" si="15"/>
        <v>509.62797456819089</v>
      </c>
      <c r="D56" s="177">
        <f t="shared" ca="1" si="15"/>
        <v>164.1603247838288</v>
      </c>
      <c r="E56" s="177">
        <f t="shared" ca="1" si="15"/>
        <v>9.3591196401933203</v>
      </c>
      <c r="F56" s="178">
        <f t="shared" ca="1" si="15"/>
        <v>2.9225810077870218</v>
      </c>
      <c r="G56" s="179">
        <f t="shared" ca="1" si="1"/>
        <v>0</v>
      </c>
      <c r="H56" s="179">
        <f t="shared" ca="1" si="2"/>
        <v>362.89</v>
      </c>
      <c r="I56" s="180">
        <f t="shared" ca="1" si="5"/>
        <v>270.14</v>
      </c>
      <c r="J56" s="177">
        <f t="shared" ca="1" si="6"/>
        <v>87.8</v>
      </c>
      <c r="K56" s="177">
        <f t="shared" ca="1" si="7"/>
        <v>4.95</v>
      </c>
      <c r="L56" s="177">
        <f t="shared" ca="1" si="8"/>
        <v>0</v>
      </c>
      <c r="M56" s="178">
        <f t="shared" ca="1" si="9"/>
        <v>362.89</v>
      </c>
      <c r="N56" s="176">
        <f t="shared" ca="1" si="10"/>
        <v>270.14</v>
      </c>
      <c r="O56" s="177">
        <f t="shared" ca="1" si="11"/>
        <v>87.8</v>
      </c>
      <c r="P56" s="177">
        <f t="shared" ca="1" si="12"/>
        <v>4.95</v>
      </c>
      <c r="Q56" s="177">
        <f t="shared" ca="1" si="13"/>
        <v>0</v>
      </c>
      <c r="R56" s="178">
        <f t="shared" ca="1" si="14"/>
        <v>362.89</v>
      </c>
      <c r="W56" s="47"/>
      <c r="X56" s="47">
        <v>56</v>
      </c>
    </row>
    <row r="57" spans="1:24">
      <c r="A57" s="62" t="s">
        <v>99</v>
      </c>
      <c r="B57" s="171">
        <f t="shared" ca="1" si="3"/>
        <v>686.07</v>
      </c>
      <c r="C57" s="176">
        <f t="shared" ca="1" si="15"/>
        <v>509.62797456819089</v>
      </c>
      <c r="D57" s="177">
        <f t="shared" ca="1" si="15"/>
        <v>164.1603247838288</v>
      </c>
      <c r="E57" s="177">
        <f t="shared" ca="1" si="15"/>
        <v>9.3591196401933203</v>
      </c>
      <c r="F57" s="178">
        <f t="shared" ca="1" si="15"/>
        <v>2.9225810077870218</v>
      </c>
      <c r="G57" s="179">
        <f t="shared" ca="1" si="1"/>
        <v>0</v>
      </c>
      <c r="H57" s="179">
        <f t="shared" ca="1" si="2"/>
        <v>362.89</v>
      </c>
      <c r="I57" s="180">
        <f t="shared" ca="1" si="5"/>
        <v>270.14</v>
      </c>
      <c r="J57" s="177">
        <f t="shared" ca="1" si="6"/>
        <v>87.8</v>
      </c>
      <c r="K57" s="177">
        <f t="shared" ca="1" si="7"/>
        <v>4.95</v>
      </c>
      <c r="L57" s="177">
        <f t="shared" ca="1" si="8"/>
        <v>0</v>
      </c>
      <c r="M57" s="178">
        <f t="shared" ca="1" si="9"/>
        <v>362.89</v>
      </c>
      <c r="N57" s="176">
        <f t="shared" ca="1" si="10"/>
        <v>270.14</v>
      </c>
      <c r="O57" s="177">
        <f t="shared" ca="1" si="11"/>
        <v>87.8</v>
      </c>
      <c r="P57" s="177">
        <f t="shared" ca="1" si="12"/>
        <v>4.95</v>
      </c>
      <c r="Q57" s="177">
        <f t="shared" ca="1" si="13"/>
        <v>0</v>
      </c>
      <c r="R57" s="178">
        <f t="shared" ca="1" si="14"/>
        <v>362.89</v>
      </c>
      <c r="W57" s="47"/>
      <c r="X57" s="47">
        <v>57</v>
      </c>
    </row>
    <row r="58" spans="1:24">
      <c r="A58" s="62" t="s">
        <v>100</v>
      </c>
      <c r="B58" s="171">
        <f t="shared" ca="1" si="3"/>
        <v>686.07</v>
      </c>
      <c r="C58" s="176">
        <f t="shared" ca="1" si="15"/>
        <v>509.62797456819089</v>
      </c>
      <c r="D58" s="177">
        <f t="shared" ca="1" si="15"/>
        <v>164.1603247838288</v>
      </c>
      <c r="E58" s="177">
        <f t="shared" ca="1" si="15"/>
        <v>9.3591196401933203</v>
      </c>
      <c r="F58" s="178">
        <f t="shared" ca="1" si="15"/>
        <v>2.9225810077870218</v>
      </c>
      <c r="G58" s="179">
        <f t="shared" ca="1" si="1"/>
        <v>0</v>
      </c>
      <c r="H58" s="179">
        <f t="shared" ca="1" si="2"/>
        <v>362.89</v>
      </c>
      <c r="I58" s="180">
        <f t="shared" ca="1" si="5"/>
        <v>270.14</v>
      </c>
      <c r="J58" s="177">
        <f t="shared" ca="1" si="6"/>
        <v>87.8</v>
      </c>
      <c r="K58" s="177">
        <f t="shared" ca="1" si="7"/>
        <v>4.95</v>
      </c>
      <c r="L58" s="177">
        <f t="shared" ca="1" si="8"/>
        <v>0</v>
      </c>
      <c r="M58" s="178">
        <f t="shared" ca="1" si="9"/>
        <v>362.89</v>
      </c>
      <c r="N58" s="176">
        <f t="shared" ca="1" si="10"/>
        <v>270.14</v>
      </c>
      <c r="O58" s="177">
        <f t="shared" ca="1" si="11"/>
        <v>87.8</v>
      </c>
      <c r="P58" s="177">
        <f t="shared" ca="1" si="12"/>
        <v>4.95</v>
      </c>
      <c r="Q58" s="177">
        <f t="shared" ca="1" si="13"/>
        <v>0</v>
      </c>
      <c r="R58" s="178">
        <f t="shared" ca="1" si="14"/>
        <v>362.89</v>
      </c>
      <c r="W58" s="47"/>
      <c r="X58" s="47">
        <v>58</v>
      </c>
    </row>
    <row r="59" spans="1:24">
      <c r="A59" s="62" t="s">
        <v>101</v>
      </c>
      <c r="B59" s="171">
        <f t="shared" ca="1" si="3"/>
        <v>686.07</v>
      </c>
      <c r="C59" s="176">
        <f t="shared" ca="1" si="15"/>
        <v>509.62797456819089</v>
      </c>
      <c r="D59" s="177">
        <f t="shared" ca="1" si="15"/>
        <v>164.1603247838288</v>
      </c>
      <c r="E59" s="177">
        <f t="shared" ca="1" si="15"/>
        <v>9.3591196401933203</v>
      </c>
      <c r="F59" s="178">
        <f t="shared" ca="1" si="15"/>
        <v>2.9225810077870218</v>
      </c>
      <c r="G59" s="179">
        <f t="shared" ca="1" si="1"/>
        <v>0</v>
      </c>
      <c r="H59" s="179">
        <f t="shared" ca="1" si="2"/>
        <v>362.89</v>
      </c>
      <c r="I59" s="180">
        <f t="shared" ca="1" si="5"/>
        <v>270.14</v>
      </c>
      <c r="J59" s="177">
        <f t="shared" ca="1" si="6"/>
        <v>87.8</v>
      </c>
      <c r="K59" s="177">
        <f t="shared" ca="1" si="7"/>
        <v>4.95</v>
      </c>
      <c r="L59" s="177">
        <f t="shared" ca="1" si="8"/>
        <v>0</v>
      </c>
      <c r="M59" s="178">
        <f t="shared" ca="1" si="9"/>
        <v>362.89</v>
      </c>
      <c r="N59" s="176">
        <f t="shared" ca="1" si="10"/>
        <v>270.14</v>
      </c>
      <c r="O59" s="177">
        <f t="shared" ca="1" si="11"/>
        <v>87.8</v>
      </c>
      <c r="P59" s="177">
        <f t="shared" ca="1" si="12"/>
        <v>4.95</v>
      </c>
      <c r="Q59" s="177">
        <f t="shared" ca="1" si="13"/>
        <v>0</v>
      </c>
      <c r="R59" s="178">
        <f t="shared" ca="1" si="14"/>
        <v>362.89</v>
      </c>
      <c r="W59" s="47"/>
      <c r="X59" s="47">
        <v>59</v>
      </c>
    </row>
    <row r="60" spans="1:24">
      <c r="A60" s="62" t="s">
        <v>102</v>
      </c>
      <c r="B60" s="171">
        <f t="shared" ca="1" si="3"/>
        <v>686.07</v>
      </c>
      <c r="C60" s="176">
        <f t="shared" ca="1" si="15"/>
        <v>509.62797456819089</v>
      </c>
      <c r="D60" s="177">
        <f t="shared" ca="1" si="15"/>
        <v>164.1603247838288</v>
      </c>
      <c r="E60" s="177">
        <f t="shared" ca="1" si="15"/>
        <v>9.3591196401933203</v>
      </c>
      <c r="F60" s="178">
        <f t="shared" ca="1" si="15"/>
        <v>2.9225810077870218</v>
      </c>
      <c r="G60" s="179">
        <f t="shared" ca="1" si="1"/>
        <v>0</v>
      </c>
      <c r="H60" s="179">
        <f t="shared" ca="1" si="2"/>
        <v>392.5</v>
      </c>
      <c r="I60" s="180">
        <f t="shared" ca="1" si="5"/>
        <v>300.05</v>
      </c>
      <c r="J60" s="177">
        <f t="shared" ca="1" si="6"/>
        <v>87.51</v>
      </c>
      <c r="K60" s="177">
        <f t="shared" ca="1" si="7"/>
        <v>4.93</v>
      </c>
      <c r="L60" s="177">
        <f t="shared" ca="1" si="8"/>
        <v>0</v>
      </c>
      <c r="M60" s="178">
        <f t="shared" ca="1" si="9"/>
        <v>392.49</v>
      </c>
      <c r="N60" s="176">
        <f t="shared" ca="1" si="10"/>
        <v>300.05764478075872</v>
      </c>
      <c r="O60" s="177">
        <f t="shared" ca="1" si="11"/>
        <v>87.512229610945511</v>
      </c>
      <c r="P60" s="177">
        <f t="shared" ca="1" si="12"/>
        <v>4.9301256082957527</v>
      </c>
      <c r="Q60" s="177">
        <f t="shared" ca="1" si="13"/>
        <v>0</v>
      </c>
      <c r="R60" s="178">
        <f t="shared" ca="1" si="14"/>
        <v>392.49999999999994</v>
      </c>
      <c r="W60" s="47"/>
      <c r="X60" s="47">
        <v>60</v>
      </c>
    </row>
    <row r="61" spans="1:24">
      <c r="A61" s="62" t="s">
        <v>103</v>
      </c>
      <c r="B61" s="171">
        <f t="shared" ca="1" si="3"/>
        <v>686.07</v>
      </c>
      <c r="C61" s="176">
        <f t="shared" ca="1" si="15"/>
        <v>509.62797456819089</v>
      </c>
      <c r="D61" s="177">
        <f t="shared" ca="1" si="15"/>
        <v>164.1603247838288</v>
      </c>
      <c r="E61" s="177">
        <f t="shared" ca="1" si="15"/>
        <v>9.3591196401933203</v>
      </c>
      <c r="F61" s="178">
        <f t="shared" ca="1" si="15"/>
        <v>2.9225810077870218</v>
      </c>
      <c r="G61" s="179">
        <f t="shared" ca="1" si="1"/>
        <v>0</v>
      </c>
      <c r="H61" s="179">
        <f t="shared" ca="1" si="2"/>
        <v>459.82</v>
      </c>
      <c r="I61" s="180">
        <f t="shared" ca="1" si="5"/>
        <v>367.37</v>
      </c>
      <c r="J61" s="177">
        <f t="shared" ca="1" si="6"/>
        <v>87.52</v>
      </c>
      <c r="K61" s="177">
        <f t="shared" ca="1" si="7"/>
        <v>4.93</v>
      </c>
      <c r="L61" s="177">
        <f t="shared" ca="1" si="8"/>
        <v>0</v>
      </c>
      <c r="M61" s="178">
        <f t="shared" ca="1" si="9"/>
        <v>459.82</v>
      </c>
      <c r="N61" s="176">
        <f t="shared" ca="1" si="10"/>
        <v>367.37</v>
      </c>
      <c r="O61" s="177">
        <f t="shared" ca="1" si="11"/>
        <v>87.52</v>
      </c>
      <c r="P61" s="177">
        <f t="shared" ca="1" si="12"/>
        <v>4.93</v>
      </c>
      <c r="Q61" s="177">
        <f t="shared" ca="1" si="13"/>
        <v>0</v>
      </c>
      <c r="R61" s="178">
        <f t="shared" ca="1" si="14"/>
        <v>459.82</v>
      </c>
      <c r="W61" s="47"/>
      <c r="X61" s="47">
        <v>61</v>
      </c>
    </row>
    <row r="62" spans="1:24">
      <c r="A62" s="62" t="s">
        <v>104</v>
      </c>
      <c r="B62" s="171">
        <f t="shared" ca="1" si="3"/>
        <v>686.07</v>
      </c>
      <c r="C62" s="176">
        <f t="shared" ca="1" si="15"/>
        <v>509.62797456819089</v>
      </c>
      <c r="D62" s="177">
        <f t="shared" ca="1" si="15"/>
        <v>164.1603247838288</v>
      </c>
      <c r="E62" s="177">
        <f t="shared" ca="1" si="15"/>
        <v>9.3591196401933203</v>
      </c>
      <c r="F62" s="178">
        <f t="shared" ca="1" si="15"/>
        <v>2.9225810077870218</v>
      </c>
      <c r="G62" s="179">
        <f t="shared" ca="1" si="1"/>
        <v>0</v>
      </c>
      <c r="H62" s="179">
        <f t="shared" ca="1" si="2"/>
        <v>497.32</v>
      </c>
      <c r="I62" s="180">
        <f t="shared" ca="1" si="5"/>
        <v>404.87</v>
      </c>
      <c r="J62" s="177">
        <f t="shared" ca="1" si="6"/>
        <v>87.51</v>
      </c>
      <c r="K62" s="177">
        <f t="shared" ca="1" si="7"/>
        <v>4.93</v>
      </c>
      <c r="L62" s="177">
        <f t="shared" ca="1" si="8"/>
        <v>0</v>
      </c>
      <c r="M62" s="178">
        <f t="shared" ca="1" si="9"/>
        <v>497.31</v>
      </c>
      <c r="N62" s="176">
        <f t="shared" ca="1" si="10"/>
        <v>404.87814119965412</v>
      </c>
      <c r="O62" s="177">
        <f t="shared" ca="1" si="11"/>
        <v>87.511759667008505</v>
      </c>
      <c r="P62" s="177">
        <f t="shared" ca="1" si="12"/>
        <v>4.9300991333373547</v>
      </c>
      <c r="Q62" s="177">
        <f t="shared" ca="1" si="13"/>
        <v>0</v>
      </c>
      <c r="R62" s="178">
        <f t="shared" ca="1" si="14"/>
        <v>497.32</v>
      </c>
      <c r="W62" s="47"/>
      <c r="X62" s="47">
        <v>62</v>
      </c>
    </row>
    <row r="63" spans="1:24">
      <c r="A63" s="62" t="s">
        <v>105</v>
      </c>
      <c r="B63" s="171">
        <f t="shared" ca="1" si="3"/>
        <v>686.07</v>
      </c>
      <c r="C63" s="176">
        <f t="shared" ca="1" si="15"/>
        <v>509.62797456819089</v>
      </c>
      <c r="D63" s="177">
        <f t="shared" ca="1" si="15"/>
        <v>164.1603247838288</v>
      </c>
      <c r="E63" s="177">
        <f t="shared" ca="1" si="15"/>
        <v>9.3591196401933203</v>
      </c>
      <c r="F63" s="178">
        <f t="shared" ca="1" si="15"/>
        <v>2.9225810077870218</v>
      </c>
      <c r="G63" s="179">
        <f t="shared" ca="1" si="1"/>
        <v>0</v>
      </c>
      <c r="H63" s="179">
        <f t="shared" ca="1" si="2"/>
        <v>475.2</v>
      </c>
      <c r="I63" s="180">
        <f t="shared" ca="1" si="5"/>
        <v>382.75</v>
      </c>
      <c r="J63" s="177">
        <f t="shared" ca="1" si="6"/>
        <v>87.51</v>
      </c>
      <c r="K63" s="177">
        <f t="shared" ca="1" si="7"/>
        <v>4.93</v>
      </c>
      <c r="L63" s="177">
        <f t="shared" ca="1" si="8"/>
        <v>0</v>
      </c>
      <c r="M63" s="178">
        <f t="shared" ca="1" si="9"/>
        <v>475.19</v>
      </c>
      <c r="N63" s="176">
        <f t="shared" ca="1" si="10"/>
        <v>382.75805467286767</v>
      </c>
      <c r="O63" s="177">
        <f t="shared" ca="1" si="11"/>
        <v>87.511841579157817</v>
      </c>
      <c r="P63" s="177">
        <f t="shared" ca="1" si="12"/>
        <v>4.9301037479744938</v>
      </c>
      <c r="Q63" s="177">
        <f t="shared" ca="1" si="13"/>
        <v>0</v>
      </c>
      <c r="R63" s="178">
        <f t="shared" ca="1" si="14"/>
        <v>475.2</v>
      </c>
      <c r="W63" s="47"/>
      <c r="X63" s="47">
        <v>63</v>
      </c>
    </row>
    <row r="64" spans="1:24">
      <c r="A64" s="62" t="s">
        <v>106</v>
      </c>
      <c r="B64" s="171">
        <f t="shared" ca="1" si="3"/>
        <v>686.07</v>
      </c>
      <c r="C64" s="176">
        <f t="shared" ca="1" si="15"/>
        <v>509.62797456819089</v>
      </c>
      <c r="D64" s="177">
        <f t="shared" ca="1" si="15"/>
        <v>164.1603247838288</v>
      </c>
      <c r="E64" s="177">
        <f t="shared" ca="1" si="15"/>
        <v>9.3591196401933203</v>
      </c>
      <c r="F64" s="178">
        <f t="shared" ca="1" si="15"/>
        <v>2.9225810077870218</v>
      </c>
      <c r="G64" s="179">
        <f t="shared" ca="1" si="1"/>
        <v>0</v>
      </c>
      <c r="H64" s="179">
        <f t="shared" ca="1" si="2"/>
        <v>498.29</v>
      </c>
      <c r="I64" s="180">
        <f t="shared" ca="1" si="5"/>
        <v>405.84</v>
      </c>
      <c r="J64" s="177">
        <f t="shared" ca="1" si="6"/>
        <v>87.52</v>
      </c>
      <c r="K64" s="177">
        <f t="shared" ca="1" si="7"/>
        <v>4.93</v>
      </c>
      <c r="L64" s="177">
        <f t="shared" ca="1" si="8"/>
        <v>0</v>
      </c>
      <c r="M64" s="178">
        <f t="shared" ca="1" si="9"/>
        <v>498.28999999999996</v>
      </c>
      <c r="N64" s="176">
        <f t="shared" ca="1" si="10"/>
        <v>405.84000000000003</v>
      </c>
      <c r="O64" s="177">
        <f t="shared" ca="1" si="11"/>
        <v>87.52000000000001</v>
      </c>
      <c r="P64" s="177">
        <f t="shared" ca="1" si="12"/>
        <v>4.9300000000000006</v>
      </c>
      <c r="Q64" s="177">
        <f t="shared" ca="1" si="13"/>
        <v>0</v>
      </c>
      <c r="R64" s="178">
        <f t="shared" ca="1" si="14"/>
        <v>498.29</v>
      </c>
      <c r="W64" s="47"/>
      <c r="X64" s="47">
        <v>64</v>
      </c>
    </row>
    <row r="65" spans="1:24">
      <c r="A65" s="62" t="s">
        <v>107</v>
      </c>
      <c r="B65" s="171">
        <f t="shared" ca="1" si="3"/>
        <v>686.07</v>
      </c>
      <c r="C65" s="176">
        <f t="shared" ca="1" si="15"/>
        <v>509.62797456819089</v>
      </c>
      <c r="D65" s="177">
        <f t="shared" ca="1" si="15"/>
        <v>164.1603247838288</v>
      </c>
      <c r="E65" s="177">
        <f t="shared" ca="1" si="15"/>
        <v>9.3591196401933203</v>
      </c>
      <c r="F65" s="178">
        <f t="shared" ca="1" si="15"/>
        <v>2.9225810077870218</v>
      </c>
      <c r="G65" s="179">
        <f t="shared" ca="1" si="1"/>
        <v>0</v>
      </c>
      <c r="H65" s="179">
        <f t="shared" ca="1" si="2"/>
        <v>536.76</v>
      </c>
      <c r="I65" s="180">
        <f t="shared" ca="1" si="5"/>
        <v>444.3</v>
      </c>
      <c r="J65" s="177">
        <f t="shared" ca="1" si="6"/>
        <v>87.51</v>
      </c>
      <c r="K65" s="177">
        <f t="shared" ca="1" si="7"/>
        <v>4.9400000000000004</v>
      </c>
      <c r="L65" s="177">
        <f t="shared" ca="1" si="8"/>
        <v>0</v>
      </c>
      <c r="M65" s="178">
        <f t="shared" ca="1" si="9"/>
        <v>536.75000000000011</v>
      </c>
      <c r="N65" s="176">
        <f t="shared" ca="1" si="10"/>
        <v>444.30827759664641</v>
      </c>
      <c r="O65" s="177">
        <f t="shared" ca="1" si="11"/>
        <v>87.511630367955277</v>
      </c>
      <c r="P65" s="177">
        <f t="shared" ca="1" si="12"/>
        <v>4.9400920353982292</v>
      </c>
      <c r="Q65" s="177">
        <f t="shared" ca="1" si="13"/>
        <v>0</v>
      </c>
      <c r="R65" s="178">
        <f t="shared" ca="1" si="14"/>
        <v>536.76</v>
      </c>
      <c r="W65" s="47"/>
      <c r="X65" s="47">
        <v>65</v>
      </c>
    </row>
    <row r="66" spans="1:24">
      <c r="A66" s="62" t="s">
        <v>108</v>
      </c>
      <c r="B66" s="171">
        <f t="shared" ca="1" si="3"/>
        <v>686.07</v>
      </c>
      <c r="C66" s="176">
        <f t="shared" ca="1" si="15"/>
        <v>509.62797456819089</v>
      </c>
      <c r="D66" s="177">
        <f t="shared" ca="1" si="15"/>
        <v>164.1603247838288</v>
      </c>
      <c r="E66" s="177">
        <f t="shared" ca="1" si="15"/>
        <v>9.3591196401933203</v>
      </c>
      <c r="F66" s="178">
        <f t="shared" ca="1" si="15"/>
        <v>2.9225810077870218</v>
      </c>
      <c r="G66" s="179">
        <f t="shared" ca="1" si="1"/>
        <v>0</v>
      </c>
      <c r="H66" s="179">
        <f t="shared" ca="1" si="2"/>
        <v>552.15</v>
      </c>
      <c r="I66" s="180">
        <f t="shared" ca="1" si="5"/>
        <v>459.69</v>
      </c>
      <c r="J66" s="177">
        <f t="shared" ca="1" si="6"/>
        <v>87.51</v>
      </c>
      <c r="K66" s="177">
        <f t="shared" ca="1" si="7"/>
        <v>4.9400000000000004</v>
      </c>
      <c r="L66" s="177">
        <f t="shared" ca="1" si="8"/>
        <v>0</v>
      </c>
      <c r="M66" s="178">
        <f t="shared" ca="1" si="9"/>
        <v>552.1400000000001</v>
      </c>
      <c r="N66" s="176">
        <f t="shared" ca="1" si="10"/>
        <v>459.69832560582449</v>
      </c>
      <c r="O66" s="177">
        <f t="shared" ca="1" si="11"/>
        <v>87.511584924113436</v>
      </c>
      <c r="P66" s="177">
        <f t="shared" ca="1" si="12"/>
        <v>4.94008947006194</v>
      </c>
      <c r="Q66" s="177">
        <f t="shared" ca="1" si="13"/>
        <v>0</v>
      </c>
      <c r="R66" s="178">
        <f t="shared" ca="1" si="14"/>
        <v>552.14999999999986</v>
      </c>
      <c r="W66" s="47"/>
      <c r="X66" s="47">
        <v>66</v>
      </c>
    </row>
    <row r="67" spans="1:24">
      <c r="A67" s="62" t="s">
        <v>109</v>
      </c>
      <c r="B67" s="171">
        <f t="shared" ca="1" si="3"/>
        <v>686.07</v>
      </c>
      <c r="C67" s="176">
        <f t="shared" ca="1" si="15"/>
        <v>509.62797456819089</v>
      </c>
      <c r="D67" s="177">
        <f t="shared" ca="1" si="15"/>
        <v>164.1603247838288</v>
      </c>
      <c r="E67" s="177">
        <f t="shared" ca="1" si="15"/>
        <v>9.3591196401933203</v>
      </c>
      <c r="F67" s="178">
        <f t="shared" ca="1" si="15"/>
        <v>2.9225810077870218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544.46</v>
      </c>
      <c r="I67" s="180">
        <f t="shared" ca="1" si="5"/>
        <v>452</v>
      </c>
      <c r="J67" s="177">
        <f t="shared" ca="1" si="6"/>
        <v>87.52</v>
      </c>
      <c r="K67" s="177">
        <f t="shared" ca="1" si="7"/>
        <v>4.9400000000000004</v>
      </c>
      <c r="L67" s="177">
        <f t="shared" ca="1" si="8"/>
        <v>0</v>
      </c>
      <c r="M67" s="178">
        <f t="shared" ca="1" si="9"/>
        <v>544.46</v>
      </c>
      <c r="N67" s="176">
        <f t="shared" ca="1" si="10"/>
        <v>452</v>
      </c>
      <c r="O67" s="177">
        <f t="shared" ca="1" si="11"/>
        <v>87.52</v>
      </c>
      <c r="P67" s="177">
        <f t="shared" ca="1" si="12"/>
        <v>4.9400000000000004</v>
      </c>
      <c r="Q67" s="177">
        <f t="shared" ca="1" si="13"/>
        <v>0</v>
      </c>
      <c r="R67" s="178">
        <f t="shared" ca="1" si="14"/>
        <v>544.46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686.07</v>
      </c>
      <c r="C68" s="176">
        <f t="shared" ref="C68:F98" ca="1" si="19">$B68*C$1/100</f>
        <v>509.62797456819089</v>
      </c>
      <c r="D68" s="177">
        <f t="shared" ca="1" si="19"/>
        <v>164.1603247838288</v>
      </c>
      <c r="E68" s="177">
        <f t="shared" ca="1" si="19"/>
        <v>9.3591196401933203</v>
      </c>
      <c r="F68" s="178">
        <f t="shared" ca="1" si="19"/>
        <v>2.9225810077870218</v>
      </c>
      <c r="G68" s="179">
        <f t="shared" ca="1" si="16"/>
        <v>0</v>
      </c>
      <c r="H68" s="179">
        <f t="shared" ca="1" si="17"/>
        <v>552.15</v>
      </c>
      <c r="I68" s="180">
        <f t="shared" ref="I68:I98" ca="1" si="20">INDIRECT("BRPL_EOD!" &amp; $V$3 &amp; X68)</f>
        <v>459.69</v>
      </c>
      <c r="J68" s="177">
        <f t="shared" ref="J68:J98" ca="1" si="21">INDIRECT("BYPL_EOD!" &amp; $V$3 &amp; X68)</f>
        <v>87.51</v>
      </c>
      <c r="K68" s="177">
        <f t="shared" ref="K68:K98" ca="1" si="22">INDIRECT("TPDDL_EOD!" &amp; $V$3 &amp; X68)</f>
        <v>4.9400000000000004</v>
      </c>
      <c r="L68" s="177">
        <f t="shared" ref="L68:L98" ca="1" si="23">INDIRECT("NDMC_EOD!" &amp; $V$3 &amp; X68)</f>
        <v>0</v>
      </c>
      <c r="M68" s="178">
        <f t="shared" ref="M68:M98" ca="1" si="24">SUM(I68:L68)</f>
        <v>552.1400000000001</v>
      </c>
      <c r="N68" s="176">
        <f t="shared" ref="N68:N98" ca="1" si="25">INDIRECT("BRPL_ISGS_exbus!" &amp; $V$3 &amp; X68)</f>
        <v>459.69832560582449</v>
      </c>
      <c r="O68" s="177">
        <f t="shared" ref="O68:O98" ca="1" si="26">INDIRECT("BYPL_ISGS_exbus!" &amp; $V$3 &amp; X68)</f>
        <v>87.511584924113436</v>
      </c>
      <c r="P68" s="177">
        <f t="shared" ref="P68:P98" ca="1" si="27">INDIRECT("TPDDL_ISGS_exbus!" &amp; $V$3 &amp; X68)</f>
        <v>4.94008947006194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552.14999999999986</v>
      </c>
      <c r="W68" s="47"/>
      <c r="X68" s="47">
        <v>68</v>
      </c>
    </row>
    <row r="69" spans="1:24">
      <c r="A69" s="62" t="s">
        <v>111</v>
      </c>
      <c r="B69" s="171">
        <f t="shared" ca="1" si="18"/>
        <v>686.07</v>
      </c>
      <c r="C69" s="176">
        <f t="shared" ca="1" si="19"/>
        <v>509.62797456819089</v>
      </c>
      <c r="D69" s="177">
        <f t="shared" ca="1" si="19"/>
        <v>164.1603247838288</v>
      </c>
      <c r="E69" s="177">
        <f t="shared" ca="1" si="19"/>
        <v>9.3591196401933203</v>
      </c>
      <c r="F69" s="178">
        <f t="shared" ca="1" si="19"/>
        <v>2.9225810077870218</v>
      </c>
      <c r="G69" s="179">
        <f t="shared" ca="1" si="16"/>
        <v>0</v>
      </c>
      <c r="H69" s="179">
        <f t="shared" ca="1" si="17"/>
        <v>566.58000000000004</v>
      </c>
      <c r="I69" s="180">
        <f t="shared" ca="1" si="20"/>
        <v>474.12</v>
      </c>
      <c r="J69" s="177">
        <f t="shared" ca="1" si="21"/>
        <v>87.52</v>
      </c>
      <c r="K69" s="177">
        <f t="shared" ca="1" si="22"/>
        <v>4.9400000000000004</v>
      </c>
      <c r="L69" s="177">
        <f t="shared" ca="1" si="23"/>
        <v>0</v>
      </c>
      <c r="M69" s="178">
        <f t="shared" ca="1" si="24"/>
        <v>566.58000000000004</v>
      </c>
      <c r="N69" s="176">
        <f t="shared" ca="1" si="25"/>
        <v>474.12</v>
      </c>
      <c r="O69" s="177">
        <f t="shared" ca="1" si="26"/>
        <v>87.52</v>
      </c>
      <c r="P69" s="177">
        <f t="shared" ca="1" si="27"/>
        <v>4.9400000000000004</v>
      </c>
      <c r="Q69" s="177">
        <f t="shared" ca="1" si="28"/>
        <v>0</v>
      </c>
      <c r="R69" s="178">
        <f t="shared" ca="1" si="29"/>
        <v>566.58000000000004</v>
      </c>
      <c r="W69" s="47"/>
      <c r="X69" s="47">
        <v>69</v>
      </c>
    </row>
    <row r="70" spans="1:24">
      <c r="A70" s="62" t="s">
        <v>112</v>
      </c>
      <c r="B70" s="171">
        <f t="shared" ca="1" si="18"/>
        <v>686.07</v>
      </c>
      <c r="C70" s="176">
        <f t="shared" ca="1" si="19"/>
        <v>509.62797456819089</v>
      </c>
      <c r="D70" s="177">
        <f t="shared" ca="1" si="19"/>
        <v>164.1603247838288</v>
      </c>
      <c r="E70" s="177">
        <f t="shared" ca="1" si="19"/>
        <v>9.3591196401933203</v>
      </c>
      <c r="F70" s="178">
        <f t="shared" ca="1" si="19"/>
        <v>2.9225810077870218</v>
      </c>
      <c r="G70" s="179">
        <f t="shared" ca="1" si="16"/>
        <v>0</v>
      </c>
      <c r="H70" s="179">
        <f t="shared" ca="1" si="17"/>
        <v>576.19000000000005</v>
      </c>
      <c r="I70" s="180">
        <f t="shared" ca="1" si="20"/>
        <v>483.73</v>
      </c>
      <c r="J70" s="177">
        <f t="shared" ca="1" si="21"/>
        <v>87.51</v>
      </c>
      <c r="K70" s="177">
        <f t="shared" ca="1" si="22"/>
        <v>4.9400000000000004</v>
      </c>
      <c r="L70" s="177">
        <f t="shared" ca="1" si="23"/>
        <v>0</v>
      </c>
      <c r="M70" s="178">
        <f t="shared" ca="1" si="24"/>
        <v>576.18000000000006</v>
      </c>
      <c r="N70" s="176">
        <f t="shared" ca="1" si="25"/>
        <v>483.73839546669444</v>
      </c>
      <c r="O70" s="177">
        <f t="shared" ca="1" si="26"/>
        <v>87.511518796209515</v>
      </c>
      <c r="P70" s="177">
        <f t="shared" ca="1" si="27"/>
        <v>4.9400857370960463</v>
      </c>
      <c r="Q70" s="177">
        <f t="shared" ca="1" si="28"/>
        <v>0</v>
      </c>
      <c r="R70" s="178">
        <f t="shared" ca="1" si="29"/>
        <v>576.19000000000005</v>
      </c>
      <c r="W70" s="47"/>
      <c r="X70" s="47">
        <v>70</v>
      </c>
    </row>
    <row r="71" spans="1:24">
      <c r="A71" s="62" t="s">
        <v>113</v>
      </c>
      <c r="B71" s="171">
        <f t="shared" ca="1" si="18"/>
        <v>686.07</v>
      </c>
      <c r="C71" s="176">
        <f t="shared" ca="1" si="19"/>
        <v>509.62797456819089</v>
      </c>
      <c r="D71" s="177">
        <f t="shared" ca="1" si="19"/>
        <v>164.1603247838288</v>
      </c>
      <c r="E71" s="177">
        <f t="shared" ca="1" si="19"/>
        <v>9.3591196401933203</v>
      </c>
      <c r="F71" s="178">
        <f t="shared" ca="1" si="19"/>
        <v>2.9225810077870218</v>
      </c>
      <c r="G71" s="179">
        <f t="shared" ca="1" si="16"/>
        <v>0</v>
      </c>
      <c r="H71" s="179">
        <f t="shared" ca="1" si="17"/>
        <v>577.15</v>
      </c>
      <c r="I71" s="180">
        <f t="shared" ca="1" si="20"/>
        <v>484.69</v>
      </c>
      <c r="J71" s="177">
        <f t="shared" ca="1" si="21"/>
        <v>87.51</v>
      </c>
      <c r="K71" s="177">
        <f t="shared" ca="1" si="22"/>
        <v>4.9400000000000004</v>
      </c>
      <c r="L71" s="177">
        <f t="shared" ca="1" si="23"/>
        <v>0</v>
      </c>
      <c r="M71" s="178">
        <f t="shared" ca="1" si="24"/>
        <v>577.1400000000001</v>
      </c>
      <c r="N71" s="176">
        <f t="shared" ca="1" si="25"/>
        <v>484.69839813563425</v>
      </c>
      <c r="O71" s="177">
        <f t="shared" ca="1" si="26"/>
        <v>87.511516269882506</v>
      </c>
      <c r="P71" s="177">
        <f t="shared" ca="1" si="27"/>
        <v>4.9400855944831408</v>
      </c>
      <c r="Q71" s="177">
        <f t="shared" ca="1" si="28"/>
        <v>0</v>
      </c>
      <c r="R71" s="178">
        <f t="shared" ca="1" si="29"/>
        <v>577.14999999999986</v>
      </c>
      <c r="W71" s="47"/>
      <c r="X71" s="47">
        <v>71</v>
      </c>
    </row>
    <row r="72" spans="1:24">
      <c r="A72" s="62" t="s">
        <v>114</v>
      </c>
      <c r="B72" s="171">
        <f t="shared" ca="1" si="18"/>
        <v>686.07</v>
      </c>
      <c r="C72" s="176">
        <f t="shared" ca="1" si="19"/>
        <v>509.62797456819089</v>
      </c>
      <c r="D72" s="177">
        <f t="shared" ca="1" si="19"/>
        <v>164.1603247838288</v>
      </c>
      <c r="E72" s="177">
        <f t="shared" ca="1" si="19"/>
        <v>9.3591196401933203</v>
      </c>
      <c r="F72" s="178">
        <f t="shared" ca="1" si="19"/>
        <v>2.9225810077870218</v>
      </c>
      <c r="G72" s="179">
        <f t="shared" ca="1" si="16"/>
        <v>0</v>
      </c>
      <c r="H72" s="179">
        <f t="shared" ca="1" si="17"/>
        <v>577.15</v>
      </c>
      <c r="I72" s="180">
        <f t="shared" ca="1" si="20"/>
        <v>484.69</v>
      </c>
      <c r="J72" s="177">
        <f t="shared" ca="1" si="21"/>
        <v>87.51</v>
      </c>
      <c r="K72" s="177">
        <f t="shared" ca="1" si="22"/>
        <v>4.9400000000000004</v>
      </c>
      <c r="L72" s="177">
        <f t="shared" ca="1" si="23"/>
        <v>0</v>
      </c>
      <c r="M72" s="178">
        <f t="shared" ca="1" si="24"/>
        <v>577.1400000000001</v>
      </c>
      <c r="N72" s="176">
        <f t="shared" ca="1" si="25"/>
        <v>484.69839813563425</v>
      </c>
      <c r="O72" s="177">
        <f t="shared" ca="1" si="26"/>
        <v>87.511516269882506</v>
      </c>
      <c r="P72" s="177">
        <f t="shared" ca="1" si="27"/>
        <v>4.9400855944831408</v>
      </c>
      <c r="Q72" s="177">
        <f t="shared" ca="1" si="28"/>
        <v>0</v>
      </c>
      <c r="R72" s="178">
        <f t="shared" ca="1" si="29"/>
        <v>577.14999999999986</v>
      </c>
      <c r="W72" s="47"/>
      <c r="X72" s="47">
        <v>72</v>
      </c>
    </row>
    <row r="73" spans="1:24">
      <c r="A73" s="62" t="s">
        <v>115</v>
      </c>
      <c r="B73" s="171">
        <f t="shared" ca="1" si="18"/>
        <v>686.07</v>
      </c>
      <c r="C73" s="176">
        <f t="shared" ca="1" si="19"/>
        <v>509.62797456819089</v>
      </c>
      <c r="D73" s="177">
        <f t="shared" ca="1" si="19"/>
        <v>164.1603247838288</v>
      </c>
      <c r="E73" s="177">
        <f t="shared" ca="1" si="19"/>
        <v>9.3591196401933203</v>
      </c>
      <c r="F73" s="178">
        <f t="shared" ca="1" si="19"/>
        <v>2.9225810077870218</v>
      </c>
      <c r="G73" s="179">
        <f t="shared" ca="1" si="16"/>
        <v>0</v>
      </c>
      <c r="H73" s="179">
        <f t="shared" ca="1" si="17"/>
        <v>582.54999999999995</v>
      </c>
      <c r="I73" s="180">
        <f t="shared" ca="1" si="20"/>
        <v>490.09</v>
      </c>
      <c r="J73" s="177">
        <f t="shared" ca="1" si="21"/>
        <v>87.51</v>
      </c>
      <c r="K73" s="177">
        <f t="shared" ca="1" si="22"/>
        <v>4.9400000000000004</v>
      </c>
      <c r="L73" s="177">
        <f t="shared" ca="1" si="23"/>
        <v>0</v>
      </c>
      <c r="M73" s="178">
        <f t="shared" ca="1" si="24"/>
        <v>582.54000000000008</v>
      </c>
      <c r="N73" s="176">
        <f t="shared" ca="1" si="25"/>
        <v>490.09841298451596</v>
      </c>
      <c r="O73" s="177">
        <f t="shared" ca="1" si="26"/>
        <v>87.511502214440199</v>
      </c>
      <c r="P73" s="177">
        <f t="shared" ca="1" si="27"/>
        <v>4.9400848010437048</v>
      </c>
      <c r="Q73" s="177">
        <f t="shared" ca="1" si="28"/>
        <v>0</v>
      </c>
      <c r="R73" s="178">
        <f t="shared" ca="1" si="29"/>
        <v>582.54999999999984</v>
      </c>
      <c r="W73" s="47"/>
      <c r="X73" s="47">
        <v>73</v>
      </c>
    </row>
    <row r="74" spans="1:24">
      <c r="A74" s="62" t="s">
        <v>116</v>
      </c>
      <c r="B74" s="171">
        <f t="shared" ca="1" si="18"/>
        <v>686.07</v>
      </c>
      <c r="C74" s="176">
        <f t="shared" ca="1" si="19"/>
        <v>509.62797456819089</v>
      </c>
      <c r="D74" s="177">
        <f t="shared" ca="1" si="19"/>
        <v>164.1603247838288</v>
      </c>
      <c r="E74" s="177">
        <f t="shared" ca="1" si="19"/>
        <v>9.3591196401933203</v>
      </c>
      <c r="F74" s="178">
        <f t="shared" ca="1" si="19"/>
        <v>2.9225810077870218</v>
      </c>
      <c r="G74" s="179">
        <f t="shared" ca="1" si="16"/>
        <v>0</v>
      </c>
      <c r="H74" s="179">
        <f t="shared" ca="1" si="17"/>
        <v>582.54999999999995</v>
      </c>
      <c r="I74" s="180">
        <f t="shared" ca="1" si="20"/>
        <v>490.09</v>
      </c>
      <c r="J74" s="177">
        <f t="shared" ca="1" si="21"/>
        <v>87.51</v>
      </c>
      <c r="K74" s="177">
        <f t="shared" ca="1" si="22"/>
        <v>4.9400000000000004</v>
      </c>
      <c r="L74" s="177">
        <f t="shared" ca="1" si="23"/>
        <v>0</v>
      </c>
      <c r="M74" s="178">
        <f t="shared" ca="1" si="24"/>
        <v>582.54000000000008</v>
      </c>
      <c r="N74" s="176">
        <f t="shared" ca="1" si="25"/>
        <v>490.09841298451596</v>
      </c>
      <c r="O74" s="177">
        <f t="shared" ca="1" si="26"/>
        <v>87.511502214440199</v>
      </c>
      <c r="P74" s="177">
        <f t="shared" ca="1" si="27"/>
        <v>4.9400848010437048</v>
      </c>
      <c r="Q74" s="177">
        <f t="shared" ca="1" si="28"/>
        <v>0</v>
      </c>
      <c r="R74" s="178">
        <f t="shared" ca="1" si="29"/>
        <v>582.54999999999984</v>
      </c>
      <c r="W74" s="47"/>
      <c r="X74" s="47">
        <v>74</v>
      </c>
    </row>
    <row r="75" spans="1:24">
      <c r="A75" s="62" t="s">
        <v>117</v>
      </c>
      <c r="B75" s="171">
        <f t="shared" ca="1" si="18"/>
        <v>686.07</v>
      </c>
      <c r="C75" s="176">
        <f t="shared" ca="1" si="19"/>
        <v>509.62797456819089</v>
      </c>
      <c r="D75" s="177">
        <f t="shared" ca="1" si="19"/>
        <v>164.1603247838288</v>
      </c>
      <c r="E75" s="177">
        <f t="shared" ca="1" si="19"/>
        <v>9.3591196401933203</v>
      </c>
      <c r="F75" s="178">
        <f t="shared" ca="1" si="19"/>
        <v>2.9225810077870218</v>
      </c>
      <c r="G75" s="179">
        <f t="shared" ca="1" si="16"/>
        <v>0</v>
      </c>
      <c r="H75" s="179">
        <f t="shared" ca="1" si="17"/>
        <v>582.54999999999995</v>
      </c>
      <c r="I75" s="180">
        <f t="shared" ca="1" si="20"/>
        <v>490.09</v>
      </c>
      <c r="J75" s="177">
        <f t="shared" ca="1" si="21"/>
        <v>87.51</v>
      </c>
      <c r="K75" s="177">
        <f t="shared" ca="1" si="22"/>
        <v>4.9400000000000004</v>
      </c>
      <c r="L75" s="177">
        <f t="shared" ca="1" si="23"/>
        <v>0</v>
      </c>
      <c r="M75" s="178">
        <f t="shared" ca="1" si="24"/>
        <v>582.54000000000008</v>
      </c>
      <c r="N75" s="176">
        <f t="shared" ca="1" si="25"/>
        <v>490.09841298451596</v>
      </c>
      <c r="O75" s="177">
        <f t="shared" ca="1" si="26"/>
        <v>87.511502214440199</v>
      </c>
      <c r="P75" s="177">
        <f t="shared" ca="1" si="27"/>
        <v>4.9400848010437048</v>
      </c>
      <c r="Q75" s="177">
        <f t="shared" ca="1" si="28"/>
        <v>0</v>
      </c>
      <c r="R75" s="178">
        <f t="shared" ca="1" si="29"/>
        <v>582.54999999999984</v>
      </c>
      <c r="W75" s="47"/>
      <c r="X75" s="47">
        <v>75</v>
      </c>
    </row>
    <row r="76" spans="1:24">
      <c r="A76" s="62" t="s">
        <v>118</v>
      </c>
      <c r="B76" s="171">
        <f t="shared" ca="1" si="18"/>
        <v>682.81899999999996</v>
      </c>
      <c r="C76" s="176">
        <f t="shared" ca="1" si="19"/>
        <v>507.21305984327768</v>
      </c>
      <c r="D76" s="177">
        <f t="shared" ca="1" si="19"/>
        <v>163.38243737310944</v>
      </c>
      <c r="E76" s="177">
        <f t="shared" ca="1" si="19"/>
        <v>9.3147706700441084</v>
      </c>
      <c r="F76" s="178">
        <f t="shared" ca="1" si="19"/>
        <v>2.90873211356877</v>
      </c>
      <c r="G76" s="179">
        <f t="shared" ca="1" si="16"/>
        <v>0</v>
      </c>
      <c r="H76" s="179">
        <f t="shared" ca="1" si="17"/>
        <v>580.23</v>
      </c>
      <c r="I76" s="180">
        <f t="shared" ca="1" si="20"/>
        <v>487.77</v>
      </c>
      <c r="J76" s="177">
        <f t="shared" ca="1" si="21"/>
        <v>87.51</v>
      </c>
      <c r="K76" s="177">
        <f t="shared" ca="1" si="22"/>
        <v>4.9400000000000004</v>
      </c>
      <c r="L76" s="177">
        <f t="shared" ca="1" si="23"/>
        <v>0</v>
      </c>
      <c r="M76" s="178">
        <f t="shared" ca="1" si="24"/>
        <v>580.22</v>
      </c>
      <c r="N76" s="176">
        <f t="shared" ca="1" si="25"/>
        <v>487.7784066388611</v>
      </c>
      <c r="O76" s="177">
        <f t="shared" ca="1" si="26"/>
        <v>87.511508221019611</v>
      </c>
      <c r="P76" s="177">
        <f t="shared" ca="1" si="27"/>
        <v>4.9400851401192654</v>
      </c>
      <c r="Q76" s="177">
        <f t="shared" ca="1" si="28"/>
        <v>0</v>
      </c>
      <c r="R76" s="178">
        <f t="shared" ca="1" si="29"/>
        <v>580.23</v>
      </c>
      <c r="W76" s="47"/>
      <c r="X76" s="47">
        <v>76</v>
      </c>
    </row>
    <row r="77" spans="1:24">
      <c r="A77" s="62" t="s">
        <v>119</v>
      </c>
      <c r="B77" s="171">
        <f t="shared" ca="1" si="18"/>
        <v>682.81899999999996</v>
      </c>
      <c r="C77" s="176">
        <f t="shared" ca="1" si="19"/>
        <v>507.21305984327768</v>
      </c>
      <c r="D77" s="177">
        <f t="shared" ca="1" si="19"/>
        <v>163.38243737310944</v>
      </c>
      <c r="E77" s="177">
        <f t="shared" ca="1" si="19"/>
        <v>9.3147706700441084</v>
      </c>
      <c r="F77" s="178">
        <f t="shared" ca="1" si="19"/>
        <v>2.90873211356877</v>
      </c>
      <c r="G77" s="179">
        <f t="shared" ca="1" si="16"/>
        <v>0</v>
      </c>
      <c r="H77" s="179">
        <f t="shared" ca="1" si="17"/>
        <v>639.58000000000004</v>
      </c>
      <c r="I77" s="180">
        <f t="shared" ca="1" si="20"/>
        <v>480.06</v>
      </c>
      <c r="J77" s="177">
        <f t="shared" ca="1" si="21"/>
        <v>154.66</v>
      </c>
      <c r="K77" s="177">
        <f t="shared" ca="1" si="22"/>
        <v>4.8600000000000003</v>
      </c>
      <c r="L77" s="177">
        <f t="shared" ca="1" si="23"/>
        <v>0</v>
      </c>
      <c r="M77" s="178">
        <f t="shared" ca="1" si="24"/>
        <v>639.58000000000004</v>
      </c>
      <c r="N77" s="176">
        <f t="shared" ca="1" si="25"/>
        <v>480.06</v>
      </c>
      <c r="O77" s="177">
        <f t="shared" ca="1" si="26"/>
        <v>154.66</v>
      </c>
      <c r="P77" s="177">
        <f t="shared" ca="1" si="27"/>
        <v>4.8600000000000003</v>
      </c>
      <c r="Q77" s="177">
        <f t="shared" ca="1" si="28"/>
        <v>0</v>
      </c>
      <c r="R77" s="178">
        <f t="shared" ca="1" si="29"/>
        <v>639.58000000000004</v>
      </c>
      <c r="W77" s="47"/>
      <c r="X77" s="47">
        <v>77</v>
      </c>
    </row>
    <row r="78" spans="1:24">
      <c r="A78" s="62" t="s">
        <v>120</v>
      </c>
      <c r="B78" s="171">
        <f t="shared" ca="1" si="18"/>
        <v>682.81899999999996</v>
      </c>
      <c r="C78" s="176">
        <f t="shared" ca="1" si="19"/>
        <v>507.21305984327768</v>
      </c>
      <c r="D78" s="177">
        <f t="shared" ca="1" si="19"/>
        <v>163.38243737310944</v>
      </c>
      <c r="E78" s="177">
        <f t="shared" ca="1" si="19"/>
        <v>9.3147706700441084</v>
      </c>
      <c r="F78" s="178">
        <f t="shared" ca="1" si="19"/>
        <v>2.90873211356877</v>
      </c>
      <c r="G78" s="179">
        <f t="shared" ca="1" si="16"/>
        <v>0</v>
      </c>
      <c r="H78" s="179">
        <f t="shared" ca="1" si="17"/>
        <v>649.86</v>
      </c>
      <c r="I78" s="180">
        <f t="shared" ca="1" si="20"/>
        <v>487.77</v>
      </c>
      <c r="J78" s="177">
        <f t="shared" ca="1" si="21"/>
        <v>157.13999999999999</v>
      </c>
      <c r="K78" s="177">
        <f t="shared" ca="1" si="22"/>
        <v>4.9400000000000004</v>
      </c>
      <c r="L78" s="177">
        <f t="shared" ca="1" si="23"/>
        <v>0</v>
      </c>
      <c r="M78" s="178">
        <f t="shared" ca="1" si="24"/>
        <v>649.85</v>
      </c>
      <c r="N78" s="176">
        <f t="shared" ca="1" si="25"/>
        <v>487.77750588597365</v>
      </c>
      <c r="O78" s="177">
        <f t="shared" ca="1" si="26"/>
        <v>157.14241809648379</v>
      </c>
      <c r="P78" s="177">
        <f t="shared" ca="1" si="27"/>
        <v>4.94007601754251</v>
      </c>
      <c r="Q78" s="177">
        <f t="shared" ca="1" si="28"/>
        <v>0</v>
      </c>
      <c r="R78" s="178">
        <f t="shared" ca="1" si="29"/>
        <v>649.86</v>
      </c>
      <c r="W78" s="47"/>
      <c r="X78" s="47">
        <v>78</v>
      </c>
    </row>
    <row r="79" spans="1:24">
      <c r="A79" s="62" t="s">
        <v>121</v>
      </c>
      <c r="B79" s="171">
        <f t="shared" ca="1" si="18"/>
        <v>682.81899999999996</v>
      </c>
      <c r="C79" s="176">
        <f t="shared" ca="1" si="19"/>
        <v>507.21305984327768</v>
      </c>
      <c r="D79" s="177">
        <f t="shared" ca="1" si="19"/>
        <v>163.38243737310944</v>
      </c>
      <c r="E79" s="177">
        <f t="shared" ca="1" si="19"/>
        <v>9.3147706700441084</v>
      </c>
      <c r="F79" s="178">
        <f t="shared" ca="1" si="19"/>
        <v>2.90873211356877</v>
      </c>
      <c r="G79" s="179">
        <f t="shared" ca="1" si="16"/>
        <v>0</v>
      </c>
      <c r="H79" s="179">
        <f t="shared" ca="1" si="17"/>
        <v>653.84</v>
      </c>
      <c r="I79" s="180">
        <f t="shared" ca="1" si="20"/>
        <v>487.77</v>
      </c>
      <c r="J79" s="177">
        <f t="shared" ca="1" si="21"/>
        <v>157.13999999999999</v>
      </c>
      <c r="K79" s="177">
        <f t="shared" ca="1" si="22"/>
        <v>8.93</v>
      </c>
      <c r="L79" s="177">
        <f t="shared" ca="1" si="23"/>
        <v>0</v>
      </c>
      <c r="M79" s="178">
        <f t="shared" ca="1" si="24"/>
        <v>653.83999999999992</v>
      </c>
      <c r="N79" s="176">
        <f t="shared" ca="1" si="25"/>
        <v>487.77000000000004</v>
      </c>
      <c r="O79" s="177">
        <f t="shared" ca="1" si="26"/>
        <v>157.14000000000001</v>
      </c>
      <c r="P79" s="177">
        <f t="shared" ca="1" si="27"/>
        <v>8.9300000000000015</v>
      </c>
      <c r="Q79" s="177">
        <f t="shared" ca="1" si="28"/>
        <v>0</v>
      </c>
      <c r="R79" s="178">
        <f t="shared" ca="1" si="29"/>
        <v>653.84</v>
      </c>
      <c r="W79" s="47"/>
      <c r="X79" s="47">
        <v>79</v>
      </c>
    </row>
    <row r="80" spans="1:24">
      <c r="A80" s="62" t="s">
        <v>122</v>
      </c>
      <c r="B80" s="171">
        <f t="shared" ca="1" si="18"/>
        <v>682.81899999999996</v>
      </c>
      <c r="C80" s="176">
        <f t="shared" ca="1" si="19"/>
        <v>507.21305984327768</v>
      </c>
      <c r="D80" s="177">
        <f t="shared" ca="1" si="19"/>
        <v>163.38243737310944</v>
      </c>
      <c r="E80" s="177">
        <f t="shared" ca="1" si="19"/>
        <v>9.3147706700441084</v>
      </c>
      <c r="F80" s="178">
        <f t="shared" ca="1" si="19"/>
        <v>2.90873211356877</v>
      </c>
      <c r="G80" s="179">
        <f t="shared" ca="1" si="16"/>
        <v>0</v>
      </c>
      <c r="H80" s="179">
        <f t="shared" ca="1" si="17"/>
        <v>653.84</v>
      </c>
      <c r="I80" s="180">
        <f t="shared" ca="1" si="20"/>
        <v>487.77</v>
      </c>
      <c r="J80" s="177">
        <f t="shared" ca="1" si="21"/>
        <v>157.13999999999999</v>
      </c>
      <c r="K80" s="177">
        <f t="shared" ca="1" si="22"/>
        <v>8.93</v>
      </c>
      <c r="L80" s="177">
        <f t="shared" ca="1" si="23"/>
        <v>0</v>
      </c>
      <c r="M80" s="178">
        <f t="shared" ca="1" si="24"/>
        <v>653.83999999999992</v>
      </c>
      <c r="N80" s="176">
        <f t="shared" ca="1" si="25"/>
        <v>487.77000000000004</v>
      </c>
      <c r="O80" s="177">
        <f t="shared" ca="1" si="26"/>
        <v>157.14000000000001</v>
      </c>
      <c r="P80" s="177">
        <f t="shared" ca="1" si="27"/>
        <v>8.9300000000000015</v>
      </c>
      <c r="Q80" s="177">
        <f t="shared" ca="1" si="28"/>
        <v>0</v>
      </c>
      <c r="R80" s="178">
        <f t="shared" ca="1" si="29"/>
        <v>653.84</v>
      </c>
      <c r="W80" s="47"/>
      <c r="X80" s="47">
        <v>80</v>
      </c>
    </row>
    <row r="81" spans="1:24">
      <c r="A81" s="62" t="s">
        <v>123</v>
      </c>
      <c r="B81" s="171">
        <f t="shared" ca="1" si="18"/>
        <v>682.81899999999996</v>
      </c>
      <c r="C81" s="176">
        <f t="shared" ca="1" si="19"/>
        <v>507.21305984327768</v>
      </c>
      <c r="D81" s="177">
        <f t="shared" ca="1" si="19"/>
        <v>163.38243737310944</v>
      </c>
      <c r="E81" s="177">
        <f t="shared" ca="1" si="19"/>
        <v>9.3147706700441084</v>
      </c>
      <c r="F81" s="178">
        <f t="shared" ca="1" si="19"/>
        <v>2.90873211356877</v>
      </c>
      <c r="G81" s="179">
        <f t="shared" ca="1" si="16"/>
        <v>0</v>
      </c>
      <c r="H81" s="179">
        <f t="shared" ca="1" si="17"/>
        <v>653.84</v>
      </c>
      <c r="I81" s="180">
        <f t="shared" ca="1" si="20"/>
        <v>487.77</v>
      </c>
      <c r="J81" s="177">
        <f t="shared" ca="1" si="21"/>
        <v>157.13999999999999</v>
      </c>
      <c r="K81" s="177">
        <f t="shared" ca="1" si="22"/>
        <v>8.93</v>
      </c>
      <c r="L81" s="177">
        <f t="shared" ca="1" si="23"/>
        <v>0</v>
      </c>
      <c r="M81" s="178">
        <f t="shared" ca="1" si="24"/>
        <v>653.83999999999992</v>
      </c>
      <c r="N81" s="176">
        <f t="shared" ca="1" si="25"/>
        <v>487.77000000000004</v>
      </c>
      <c r="O81" s="177">
        <f t="shared" ca="1" si="26"/>
        <v>157.14000000000001</v>
      </c>
      <c r="P81" s="177">
        <f t="shared" ca="1" si="27"/>
        <v>8.9300000000000015</v>
      </c>
      <c r="Q81" s="177">
        <f t="shared" ca="1" si="28"/>
        <v>0</v>
      </c>
      <c r="R81" s="178">
        <f t="shared" ca="1" si="29"/>
        <v>653.84</v>
      </c>
      <c r="W81" s="47"/>
      <c r="X81" s="47">
        <v>81</v>
      </c>
    </row>
    <row r="82" spans="1:24">
      <c r="A82" s="62" t="s">
        <v>124</v>
      </c>
      <c r="B82" s="171">
        <f t="shared" ca="1" si="18"/>
        <v>682.81899999999996</v>
      </c>
      <c r="C82" s="176">
        <f t="shared" ca="1" si="19"/>
        <v>507.21305984327768</v>
      </c>
      <c r="D82" s="177">
        <f t="shared" ca="1" si="19"/>
        <v>163.38243737310944</v>
      </c>
      <c r="E82" s="177">
        <f t="shared" ca="1" si="19"/>
        <v>9.3147706700441084</v>
      </c>
      <c r="F82" s="178">
        <f t="shared" ca="1" si="19"/>
        <v>2.90873211356877</v>
      </c>
      <c r="G82" s="179">
        <f t="shared" ca="1" si="16"/>
        <v>0</v>
      </c>
      <c r="H82" s="179">
        <f t="shared" ca="1" si="17"/>
        <v>653.84</v>
      </c>
      <c r="I82" s="180">
        <f t="shared" ca="1" si="20"/>
        <v>487.77</v>
      </c>
      <c r="J82" s="177">
        <f t="shared" ca="1" si="21"/>
        <v>157.13999999999999</v>
      </c>
      <c r="K82" s="177">
        <f t="shared" ca="1" si="22"/>
        <v>8.93</v>
      </c>
      <c r="L82" s="177">
        <f t="shared" ca="1" si="23"/>
        <v>0</v>
      </c>
      <c r="M82" s="178">
        <f t="shared" ca="1" si="24"/>
        <v>653.83999999999992</v>
      </c>
      <c r="N82" s="176">
        <f t="shared" ca="1" si="25"/>
        <v>487.77000000000004</v>
      </c>
      <c r="O82" s="177">
        <f t="shared" ca="1" si="26"/>
        <v>157.14000000000001</v>
      </c>
      <c r="P82" s="177">
        <f t="shared" ca="1" si="27"/>
        <v>8.9300000000000015</v>
      </c>
      <c r="Q82" s="177">
        <f t="shared" ca="1" si="28"/>
        <v>0</v>
      </c>
      <c r="R82" s="178">
        <f t="shared" ca="1" si="29"/>
        <v>653.84</v>
      </c>
      <c r="W82" s="47"/>
      <c r="X82" s="47">
        <v>82</v>
      </c>
    </row>
    <row r="83" spans="1:24">
      <c r="A83" s="62" t="s">
        <v>125</v>
      </c>
      <c r="B83" s="171">
        <f t="shared" ca="1" si="18"/>
        <v>682.81899999999996</v>
      </c>
      <c r="C83" s="176">
        <f t="shared" ca="1" si="19"/>
        <v>507.21305984327768</v>
      </c>
      <c r="D83" s="177">
        <f t="shared" ca="1" si="19"/>
        <v>163.38243737310944</v>
      </c>
      <c r="E83" s="177">
        <f t="shared" ca="1" si="19"/>
        <v>9.3147706700441084</v>
      </c>
      <c r="F83" s="178">
        <f t="shared" ca="1" si="19"/>
        <v>2.90873211356877</v>
      </c>
      <c r="G83" s="179">
        <f t="shared" ca="1" si="16"/>
        <v>0</v>
      </c>
      <c r="H83" s="179">
        <f t="shared" ca="1" si="17"/>
        <v>653.84</v>
      </c>
      <c r="I83" s="180">
        <f t="shared" ca="1" si="20"/>
        <v>487.77</v>
      </c>
      <c r="J83" s="177">
        <f t="shared" ca="1" si="21"/>
        <v>157.13999999999999</v>
      </c>
      <c r="K83" s="177">
        <f t="shared" ca="1" si="22"/>
        <v>8.93</v>
      </c>
      <c r="L83" s="177">
        <f t="shared" ca="1" si="23"/>
        <v>0</v>
      </c>
      <c r="M83" s="178">
        <f t="shared" ca="1" si="24"/>
        <v>653.83999999999992</v>
      </c>
      <c r="N83" s="176">
        <f t="shared" ca="1" si="25"/>
        <v>487.77000000000004</v>
      </c>
      <c r="O83" s="177">
        <f t="shared" ca="1" si="26"/>
        <v>157.14000000000001</v>
      </c>
      <c r="P83" s="177">
        <f t="shared" ca="1" si="27"/>
        <v>8.9300000000000015</v>
      </c>
      <c r="Q83" s="177">
        <f t="shared" ca="1" si="28"/>
        <v>0</v>
      </c>
      <c r="R83" s="178">
        <f t="shared" ca="1" si="29"/>
        <v>653.84</v>
      </c>
      <c r="W83" s="47"/>
      <c r="X83" s="47">
        <v>83</v>
      </c>
    </row>
    <row r="84" spans="1:24">
      <c r="A84" s="62" t="s">
        <v>126</v>
      </c>
      <c r="B84" s="171">
        <f t="shared" ca="1" si="18"/>
        <v>682.81899999999996</v>
      </c>
      <c r="C84" s="176">
        <f t="shared" ca="1" si="19"/>
        <v>507.21305984327768</v>
      </c>
      <c r="D84" s="177">
        <f t="shared" ca="1" si="19"/>
        <v>163.38243737310944</v>
      </c>
      <c r="E84" s="177">
        <f t="shared" ca="1" si="19"/>
        <v>9.3147706700441084</v>
      </c>
      <c r="F84" s="178">
        <f t="shared" ca="1" si="19"/>
        <v>2.90873211356877</v>
      </c>
      <c r="G84" s="179">
        <f t="shared" ca="1" si="16"/>
        <v>0</v>
      </c>
      <c r="H84" s="179">
        <f t="shared" ca="1" si="17"/>
        <v>653.84</v>
      </c>
      <c r="I84" s="180">
        <f t="shared" ca="1" si="20"/>
        <v>487.77</v>
      </c>
      <c r="J84" s="177">
        <f t="shared" ca="1" si="21"/>
        <v>157.13999999999999</v>
      </c>
      <c r="K84" s="177">
        <f t="shared" ca="1" si="22"/>
        <v>8.93</v>
      </c>
      <c r="L84" s="177">
        <f t="shared" ca="1" si="23"/>
        <v>0</v>
      </c>
      <c r="M84" s="178">
        <f t="shared" ca="1" si="24"/>
        <v>653.83999999999992</v>
      </c>
      <c r="N84" s="176">
        <f t="shared" ca="1" si="25"/>
        <v>487.77000000000004</v>
      </c>
      <c r="O84" s="177">
        <f t="shared" ca="1" si="26"/>
        <v>157.14000000000001</v>
      </c>
      <c r="P84" s="177">
        <f t="shared" ca="1" si="27"/>
        <v>8.9300000000000015</v>
      </c>
      <c r="Q84" s="177">
        <f t="shared" ca="1" si="28"/>
        <v>0</v>
      </c>
      <c r="R84" s="178">
        <f t="shared" ca="1" si="29"/>
        <v>653.84</v>
      </c>
      <c r="W84" s="47"/>
      <c r="X84" s="47">
        <v>84</v>
      </c>
    </row>
    <row r="85" spans="1:24">
      <c r="A85" s="62" t="s">
        <v>127</v>
      </c>
      <c r="B85" s="171">
        <f t="shared" ca="1" si="18"/>
        <v>682.81899999999996</v>
      </c>
      <c r="C85" s="176">
        <f t="shared" ca="1" si="19"/>
        <v>507.21305984327768</v>
      </c>
      <c r="D85" s="177">
        <f t="shared" ca="1" si="19"/>
        <v>163.38243737310944</v>
      </c>
      <c r="E85" s="177">
        <f t="shared" ca="1" si="19"/>
        <v>9.3147706700441084</v>
      </c>
      <c r="F85" s="178">
        <f t="shared" ca="1" si="19"/>
        <v>2.90873211356877</v>
      </c>
      <c r="G85" s="179">
        <f t="shared" ca="1" si="16"/>
        <v>0</v>
      </c>
      <c r="H85" s="179">
        <f t="shared" ca="1" si="17"/>
        <v>653.84</v>
      </c>
      <c r="I85" s="180">
        <f t="shared" ca="1" si="20"/>
        <v>487.77</v>
      </c>
      <c r="J85" s="177">
        <f t="shared" ca="1" si="21"/>
        <v>157.13999999999999</v>
      </c>
      <c r="K85" s="177">
        <f t="shared" ca="1" si="22"/>
        <v>8.93</v>
      </c>
      <c r="L85" s="177">
        <f t="shared" ca="1" si="23"/>
        <v>0</v>
      </c>
      <c r="M85" s="178">
        <f t="shared" ca="1" si="24"/>
        <v>653.83999999999992</v>
      </c>
      <c r="N85" s="176">
        <f t="shared" ca="1" si="25"/>
        <v>487.77000000000004</v>
      </c>
      <c r="O85" s="177">
        <f t="shared" ca="1" si="26"/>
        <v>157.14000000000001</v>
      </c>
      <c r="P85" s="177">
        <f t="shared" ca="1" si="27"/>
        <v>8.9300000000000015</v>
      </c>
      <c r="Q85" s="177">
        <f t="shared" ca="1" si="28"/>
        <v>0</v>
      </c>
      <c r="R85" s="178">
        <f t="shared" ca="1" si="29"/>
        <v>653.84</v>
      </c>
      <c r="W85" s="47"/>
      <c r="X85" s="47">
        <v>85</v>
      </c>
    </row>
    <row r="86" spans="1:24">
      <c r="A86" s="62" t="s">
        <v>128</v>
      </c>
      <c r="B86" s="171">
        <f t="shared" ca="1" si="18"/>
        <v>682.81899999999996</v>
      </c>
      <c r="C86" s="176">
        <f t="shared" ca="1" si="19"/>
        <v>507.21305984327768</v>
      </c>
      <c r="D86" s="177">
        <f t="shared" ca="1" si="19"/>
        <v>163.38243737310944</v>
      </c>
      <c r="E86" s="177">
        <f t="shared" ca="1" si="19"/>
        <v>9.3147706700441084</v>
      </c>
      <c r="F86" s="178">
        <f t="shared" ca="1" si="19"/>
        <v>2.90873211356877</v>
      </c>
      <c r="G86" s="179">
        <f t="shared" ca="1" si="16"/>
        <v>0</v>
      </c>
      <c r="H86" s="179">
        <f t="shared" ca="1" si="17"/>
        <v>653.84</v>
      </c>
      <c r="I86" s="180">
        <f t="shared" ca="1" si="20"/>
        <v>487.77</v>
      </c>
      <c r="J86" s="177">
        <f t="shared" ca="1" si="21"/>
        <v>157.13999999999999</v>
      </c>
      <c r="K86" s="177">
        <f t="shared" ca="1" si="22"/>
        <v>8.93</v>
      </c>
      <c r="L86" s="177">
        <f t="shared" ca="1" si="23"/>
        <v>0</v>
      </c>
      <c r="M86" s="178">
        <f t="shared" ca="1" si="24"/>
        <v>653.83999999999992</v>
      </c>
      <c r="N86" s="176">
        <f t="shared" ca="1" si="25"/>
        <v>487.77000000000004</v>
      </c>
      <c r="O86" s="177">
        <f t="shared" ca="1" si="26"/>
        <v>157.14000000000001</v>
      </c>
      <c r="P86" s="177">
        <f t="shared" ca="1" si="27"/>
        <v>8.9300000000000015</v>
      </c>
      <c r="Q86" s="177">
        <f t="shared" ca="1" si="28"/>
        <v>0</v>
      </c>
      <c r="R86" s="178">
        <f t="shared" ca="1" si="29"/>
        <v>653.84</v>
      </c>
      <c r="W86" s="47"/>
      <c r="X86" s="47">
        <v>86</v>
      </c>
    </row>
    <row r="87" spans="1:24">
      <c r="A87" s="62" t="s">
        <v>129</v>
      </c>
      <c r="B87" s="171">
        <f t="shared" ca="1" si="18"/>
        <v>682.81899999999996</v>
      </c>
      <c r="C87" s="176">
        <f t="shared" ca="1" si="19"/>
        <v>507.21305984327768</v>
      </c>
      <c r="D87" s="177">
        <f t="shared" ca="1" si="19"/>
        <v>163.38243737310944</v>
      </c>
      <c r="E87" s="177">
        <f t="shared" ca="1" si="19"/>
        <v>9.3147706700441084</v>
      </c>
      <c r="F87" s="178">
        <f t="shared" ca="1" si="19"/>
        <v>2.90873211356877</v>
      </c>
      <c r="G87" s="179">
        <f t="shared" ca="1" si="16"/>
        <v>0</v>
      </c>
      <c r="H87" s="179">
        <f t="shared" ca="1" si="17"/>
        <v>653.84</v>
      </c>
      <c r="I87" s="180">
        <f t="shared" ca="1" si="20"/>
        <v>487.77</v>
      </c>
      <c r="J87" s="177">
        <f t="shared" ca="1" si="21"/>
        <v>157.13999999999999</v>
      </c>
      <c r="K87" s="177">
        <f t="shared" ca="1" si="22"/>
        <v>8.93</v>
      </c>
      <c r="L87" s="177">
        <f t="shared" ca="1" si="23"/>
        <v>0</v>
      </c>
      <c r="M87" s="178">
        <f t="shared" ca="1" si="24"/>
        <v>653.83999999999992</v>
      </c>
      <c r="N87" s="176">
        <f t="shared" ca="1" si="25"/>
        <v>487.77000000000004</v>
      </c>
      <c r="O87" s="177">
        <f t="shared" ca="1" si="26"/>
        <v>157.14000000000001</v>
      </c>
      <c r="P87" s="177">
        <f t="shared" ca="1" si="27"/>
        <v>8.9300000000000015</v>
      </c>
      <c r="Q87" s="177">
        <f t="shared" ca="1" si="28"/>
        <v>0</v>
      </c>
      <c r="R87" s="178">
        <f t="shared" ca="1" si="29"/>
        <v>653.84</v>
      </c>
      <c r="W87" s="47"/>
      <c r="X87" s="47">
        <v>87</v>
      </c>
    </row>
    <row r="88" spans="1:24">
      <c r="A88" s="62" t="s">
        <v>130</v>
      </c>
      <c r="B88" s="171">
        <f t="shared" ca="1" si="18"/>
        <v>682.81899999999996</v>
      </c>
      <c r="C88" s="176">
        <f t="shared" ca="1" si="19"/>
        <v>507.21305984327768</v>
      </c>
      <c r="D88" s="177">
        <f t="shared" ca="1" si="19"/>
        <v>163.38243737310944</v>
      </c>
      <c r="E88" s="177">
        <f t="shared" ca="1" si="19"/>
        <v>9.3147706700441084</v>
      </c>
      <c r="F88" s="178">
        <f t="shared" ca="1" si="19"/>
        <v>2.90873211356877</v>
      </c>
      <c r="G88" s="179">
        <f t="shared" ca="1" si="16"/>
        <v>0</v>
      </c>
      <c r="H88" s="179">
        <f t="shared" ca="1" si="17"/>
        <v>653.84</v>
      </c>
      <c r="I88" s="180">
        <f t="shared" ca="1" si="20"/>
        <v>487.77</v>
      </c>
      <c r="J88" s="177">
        <f t="shared" ca="1" si="21"/>
        <v>157.13999999999999</v>
      </c>
      <c r="K88" s="177">
        <f t="shared" ca="1" si="22"/>
        <v>8.93</v>
      </c>
      <c r="L88" s="177">
        <f t="shared" ca="1" si="23"/>
        <v>0</v>
      </c>
      <c r="M88" s="178">
        <f t="shared" ca="1" si="24"/>
        <v>653.83999999999992</v>
      </c>
      <c r="N88" s="176">
        <f t="shared" ca="1" si="25"/>
        <v>487.77000000000004</v>
      </c>
      <c r="O88" s="177">
        <f t="shared" ca="1" si="26"/>
        <v>157.14000000000001</v>
      </c>
      <c r="P88" s="177">
        <f t="shared" ca="1" si="27"/>
        <v>8.9300000000000015</v>
      </c>
      <c r="Q88" s="177">
        <f t="shared" ca="1" si="28"/>
        <v>0</v>
      </c>
      <c r="R88" s="178">
        <f t="shared" ca="1" si="29"/>
        <v>653.84</v>
      </c>
      <c r="W88" s="47"/>
      <c r="X88" s="47">
        <v>88</v>
      </c>
    </row>
    <row r="89" spans="1:24">
      <c r="A89" s="62" t="s">
        <v>131</v>
      </c>
      <c r="B89" s="171">
        <f t="shared" ca="1" si="18"/>
        <v>682.81899999999996</v>
      </c>
      <c r="C89" s="176">
        <f t="shared" ca="1" si="19"/>
        <v>507.21305984327768</v>
      </c>
      <c r="D89" s="177">
        <f t="shared" ca="1" si="19"/>
        <v>163.38243737310944</v>
      </c>
      <c r="E89" s="177">
        <f t="shared" ca="1" si="19"/>
        <v>9.3147706700441084</v>
      </c>
      <c r="F89" s="178">
        <f t="shared" ca="1" si="19"/>
        <v>2.90873211356877</v>
      </c>
      <c r="G89" s="179">
        <f t="shared" ca="1" si="16"/>
        <v>0</v>
      </c>
      <c r="H89" s="179">
        <f t="shared" ca="1" si="17"/>
        <v>653.84</v>
      </c>
      <c r="I89" s="180">
        <f t="shared" ca="1" si="20"/>
        <v>487.77</v>
      </c>
      <c r="J89" s="177">
        <f t="shared" ca="1" si="21"/>
        <v>157.13999999999999</v>
      </c>
      <c r="K89" s="177">
        <f t="shared" ca="1" si="22"/>
        <v>8.93</v>
      </c>
      <c r="L89" s="177">
        <f t="shared" ca="1" si="23"/>
        <v>0</v>
      </c>
      <c r="M89" s="178">
        <f t="shared" ca="1" si="24"/>
        <v>653.83999999999992</v>
      </c>
      <c r="N89" s="176">
        <f t="shared" ca="1" si="25"/>
        <v>487.77000000000004</v>
      </c>
      <c r="O89" s="177">
        <f t="shared" ca="1" si="26"/>
        <v>157.14000000000001</v>
      </c>
      <c r="P89" s="177">
        <f t="shared" ca="1" si="27"/>
        <v>8.9300000000000015</v>
      </c>
      <c r="Q89" s="177">
        <f t="shared" ca="1" si="28"/>
        <v>0</v>
      </c>
      <c r="R89" s="178">
        <f t="shared" ca="1" si="29"/>
        <v>653.84</v>
      </c>
      <c r="W89" s="47"/>
      <c r="X89" s="47">
        <v>89</v>
      </c>
    </row>
    <row r="90" spans="1:24">
      <c r="A90" s="62" t="s">
        <v>132</v>
      </c>
      <c r="B90" s="171">
        <f t="shared" ca="1" si="18"/>
        <v>682.81899999999996</v>
      </c>
      <c r="C90" s="176">
        <f t="shared" ca="1" si="19"/>
        <v>507.21305984327768</v>
      </c>
      <c r="D90" s="177">
        <f t="shared" ca="1" si="19"/>
        <v>163.38243737310944</v>
      </c>
      <c r="E90" s="177">
        <f t="shared" ca="1" si="19"/>
        <v>9.3147706700441084</v>
      </c>
      <c r="F90" s="178">
        <f t="shared" ca="1" si="19"/>
        <v>2.90873211356877</v>
      </c>
      <c r="G90" s="179">
        <f t="shared" ca="1" si="16"/>
        <v>0</v>
      </c>
      <c r="H90" s="179">
        <f t="shared" ca="1" si="17"/>
        <v>653.84</v>
      </c>
      <c r="I90" s="180">
        <f t="shared" ca="1" si="20"/>
        <v>487.77</v>
      </c>
      <c r="J90" s="177">
        <f t="shared" ca="1" si="21"/>
        <v>157.13999999999999</v>
      </c>
      <c r="K90" s="177">
        <f t="shared" ca="1" si="22"/>
        <v>8.93</v>
      </c>
      <c r="L90" s="177">
        <f t="shared" ca="1" si="23"/>
        <v>0</v>
      </c>
      <c r="M90" s="178">
        <f t="shared" ca="1" si="24"/>
        <v>653.83999999999992</v>
      </c>
      <c r="N90" s="176">
        <f t="shared" ca="1" si="25"/>
        <v>487.77000000000004</v>
      </c>
      <c r="O90" s="177">
        <f t="shared" ca="1" si="26"/>
        <v>157.14000000000001</v>
      </c>
      <c r="P90" s="177">
        <f t="shared" ca="1" si="27"/>
        <v>8.9300000000000015</v>
      </c>
      <c r="Q90" s="177">
        <f t="shared" ca="1" si="28"/>
        <v>0</v>
      </c>
      <c r="R90" s="178">
        <f t="shared" ca="1" si="29"/>
        <v>653.84</v>
      </c>
      <c r="W90" s="47"/>
      <c r="X90" s="47">
        <v>90</v>
      </c>
    </row>
    <row r="91" spans="1:24">
      <c r="A91" s="62" t="s">
        <v>133</v>
      </c>
      <c r="B91" s="171">
        <f t="shared" ca="1" si="18"/>
        <v>682.81899999999996</v>
      </c>
      <c r="C91" s="176">
        <f t="shared" ca="1" si="19"/>
        <v>507.21305984327768</v>
      </c>
      <c r="D91" s="177">
        <f t="shared" ca="1" si="19"/>
        <v>163.38243737310944</v>
      </c>
      <c r="E91" s="177">
        <f t="shared" ca="1" si="19"/>
        <v>9.3147706700441084</v>
      </c>
      <c r="F91" s="178">
        <f t="shared" ca="1" si="19"/>
        <v>2.90873211356877</v>
      </c>
      <c r="G91" s="179">
        <f t="shared" ca="1" si="16"/>
        <v>0</v>
      </c>
      <c r="H91" s="179">
        <f t="shared" ca="1" si="17"/>
        <v>653.84</v>
      </c>
      <c r="I91" s="180">
        <f t="shared" ca="1" si="20"/>
        <v>487.77</v>
      </c>
      <c r="J91" s="177">
        <f t="shared" ca="1" si="21"/>
        <v>157.13999999999999</v>
      </c>
      <c r="K91" s="177">
        <f t="shared" ca="1" si="22"/>
        <v>8.93</v>
      </c>
      <c r="L91" s="177">
        <f t="shared" ca="1" si="23"/>
        <v>0</v>
      </c>
      <c r="M91" s="178">
        <f t="shared" ca="1" si="24"/>
        <v>653.83999999999992</v>
      </c>
      <c r="N91" s="176">
        <f t="shared" ca="1" si="25"/>
        <v>487.77000000000004</v>
      </c>
      <c r="O91" s="177">
        <f t="shared" ca="1" si="26"/>
        <v>157.14000000000001</v>
      </c>
      <c r="P91" s="177">
        <f t="shared" ca="1" si="27"/>
        <v>8.9300000000000015</v>
      </c>
      <c r="Q91" s="177">
        <f t="shared" ca="1" si="28"/>
        <v>0</v>
      </c>
      <c r="R91" s="178">
        <f t="shared" ca="1" si="29"/>
        <v>653.84</v>
      </c>
      <c r="W91" s="47"/>
      <c r="X91" s="47">
        <v>91</v>
      </c>
    </row>
    <row r="92" spans="1:24">
      <c r="A92" s="62" t="s">
        <v>134</v>
      </c>
      <c r="B92" s="171">
        <f t="shared" ca="1" si="18"/>
        <v>682.81899999999996</v>
      </c>
      <c r="C92" s="176">
        <f t="shared" ca="1" si="19"/>
        <v>507.21305984327768</v>
      </c>
      <c r="D92" s="177">
        <f t="shared" ca="1" si="19"/>
        <v>163.38243737310944</v>
      </c>
      <c r="E92" s="177">
        <f t="shared" ca="1" si="19"/>
        <v>9.3147706700441084</v>
      </c>
      <c r="F92" s="178">
        <f t="shared" ca="1" si="19"/>
        <v>2.90873211356877</v>
      </c>
      <c r="G92" s="179">
        <f t="shared" ca="1" si="16"/>
        <v>0</v>
      </c>
      <c r="H92" s="179">
        <f t="shared" ca="1" si="17"/>
        <v>653.84</v>
      </c>
      <c r="I92" s="180">
        <f t="shared" ca="1" si="20"/>
        <v>487.77</v>
      </c>
      <c r="J92" s="177">
        <f t="shared" ca="1" si="21"/>
        <v>157.13999999999999</v>
      </c>
      <c r="K92" s="177">
        <f t="shared" ca="1" si="22"/>
        <v>8.93</v>
      </c>
      <c r="L92" s="177">
        <f t="shared" ca="1" si="23"/>
        <v>0</v>
      </c>
      <c r="M92" s="178">
        <f t="shared" ca="1" si="24"/>
        <v>653.83999999999992</v>
      </c>
      <c r="N92" s="176">
        <f t="shared" ca="1" si="25"/>
        <v>487.77000000000004</v>
      </c>
      <c r="O92" s="177">
        <f t="shared" ca="1" si="26"/>
        <v>157.14000000000001</v>
      </c>
      <c r="P92" s="177">
        <f t="shared" ca="1" si="27"/>
        <v>8.9300000000000015</v>
      </c>
      <c r="Q92" s="177">
        <f t="shared" ca="1" si="28"/>
        <v>0</v>
      </c>
      <c r="R92" s="178">
        <f t="shared" ca="1" si="29"/>
        <v>653.84</v>
      </c>
      <c r="W92" s="47"/>
      <c r="X92" s="47">
        <v>92</v>
      </c>
    </row>
    <row r="93" spans="1:24">
      <c r="A93" s="62" t="s">
        <v>135</v>
      </c>
      <c r="B93" s="171">
        <f t="shared" ca="1" si="18"/>
        <v>682.81899999999996</v>
      </c>
      <c r="C93" s="176">
        <f t="shared" ca="1" si="19"/>
        <v>507.21305984327768</v>
      </c>
      <c r="D93" s="177">
        <f t="shared" ca="1" si="19"/>
        <v>163.38243737310944</v>
      </c>
      <c r="E93" s="177">
        <f t="shared" ca="1" si="19"/>
        <v>9.3147706700441084</v>
      </c>
      <c r="F93" s="178">
        <f t="shared" ca="1" si="19"/>
        <v>2.90873211356877</v>
      </c>
      <c r="G93" s="179">
        <f t="shared" ca="1" si="16"/>
        <v>0</v>
      </c>
      <c r="H93" s="179">
        <f t="shared" ca="1" si="17"/>
        <v>653.84</v>
      </c>
      <c r="I93" s="180">
        <f t="shared" ca="1" si="20"/>
        <v>487.77</v>
      </c>
      <c r="J93" s="177">
        <f t="shared" ca="1" si="21"/>
        <v>157.13999999999999</v>
      </c>
      <c r="K93" s="177">
        <f t="shared" ca="1" si="22"/>
        <v>8.93</v>
      </c>
      <c r="L93" s="177">
        <f t="shared" ca="1" si="23"/>
        <v>0</v>
      </c>
      <c r="M93" s="178">
        <f t="shared" ca="1" si="24"/>
        <v>653.83999999999992</v>
      </c>
      <c r="N93" s="176">
        <f t="shared" ca="1" si="25"/>
        <v>487.77000000000004</v>
      </c>
      <c r="O93" s="177">
        <f t="shared" ca="1" si="26"/>
        <v>157.14000000000001</v>
      </c>
      <c r="P93" s="177">
        <f t="shared" ca="1" si="27"/>
        <v>8.9300000000000015</v>
      </c>
      <c r="Q93" s="177">
        <f t="shared" ca="1" si="28"/>
        <v>0</v>
      </c>
      <c r="R93" s="178">
        <f t="shared" ca="1" si="29"/>
        <v>653.84</v>
      </c>
      <c r="W93" s="47"/>
      <c r="X93" s="47">
        <v>93</v>
      </c>
    </row>
    <row r="94" spans="1:24">
      <c r="A94" s="62" t="s">
        <v>136</v>
      </c>
      <c r="B94" s="171">
        <f t="shared" ca="1" si="18"/>
        <v>682.81899999999996</v>
      </c>
      <c r="C94" s="176">
        <f t="shared" ca="1" si="19"/>
        <v>507.21305984327768</v>
      </c>
      <c r="D94" s="177">
        <f t="shared" ca="1" si="19"/>
        <v>163.38243737310944</v>
      </c>
      <c r="E94" s="177">
        <f t="shared" ca="1" si="19"/>
        <v>9.3147706700441084</v>
      </c>
      <c r="F94" s="178">
        <f t="shared" ca="1" si="19"/>
        <v>2.90873211356877</v>
      </c>
      <c r="G94" s="179">
        <f t="shared" ca="1" si="16"/>
        <v>0</v>
      </c>
      <c r="H94" s="179">
        <f t="shared" ca="1" si="17"/>
        <v>653.84</v>
      </c>
      <c r="I94" s="180">
        <f t="shared" ca="1" si="20"/>
        <v>487.77</v>
      </c>
      <c r="J94" s="177">
        <f t="shared" ca="1" si="21"/>
        <v>157.13999999999999</v>
      </c>
      <c r="K94" s="177">
        <f t="shared" ca="1" si="22"/>
        <v>8.93</v>
      </c>
      <c r="L94" s="177">
        <f t="shared" ca="1" si="23"/>
        <v>0</v>
      </c>
      <c r="M94" s="178">
        <f t="shared" ca="1" si="24"/>
        <v>653.83999999999992</v>
      </c>
      <c r="N94" s="176">
        <f t="shared" ca="1" si="25"/>
        <v>487.77000000000004</v>
      </c>
      <c r="O94" s="177">
        <f t="shared" ca="1" si="26"/>
        <v>157.14000000000001</v>
      </c>
      <c r="P94" s="177">
        <f t="shared" ca="1" si="27"/>
        <v>8.9300000000000015</v>
      </c>
      <c r="Q94" s="177">
        <f t="shared" ca="1" si="28"/>
        <v>0</v>
      </c>
      <c r="R94" s="178">
        <f t="shared" ca="1" si="29"/>
        <v>653.84</v>
      </c>
      <c r="W94" s="47"/>
      <c r="X94" s="47">
        <v>94</v>
      </c>
    </row>
    <row r="95" spans="1:24">
      <c r="A95" s="62" t="s">
        <v>137</v>
      </c>
      <c r="B95" s="171">
        <f t="shared" ca="1" si="18"/>
        <v>682.81899999999996</v>
      </c>
      <c r="C95" s="176">
        <f t="shared" ca="1" si="19"/>
        <v>507.21305984327768</v>
      </c>
      <c r="D95" s="177">
        <f t="shared" ca="1" si="19"/>
        <v>163.38243737310944</v>
      </c>
      <c r="E95" s="177">
        <f t="shared" ca="1" si="19"/>
        <v>9.3147706700441084</v>
      </c>
      <c r="F95" s="178">
        <f t="shared" ca="1" si="19"/>
        <v>2.90873211356877</v>
      </c>
      <c r="G95" s="179">
        <f t="shared" ca="1" si="16"/>
        <v>0</v>
      </c>
      <c r="H95" s="179">
        <f t="shared" ca="1" si="17"/>
        <v>653.84</v>
      </c>
      <c r="I95" s="180">
        <f t="shared" ca="1" si="20"/>
        <v>487.77</v>
      </c>
      <c r="J95" s="177">
        <f t="shared" ca="1" si="21"/>
        <v>157.13999999999999</v>
      </c>
      <c r="K95" s="177">
        <f t="shared" ca="1" si="22"/>
        <v>8.93</v>
      </c>
      <c r="L95" s="177">
        <f t="shared" ca="1" si="23"/>
        <v>0</v>
      </c>
      <c r="M95" s="178">
        <f t="shared" ca="1" si="24"/>
        <v>653.83999999999992</v>
      </c>
      <c r="N95" s="176">
        <f t="shared" ca="1" si="25"/>
        <v>487.77000000000004</v>
      </c>
      <c r="O95" s="177">
        <f t="shared" ca="1" si="26"/>
        <v>157.14000000000001</v>
      </c>
      <c r="P95" s="177">
        <f t="shared" ca="1" si="27"/>
        <v>8.9300000000000015</v>
      </c>
      <c r="Q95" s="177">
        <f t="shared" ca="1" si="28"/>
        <v>0</v>
      </c>
      <c r="R95" s="178">
        <f t="shared" ca="1" si="29"/>
        <v>653.84</v>
      </c>
      <c r="W95" s="47"/>
      <c r="X95" s="47">
        <v>95</v>
      </c>
    </row>
    <row r="96" spans="1:24">
      <c r="A96" s="62" t="s">
        <v>138</v>
      </c>
      <c r="B96" s="171">
        <f t="shared" ca="1" si="18"/>
        <v>682.81899999999996</v>
      </c>
      <c r="C96" s="176">
        <f t="shared" ca="1" si="19"/>
        <v>507.21305984327768</v>
      </c>
      <c r="D96" s="177">
        <f t="shared" ca="1" si="19"/>
        <v>163.38243737310944</v>
      </c>
      <c r="E96" s="177">
        <f t="shared" ca="1" si="19"/>
        <v>9.3147706700441084</v>
      </c>
      <c r="F96" s="178">
        <f t="shared" ca="1" si="19"/>
        <v>2.90873211356877</v>
      </c>
      <c r="G96" s="179">
        <f t="shared" ca="1" si="16"/>
        <v>0</v>
      </c>
      <c r="H96" s="179">
        <f t="shared" ca="1" si="17"/>
        <v>653.84</v>
      </c>
      <c r="I96" s="180">
        <f t="shared" ca="1" si="20"/>
        <v>487.77</v>
      </c>
      <c r="J96" s="177">
        <f t="shared" ca="1" si="21"/>
        <v>157.13999999999999</v>
      </c>
      <c r="K96" s="177">
        <f t="shared" ca="1" si="22"/>
        <v>8.93</v>
      </c>
      <c r="L96" s="177">
        <f t="shared" ca="1" si="23"/>
        <v>0</v>
      </c>
      <c r="M96" s="178">
        <f t="shared" ca="1" si="24"/>
        <v>653.83999999999992</v>
      </c>
      <c r="N96" s="176">
        <f t="shared" ca="1" si="25"/>
        <v>487.77000000000004</v>
      </c>
      <c r="O96" s="177">
        <f t="shared" ca="1" si="26"/>
        <v>157.14000000000001</v>
      </c>
      <c r="P96" s="177">
        <f t="shared" ca="1" si="27"/>
        <v>8.9300000000000015</v>
      </c>
      <c r="Q96" s="177">
        <f t="shared" ca="1" si="28"/>
        <v>0</v>
      </c>
      <c r="R96" s="178">
        <f t="shared" ca="1" si="29"/>
        <v>653.84</v>
      </c>
      <c r="W96" s="47"/>
      <c r="X96" s="47">
        <v>96</v>
      </c>
    </row>
    <row r="97" spans="1:24">
      <c r="A97" s="62" t="s">
        <v>139</v>
      </c>
      <c r="B97" s="171">
        <f t="shared" ca="1" si="18"/>
        <v>682.81899999999996</v>
      </c>
      <c r="C97" s="176">
        <f t="shared" ca="1" si="19"/>
        <v>507.21305984327768</v>
      </c>
      <c r="D97" s="177">
        <f t="shared" ca="1" si="19"/>
        <v>163.38243737310944</v>
      </c>
      <c r="E97" s="177">
        <f t="shared" ca="1" si="19"/>
        <v>9.3147706700441084</v>
      </c>
      <c r="F97" s="178">
        <f t="shared" ca="1" si="19"/>
        <v>2.90873211356877</v>
      </c>
      <c r="G97" s="179">
        <f t="shared" ca="1" si="16"/>
        <v>0</v>
      </c>
      <c r="H97" s="179">
        <f t="shared" ca="1" si="17"/>
        <v>653.84</v>
      </c>
      <c r="I97" s="180">
        <f t="shared" ca="1" si="20"/>
        <v>487.77</v>
      </c>
      <c r="J97" s="177">
        <f t="shared" ca="1" si="21"/>
        <v>157.13999999999999</v>
      </c>
      <c r="K97" s="177">
        <f t="shared" ca="1" si="22"/>
        <v>8.93</v>
      </c>
      <c r="L97" s="177">
        <f t="shared" ca="1" si="23"/>
        <v>0</v>
      </c>
      <c r="M97" s="178">
        <f t="shared" ca="1" si="24"/>
        <v>653.83999999999992</v>
      </c>
      <c r="N97" s="176">
        <f t="shared" ca="1" si="25"/>
        <v>487.77000000000004</v>
      </c>
      <c r="O97" s="177">
        <f t="shared" ca="1" si="26"/>
        <v>157.14000000000001</v>
      </c>
      <c r="P97" s="177">
        <f t="shared" ca="1" si="27"/>
        <v>8.9300000000000015</v>
      </c>
      <c r="Q97" s="177">
        <f t="shared" ca="1" si="28"/>
        <v>0</v>
      </c>
      <c r="R97" s="178">
        <f t="shared" ca="1" si="29"/>
        <v>653.84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682.81899999999996</v>
      </c>
      <c r="C98" s="181">
        <f t="shared" ca="1" si="19"/>
        <v>507.21305984327768</v>
      </c>
      <c r="D98" s="182">
        <f t="shared" ca="1" si="19"/>
        <v>163.38243737310944</v>
      </c>
      <c r="E98" s="182">
        <f t="shared" ca="1" si="19"/>
        <v>9.3147706700441084</v>
      </c>
      <c r="F98" s="183">
        <f t="shared" ca="1" si="19"/>
        <v>2.90873211356877</v>
      </c>
      <c r="G98" s="184">
        <f t="shared" ca="1" si="16"/>
        <v>0</v>
      </c>
      <c r="H98" s="184">
        <f t="shared" ca="1" si="17"/>
        <v>653.84</v>
      </c>
      <c r="I98" s="185">
        <f t="shared" ca="1" si="20"/>
        <v>487.77</v>
      </c>
      <c r="J98" s="182">
        <f t="shared" ca="1" si="21"/>
        <v>157.13999999999999</v>
      </c>
      <c r="K98" s="182">
        <f t="shared" ca="1" si="22"/>
        <v>8.93</v>
      </c>
      <c r="L98" s="182">
        <f t="shared" ca="1" si="23"/>
        <v>0</v>
      </c>
      <c r="M98" s="183">
        <f t="shared" ca="1" si="24"/>
        <v>653.83999999999992</v>
      </c>
      <c r="N98" s="181">
        <f t="shared" ca="1" si="25"/>
        <v>487.77000000000004</v>
      </c>
      <c r="O98" s="182">
        <f t="shared" ca="1" si="26"/>
        <v>157.14000000000001</v>
      </c>
      <c r="P98" s="182">
        <f t="shared" ca="1" si="27"/>
        <v>8.9300000000000015</v>
      </c>
      <c r="Q98" s="182">
        <f t="shared" ca="1" si="28"/>
        <v>0</v>
      </c>
      <c r="R98" s="183">
        <f t="shared" ca="1" si="29"/>
        <v>653.84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16.441287750000015</v>
      </c>
      <c r="C99" s="57">
        <f t="shared" ref="C99:R99" ca="1" si="30">SUM(C3:C98)/4000</f>
        <v>12.212952286684015</v>
      </c>
      <c r="D99" s="55">
        <f t="shared" ca="1" si="30"/>
        <v>3.9340113062870885</v>
      </c>
      <c r="E99" s="55">
        <f t="shared" ca="1" si="30"/>
        <v>0.22428612108253521</v>
      </c>
      <c r="F99" s="56">
        <f t="shared" ca="1" si="30"/>
        <v>7.0038035946348526E-2</v>
      </c>
      <c r="G99" s="60">
        <f t="shared" ca="1" si="30"/>
        <v>0</v>
      </c>
      <c r="H99" s="60">
        <f t="shared" ca="1" si="30"/>
        <v>11.473244999999977</v>
      </c>
      <c r="I99" s="168">
        <f t="shared" ca="1" si="30"/>
        <v>8.7367424999999912</v>
      </c>
      <c r="J99" s="55">
        <f t="shared" ca="1" si="30"/>
        <v>2.5914125000000015</v>
      </c>
      <c r="K99" s="55">
        <f t="shared" ca="1" si="30"/>
        <v>0.14461999999999986</v>
      </c>
      <c r="L99" s="55">
        <f t="shared" ca="1" si="30"/>
        <v>4.2999999999999999E-4</v>
      </c>
      <c r="M99" s="56">
        <f t="shared" ca="1" si="30"/>
        <v>11.473204999999979</v>
      </c>
      <c r="N99" s="57">
        <f t="shared" ca="1" si="30"/>
        <v>8.7367748310235065</v>
      </c>
      <c r="O99" s="55">
        <f t="shared" ca="1" si="30"/>
        <v>2.5914197731718258</v>
      </c>
      <c r="P99" s="55">
        <f t="shared" ca="1" si="30"/>
        <v>0.14462039580466068</v>
      </c>
      <c r="Q99" s="55">
        <f t="shared" ca="1" si="30"/>
        <v>4.2999999999999994E-4</v>
      </c>
      <c r="R99" s="56">
        <f t="shared" ca="1" si="30"/>
        <v>11.473244999999977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-4.3940175348105015E-3</v>
      </c>
      <c r="R3" s="25">
        <f>BRPL_EOD!R3-BRPL_ISGS_exbus!R3</f>
        <v>7.0275461207991441E-3</v>
      </c>
      <c r="S3" s="25">
        <f>BRPL_EOD!S3-BRPL_ISGS_exbus!S3</f>
        <v>8.784219001610083E-3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-4.3920187793418108E-3</v>
      </c>
      <c r="X3" s="25">
        <f>BRPL_EOD!X3-BRPL_ISGS_exbus!X3</f>
        <v>4.391782934860089E-3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-4.3940175348105015E-3</v>
      </c>
      <c r="R4" s="25">
        <f>BRPL_EOD!R4-BRPL_ISGS_exbus!R4</f>
        <v>7.0275461207991441E-3</v>
      </c>
      <c r="S4" s="25">
        <f>BRPL_EOD!S4-BRPL_ISGS_exbus!S4</f>
        <v>8.784219001610083E-3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-4.3920187793418108E-3</v>
      </c>
      <c r="X4" s="25">
        <f>BRPL_EOD!X4-BRPL_ISGS_exbus!X4</f>
        <v>4.391782934860089E-3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-4.3940175348105015E-3</v>
      </c>
      <c r="R5" s="25">
        <f>BRPL_EOD!R5-BRPL_ISGS_exbus!R5</f>
        <v>7.0275461207991441E-3</v>
      </c>
      <c r="S5" s="25">
        <f>BRPL_EOD!S5-BRPL_ISGS_exbus!S5</f>
        <v>8.784219001610083E-3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-4.3920187793418108E-3</v>
      </c>
      <c r="X5" s="25">
        <f>BRPL_EOD!X5-BRPL_ISGS_exbus!X5</f>
        <v>4.391782934860089E-3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-4.3940175348105015E-3</v>
      </c>
      <c r="R6" s="25">
        <f>BRPL_EOD!R6-BRPL_ISGS_exbus!R6</f>
        <v>7.0275461207991441E-3</v>
      </c>
      <c r="S6" s="25">
        <f>BRPL_EOD!S6-BRPL_ISGS_exbus!S6</f>
        <v>8.784219001610083E-3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-4.3920187793418108E-3</v>
      </c>
      <c r="X6" s="25">
        <f>BRPL_EOD!X6-BRPL_ISGS_exbus!X6</f>
        <v>4.391782934860089E-3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-7.2267588465138033E-3</v>
      </c>
      <c r="L7" s="25">
        <f>BRPL_EOD!L7-BRPL_ISGS_exbus!L7</f>
        <v>-1.6720386214297278E-4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-4.3940175348105015E-3</v>
      </c>
      <c r="R7" s="25">
        <f>BRPL_EOD!R7-BRPL_ISGS_exbus!R7</f>
        <v>7.0275461207991441E-3</v>
      </c>
      <c r="S7" s="25">
        <f>BRPL_EOD!S7-BRPL_ISGS_exbus!S7</f>
        <v>8.784219001610083E-3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-4.3920187793418108E-3</v>
      </c>
      <c r="X7" s="25">
        <f>BRPL_EOD!X7-BRPL_ISGS_exbus!X7</f>
        <v>4.391782934860089E-3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-6.9846572856135936E-3</v>
      </c>
      <c r="L8" s="25">
        <f>BRPL_EOD!L8-BRPL_ISGS_exbus!L8</f>
        <v>-1.6720386214297278E-4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-4.3940175348105015E-3</v>
      </c>
      <c r="R8" s="25">
        <f>BRPL_EOD!R8-BRPL_ISGS_exbus!R8</f>
        <v>7.0275461207991441E-3</v>
      </c>
      <c r="S8" s="25">
        <f>BRPL_EOD!S8-BRPL_ISGS_exbus!S8</f>
        <v>8.784219001610083E-3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-4.3920187793418108E-3</v>
      </c>
      <c r="X8" s="25">
        <f>BRPL_EOD!X8-BRPL_ISGS_exbus!X8</f>
        <v>4.391782934860089E-3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2.2614688778777037E-4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-1.9017009493644821E-3</v>
      </c>
      <c r="Q9" s="25">
        <f>BRPL_EOD!Q9-BRPL_ISGS_exbus!Q9</f>
        <v>0</v>
      </c>
      <c r="R9" s="25">
        <f>BRPL_EOD!R9-BRPL_ISGS_exbus!R9</f>
        <v>4.0606741573050442E-3</v>
      </c>
      <c r="S9" s="25">
        <f>BRPL_EOD!S9-BRPL_ISGS_exbus!S9</f>
        <v>5.0920520880097797E-3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-4.3920187793418108E-3</v>
      </c>
      <c r="X9" s="25">
        <f>BRPL_EOD!X9-BRPL_ISGS_exbus!X9</f>
        <v>4.391782934860089E-3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-1.9017009493644821E-3</v>
      </c>
      <c r="Q10" s="25">
        <f>BRPL_EOD!Q10-BRPL_ISGS_exbus!Q10</f>
        <v>0</v>
      </c>
      <c r="R10" s="25">
        <f>BRPL_EOD!R10-BRPL_ISGS_exbus!R10</f>
        <v>4.0774193548394067E-3</v>
      </c>
      <c r="S10" s="25">
        <f>BRPL_EOD!S10-BRPL_ISGS_exbus!S10</f>
        <v>5.0981308411213178E-3</v>
      </c>
      <c r="T10" s="25">
        <f>BRPL_EOD!T10-BRPL_ISGS_exbus!T10</f>
        <v>0</v>
      </c>
      <c r="U10" s="25">
        <f>BRPL_EOD!U10-BRPL_ISGS_exbus!U10</f>
        <v>1.4830178173781405E-3</v>
      </c>
      <c r="V10" s="25">
        <f>BRPL_EOD!V10-BRPL_ISGS_exbus!V10</f>
        <v>0</v>
      </c>
      <c r="W10" s="25">
        <f>BRPL_EOD!W10-BRPL_ISGS_exbus!W10</f>
        <v>-4.3920187793418108E-3</v>
      </c>
      <c r="X10" s="25">
        <f>BRPL_EOD!X10-BRPL_ISGS_exbus!X10</f>
        <v>4.391782934860089E-3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-1.9017009493644821E-3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1.483038889212196E-3</v>
      </c>
      <c r="V11" s="25">
        <f>BRPL_EOD!V11-BRPL_ISGS_exbus!V11</f>
        <v>0</v>
      </c>
      <c r="W11" s="25">
        <f>BRPL_EOD!W11-BRPL_ISGS_exbus!W11</f>
        <v>-4.3920187793418108E-3</v>
      </c>
      <c r="X11" s="25">
        <f>BRPL_EOD!X11-BRPL_ISGS_exbus!X11</f>
        <v>4.391782934860089E-3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-1.9017009493644821E-3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1.483038889212196E-3</v>
      </c>
      <c r="V12" s="25">
        <f>BRPL_EOD!V12-BRPL_ISGS_exbus!V12</f>
        <v>0</v>
      </c>
      <c r="W12" s="25">
        <f>BRPL_EOD!W12-BRPL_ISGS_exbus!W12</f>
        <v>-4.3920187793418108E-3</v>
      </c>
      <c r="X12" s="25">
        <f>BRPL_EOD!X12-BRPL_ISGS_exbus!X12</f>
        <v>4.391782934860089E-3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-1.9017009493644821E-3</v>
      </c>
      <c r="Q13" s="25">
        <f>BRPL_EOD!Q13-BRPL_ISGS_exbus!Q13</f>
        <v>-4.3112244897960394E-3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1.483038889212196E-3</v>
      </c>
      <c r="V13" s="25">
        <f>BRPL_EOD!V13-BRPL_ISGS_exbus!V13</f>
        <v>0</v>
      </c>
      <c r="W13" s="25">
        <f>BRPL_EOD!W13-BRPL_ISGS_exbus!W13</f>
        <v>-4.3920187793418108E-3</v>
      </c>
      <c r="X13" s="25">
        <f>BRPL_EOD!X13-BRPL_ISGS_exbus!X13</f>
        <v>4.391782934860089E-3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-1.9017009493644821E-3</v>
      </c>
      <c r="Q14" s="25">
        <f>BRPL_EOD!Q14-BRPL_ISGS_exbus!Q14</f>
        <v>-4.3112244897960394E-3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1.483038889212196E-3</v>
      </c>
      <c r="V14" s="25">
        <f>BRPL_EOD!V14-BRPL_ISGS_exbus!V14</f>
        <v>0</v>
      </c>
      <c r="W14" s="25">
        <f>BRPL_EOD!W14-BRPL_ISGS_exbus!W14</f>
        <v>-4.3920187793418108E-3</v>
      </c>
      <c r="X14" s="25">
        <f>BRPL_EOD!X14-BRPL_ISGS_exbus!X14</f>
        <v>4.391782934860089E-3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-1.9017009493644821E-3</v>
      </c>
      <c r="Q15" s="25">
        <f>BRPL_EOD!Q15-BRPL_ISGS_exbus!Q15</f>
        <v>-4.3112244897960394E-3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1.483038889212196E-3</v>
      </c>
      <c r="V15" s="25">
        <f>BRPL_EOD!V15-BRPL_ISGS_exbus!V15</f>
        <v>0</v>
      </c>
      <c r="W15" s="25">
        <f>BRPL_EOD!W15-BRPL_ISGS_exbus!W15</f>
        <v>-4.3920187793418108E-3</v>
      </c>
      <c r="X15" s="25">
        <f>BRPL_EOD!X15-BRPL_ISGS_exbus!X15</f>
        <v>4.391782934860089E-3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-1.9017009493644821E-3</v>
      </c>
      <c r="Q16" s="25">
        <f>BRPL_EOD!Q16-BRPL_ISGS_exbus!Q16</f>
        <v>-4.3112244897960394E-3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1.483038889212196E-3</v>
      </c>
      <c r="V16" s="25">
        <f>BRPL_EOD!V16-BRPL_ISGS_exbus!V16</f>
        <v>0</v>
      </c>
      <c r="W16" s="25">
        <f>BRPL_EOD!W16-BRPL_ISGS_exbus!W16</f>
        <v>-4.3920187793418108E-3</v>
      </c>
      <c r="X16" s="25">
        <f>BRPL_EOD!X16-BRPL_ISGS_exbus!X16</f>
        <v>4.391782934860089E-3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-1.9017009493644821E-3</v>
      </c>
      <c r="Q17" s="25">
        <f>BRPL_EOD!Q17-BRPL_ISGS_exbus!Q17</f>
        <v>-4.3112244897960394E-3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1.483038889212196E-3</v>
      </c>
      <c r="V17" s="25">
        <f>BRPL_EOD!V17-BRPL_ISGS_exbus!V17</f>
        <v>0</v>
      </c>
      <c r="W17" s="25">
        <f>BRPL_EOD!W17-BRPL_ISGS_exbus!W17</f>
        <v>-4.3920187793418108E-3</v>
      </c>
      <c r="X17" s="25">
        <f>BRPL_EOD!X17-BRPL_ISGS_exbus!X17</f>
        <v>4.391782934860089E-3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-1.9017009493644821E-3</v>
      </c>
      <c r="Q18" s="25">
        <f>BRPL_EOD!Q18-BRPL_ISGS_exbus!Q18</f>
        <v>-4.3112244897960394E-3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1.483038889212196E-3</v>
      </c>
      <c r="V18" s="25">
        <f>BRPL_EOD!V18-BRPL_ISGS_exbus!V18</f>
        <v>0</v>
      </c>
      <c r="W18" s="25">
        <f>BRPL_EOD!W18-BRPL_ISGS_exbus!W18</f>
        <v>-4.3920187793418108E-3</v>
      </c>
      <c r="X18" s="25">
        <f>BRPL_EOD!X18-BRPL_ISGS_exbus!X18</f>
        <v>4.391782934860089E-3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-1.9017009493644821E-3</v>
      </c>
      <c r="Q19" s="25">
        <f>BRPL_EOD!Q19-BRPL_ISGS_exbus!Q19</f>
        <v>-4.3112244897960394E-3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1.483038889212196E-3</v>
      </c>
      <c r="V19" s="25">
        <f>BRPL_EOD!V19-BRPL_ISGS_exbus!V19</f>
        <v>0</v>
      </c>
      <c r="W19" s="25">
        <f>BRPL_EOD!W19-BRPL_ISGS_exbus!W19</f>
        <v>-3.0693356541906525E-3</v>
      </c>
      <c r="X19" s="25">
        <f>BRPL_EOD!X19-BRPL_ISGS_exbus!X19</f>
        <v>4.391782934860089E-3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-1.9017009493644821E-3</v>
      </c>
      <c r="Q20" s="25">
        <f>BRPL_EOD!Q20-BRPL_ISGS_exbus!Q20</f>
        <v>-4.3112244897960394E-3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1.483038889212196E-3</v>
      </c>
      <c r="V20" s="25">
        <f>BRPL_EOD!V20-BRPL_ISGS_exbus!V20</f>
        <v>0</v>
      </c>
      <c r="W20" s="25">
        <f>BRPL_EOD!W20-BRPL_ISGS_exbus!W20</f>
        <v>-3.0693356541906525E-3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-1.9017009493644821E-3</v>
      </c>
      <c r="Q21" s="25">
        <f>BRPL_EOD!Q21-BRPL_ISGS_exbus!Q21</f>
        <v>-4.3112244897960394E-3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1.483038889212196E-3</v>
      </c>
      <c r="V21" s="25">
        <f>BRPL_EOD!V21-BRPL_ISGS_exbus!V21</f>
        <v>0</v>
      </c>
      <c r="W21" s="25">
        <f>BRPL_EOD!W21-BRPL_ISGS_exbus!W21</f>
        <v>-3.0693356541906525E-3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-1.9017009493644821E-3</v>
      </c>
      <c r="Q22" s="25">
        <f>BRPL_EOD!Q22-BRPL_ISGS_exbus!Q22</f>
        <v>-4.3112244897960394E-3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1.483038889212196E-3</v>
      </c>
      <c r="V22" s="25">
        <f>BRPL_EOD!V22-BRPL_ISGS_exbus!V22</f>
        <v>0</v>
      </c>
      <c r="W22" s="25">
        <f>BRPL_EOD!W22-BRPL_ISGS_exbus!W22</f>
        <v>-3.0693356541906525E-3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-1.9017009493644821E-3</v>
      </c>
      <c r="Q23" s="25">
        <f>BRPL_EOD!Q23-BRPL_ISGS_exbus!Q23</f>
        <v>-4.3112244897960394E-3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-1.4829973081447179E-3</v>
      </c>
      <c r="V23" s="25">
        <f>BRPL_EOD!V23-BRPL_ISGS_exbus!V23</f>
        <v>0</v>
      </c>
      <c r="W23" s="25">
        <f>BRPL_EOD!W23-BRPL_ISGS_exbus!W23</f>
        <v>-3.0693356541906525E-3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-1.9017009493644821E-3</v>
      </c>
      <c r="Q24" s="25">
        <f>BRPL_EOD!Q24-BRPL_ISGS_exbus!Q24</f>
        <v>-4.3112244897960394E-3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0</v>
      </c>
      <c r="W24" s="25">
        <f>BRPL_EOD!W24-BRPL_ISGS_exbus!W24</f>
        <v>-3.0693356541906525E-3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-1.9017009493644821E-3</v>
      </c>
      <c r="Q25" s="25">
        <f>BRPL_EOD!Q25-BRPL_ISGS_exbus!Q25</f>
        <v>-4.3112244897960394E-3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0</v>
      </c>
      <c r="W25" s="25">
        <f>BRPL_EOD!W25-BRPL_ISGS_exbus!W25</f>
        <v>-3.0693356541906525E-3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-1.9017009493644821E-3</v>
      </c>
      <c r="Q26" s="25">
        <f>BRPL_EOD!Q26-BRPL_ISGS_exbus!Q26</f>
        <v>-4.3112244897960394E-3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-1.4829486300556027E-3</v>
      </c>
      <c r="V26" s="25">
        <f>BRPL_EOD!V26-BRPL_ISGS_exbus!V26</f>
        <v>0</v>
      </c>
      <c r="W26" s="25">
        <f>BRPL_EOD!W26-BRPL_ISGS_exbus!W26</f>
        <v>-3.0693356541906525E-3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-1.9017009493644821E-3</v>
      </c>
      <c r="Q27" s="25">
        <f>BRPL_EOD!Q27-BRPL_ISGS_exbus!Q27</f>
        <v>0</v>
      </c>
      <c r="R27" s="25">
        <f>BRPL_EOD!R27-BRPL_ISGS_exbus!R27</f>
        <v>1.4608959757040907E-3</v>
      </c>
      <c r="S27" s="25">
        <f>BRPL_EOD!S27-BRPL_ISGS_exbus!S27</f>
        <v>-3.5182926829273597E-3</v>
      </c>
      <c r="T27" s="25">
        <f>BRPL_EOD!T27-BRPL_ISGS_exbus!T27</f>
        <v>0</v>
      </c>
      <c r="U27" s="25">
        <f>BRPL_EOD!U27-BRPL_ISGS_exbus!U27</f>
        <v>-1.4829486300556027E-3</v>
      </c>
      <c r="V27" s="25">
        <f>BRPL_EOD!V27-BRPL_ISGS_exbus!V27</f>
        <v>0</v>
      </c>
      <c r="W27" s="25">
        <f>BRPL_EOD!W27-BRPL_ISGS_exbus!W27</f>
        <v>-8.7860179499266167E-3</v>
      </c>
      <c r="X27" s="25">
        <f>BRPL_EOD!X27-BRPL_ISGS_exbus!X27</f>
        <v>4.391782934860089E-3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-1.9017009493644821E-3</v>
      </c>
      <c r="Q28" s="25">
        <f>BRPL_EOD!Q28-BRPL_ISGS_exbus!Q28</f>
        <v>0</v>
      </c>
      <c r="R28" s="25">
        <f>BRPL_EOD!R28-BRPL_ISGS_exbus!R28</f>
        <v>1.4608959757040907E-3</v>
      </c>
      <c r="S28" s="25">
        <f>BRPL_EOD!S28-BRPL_ISGS_exbus!S28</f>
        <v>-3.5182926829273597E-3</v>
      </c>
      <c r="T28" s="25">
        <f>BRPL_EOD!T28-BRPL_ISGS_exbus!T28</f>
        <v>0</v>
      </c>
      <c r="U28" s="25">
        <f>BRPL_EOD!U28-BRPL_ISGS_exbus!U28</f>
        <v>-1.4829486300556027E-3</v>
      </c>
      <c r="V28" s="25">
        <f>BRPL_EOD!V28-BRPL_ISGS_exbus!V28</f>
        <v>0</v>
      </c>
      <c r="W28" s="25">
        <f>BRPL_EOD!W28-BRPL_ISGS_exbus!W28</f>
        <v>-4.3920187793418108E-3</v>
      </c>
      <c r="X28" s="25">
        <f>BRPL_EOD!X28-BRPL_ISGS_exbus!X28</f>
        <v>4.391782934860089E-3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-1.9017009493644821E-3</v>
      </c>
      <c r="Q29" s="25">
        <f>BRPL_EOD!Q29-BRPL_ISGS_exbus!Q29</f>
        <v>0</v>
      </c>
      <c r="R29" s="25">
        <f>BRPL_EOD!R29-BRPL_ISGS_exbus!R29</f>
        <v>1.4608959757040907E-3</v>
      </c>
      <c r="S29" s="25">
        <f>BRPL_EOD!S29-BRPL_ISGS_exbus!S29</f>
        <v>-3.5182926829273597E-3</v>
      </c>
      <c r="T29" s="25">
        <f>BRPL_EOD!T29-BRPL_ISGS_exbus!T29</f>
        <v>0</v>
      </c>
      <c r="U29" s="25">
        <f>BRPL_EOD!U29-BRPL_ISGS_exbus!U29</f>
        <v>-1.4829486300556027E-3</v>
      </c>
      <c r="V29" s="25">
        <f>BRPL_EOD!V29-BRPL_ISGS_exbus!V29</f>
        <v>0</v>
      </c>
      <c r="W29" s="25">
        <f>BRPL_EOD!W29-BRPL_ISGS_exbus!W29</f>
        <v>-4.3920187793418108E-3</v>
      </c>
      <c r="X29" s="25">
        <f>BRPL_EOD!X29-BRPL_ISGS_exbus!X29</f>
        <v>4.391782934860089E-3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-1.9017009493644821E-3</v>
      </c>
      <c r="Q30" s="25">
        <f>BRPL_EOD!Q30-BRPL_ISGS_exbus!Q30</f>
        <v>0</v>
      </c>
      <c r="R30" s="25">
        <f>BRPL_EOD!R30-BRPL_ISGS_exbus!R30</f>
        <v>1.4608959757040907E-3</v>
      </c>
      <c r="S30" s="25">
        <f>BRPL_EOD!S30-BRPL_ISGS_exbus!S30</f>
        <v>-3.5182926829273597E-3</v>
      </c>
      <c r="T30" s="25">
        <f>BRPL_EOD!T30-BRPL_ISGS_exbus!T30</f>
        <v>0</v>
      </c>
      <c r="U30" s="25">
        <f>BRPL_EOD!U30-BRPL_ISGS_exbus!U30</f>
        <v>-1.4829486300556027E-3</v>
      </c>
      <c r="V30" s="25">
        <f>BRPL_EOD!V30-BRPL_ISGS_exbus!V30</f>
        <v>0</v>
      </c>
      <c r="W30" s="25">
        <f>BRPL_EOD!W30-BRPL_ISGS_exbus!W30</f>
        <v>-4.3920187793418108E-3</v>
      </c>
      <c r="X30" s="25">
        <f>BRPL_EOD!X30-BRPL_ISGS_exbus!X30</f>
        <v>4.391782934860089E-3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-1.9017009493644821E-3</v>
      </c>
      <c r="Q31" s="25">
        <f>BRPL_EOD!Q31-BRPL_ISGS_exbus!Q31</f>
        <v>-4.3112244897960394E-3</v>
      </c>
      <c r="R31" s="25">
        <f>BRPL_EOD!R31-BRPL_ISGS_exbus!R31</f>
        <v>0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-1.4829486300556027E-3</v>
      </c>
      <c r="V31" s="25">
        <f>BRPL_EOD!V31-BRPL_ISGS_exbus!V31</f>
        <v>0</v>
      </c>
      <c r="W31" s="25">
        <f>BRPL_EOD!W31-BRPL_ISGS_exbus!W31</f>
        <v>-4.3920187793418108E-3</v>
      </c>
      <c r="X31" s="25">
        <f>BRPL_EOD!X31-BRPL_ISGS_exbus!X31</f>
        <v>4.391782934860089E-3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-1.9017009493644821E-3</v>
      </c>
      <c r="Q32" s="25">
        <f>BRPL_EOD!Q32-BRPL_ISGS_exbus!Q32</f>
        <v>-4.3112244897960394E-3</v>
      </c>
      <c r="R32" s="25">
        <f>BRPL_EOD!R32-BRPL_ISGS_exbus!R32</f>
        <v>0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-1.4829486300556027E-3</v>
      </c>
      <c r="V32" s="25">
        <f>BRPL_EOD!V32-BRPL_ISGS_exbus!V32</f>
        <v>0</v>
      </c>
      <c r="W32" s="25">
        <f>BRPL_EOD!W32-BRPL_ISGS_exbus!W32</f>
        <v>-4.3920187793418108E-3</v>
      </c>
      <c r="X32" s="25">
        <f>BRPL_EOD!X32-BRPL_ISGS_exbus!X32</f>
        <v>4.391782934860089E-3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-1.9017009493644821E-3</v>
      </c>
      <c r="Q33" s="25">
        <f>BRPL_EOD!Q33-BRPL_ISGS_exbus!Q33</f>
        <v>-4.3112244897960394E-3</v>
      </c>
      <c r="R33" s="25">
        <f>BRPL_EOD!R33-BRPL_ISGS_exbus!R33</f>
        <v>0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-1.4829486300556027E-3</v>
      </c>
      <c r="V33" s="25">
        <f>BRPL_EOD!V33-BRPL_ISGS_exbus!V33</f>
        <v>0</v>
      </c>
      <c r="W33" s="25">
        <f>BRPL_EOD!W33-BRPL_ISGS_exbus!W33</f>
        <v>-3.0693356541906525E-3</v>
      </c>
      <c r="X33" s="25">
        <f>BRPL_EOD!X33-BRPL_ISGS_exbus!X33</f>
        <v>4.391782934860089E-3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-1.9017009493644821E-3</v>
      </c>
      <c r="Q34" s="25">
        <f>BRPL_EOD!Q34-BRPL_ISGS_exbus!Q34</f>
        <v>-4.3112244897960394E-3</v>
      </c>
      <c r="R34" s="25">
        <f>BRPL_EOD!R34-BRPL_ISGS_exbus!R34</f>
        <v>0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-1.4829486300556027E-3</v>
      </c>
      <c r="V34" s="25">
        <f>BRPL_EOD!V34-BRPL_ISGS_exbus!V34</f>
        <v>0</v>
      </c>
      <c r="W34" s="25">
        <f>BRPL_EOD!W34-BRPL_ISGS_exbus!W34</f>
        <v>-3.0693356541906525E-3</v>
      </c>
      <c r="X34" s="25">
        <f>BRPL_EOD!X34-BRPL_ISGS_exbus!X34</f>
        <v>4.391782934860089E-3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-1.9017009493644821E-3</v>
      </c>
      <c r="Q35" s="25">
        <f>BRPL_EOD!Q35-BRPL_ISGS_exbus!Q35</f>
        <v>-4.3112244897960394E-3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-1.4829486300556027E-3</v>
      </c>
      <c r="V35" s="25">
        <f>BRPL_EOD!V35-BRPL_ISGS_exbus!V35</f>
        <v>0</v>
      </c>
      <c r="W35" s="25">
        <f>BRPL_EOD!W35-BRPL_ISGS_exbus!W35</f>
        <v>-3.0693356541906525E-3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-1.9017009493644821E-3</v>
      </c>
      <c r="Q36" s="25">
        <f>BRPL_EOD!Q36-BRPL_ISGS_exbus!Q36</f>
        <v>-4.3112244897960394E-3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-1.4829486300556027E-3</v>
      </c>
      <c r="V36" s="25">
        <f>BRPL_EOD!V36-BRPL_ISGS_exbus!V36</f>
        <v>0</v>
      </c>
      <c r="W36" s="25">
        <f>BRPL_EOD!W36-BRPL_ISGS_exbus!W36</f>
        <v>-3.0693356541906525E-3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-1.9017009493644821E-3</v>
      </c>
      <c r="Q37" s="25">
        <f>BRPL_EOD!Q37-BRPL_ISGS_exbus!Q37</f>
        <v>0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-1.4829486300556027E-3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4.4430282946734678E-3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-1.9017009493644821E-3</v>
      </c>
      <c r="Q38" s="25">
        <f>BRPL_EOD!Q38-BRPL_ISGS_exbus!Q38</f>
        <v>0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-1.4829486300556027E-3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4.4430282946734678E-3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-1.9017009493644821E-3</v>
      </c>
      <c r="Q39" s="25">
        <f>BRPL_EOD!Q39-BRPL_ISGS_exbus!Q39</f>
        <v>0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-1.4829486300556027E-3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-1.9017009493644821E-3</v>
      </c>
      <c r="Q40" s="25">
        <f>BRPL_EOD!Q40-BRPL_ISGS_exbus!Q40</f>
        <v>0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-1.4829486300556027E-3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-1.9017009493644821E-3</v>
      </c>
      <c r="Q41" s="25">
        <f>BRPL_EOD!Q41-BRPL_ISGS_exbus!Q41</f>
        <v>0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-1.4829486300556027E-3</v>
      </c>
      <c r="V41" s="25">
        <f>BRPL_EOD!V41-BRPL_ISGS_exbus!V41</f>
        <v>0</v>
      </c>
      <c r="W41" s="25">
        <f>BRPL_EOD!W41-BRPL_ISGS_exbus!W41</f>
        <v>0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-1.9017009493644821E-3</v>
      </c>
      <c r="Q42" s="25">
        <f>BRPL_EOD!Q42-BRPL_ISGS_exbus!Q42</f>
        <v>0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-1.4829486300556027E-3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-1.9017009493644821E-3</v>
      </c>
      <c r="Q43" s="25">
        <f>BRPL_EOD!Q43-BRPL_ISGS_exbus!Q43</f>
        <v>0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-1.4829486300556027E-3</v>
      </c>
      <c r="V43" s="25">
        <f>BRPL_EOD!V43-BRPL_ISGS_exbus!V43</f>
        <v>0</v>
      </c>
      <c r="W43" s="25">
        <f>BRPL_EOD!W43-BRPL_ISGS_exbus!W43</f>
        <v>-4.8598130841135401E-3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-1.9017009493644821E-3</v>
      </c>
      <c r="Q44" s="25">
        <f>BRPL_EOD!Q44-BRPL_ISGS_exbus!Q44</f>
        <v>0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-1.4829486300556027E-3</v>
      </c>
      <c r="V44" s="25">
        <f>BRPL_EOD!V44-BRPL_ISGS_exbus!V44</f>
        <v>0</v>
      </c>
      <c r="W44" s="25">
        <f>BRPL_EOD!W44-BRPL_ISGS_exbus!W44</f>
        <v>-4.8598130841135401E-3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-1.9017009493644821E-3</v>
      </c>
      <c r="Q45" s="25">
        <f>BRPL_EOD!Q45-BRPL_ISGS_exbus!Q45</f>
        <v>0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-1.4829486300556027E-3</v>
      </c>
      <c r="V45" s="25">
        <f>BRPL_EOD!V45-BRPL_ISGS_exbus!V45</f>
        <v>0</v>
      </c>
      <c r="W45" s="25">
        <f>BRPL_EOD!W45-BRPL_ISGS_exbus!W45</f>
        <v>-4.8598130841135401E-3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-1.9017009493644821E-3</v>
      </c>
      <c r="Q46" s="25">
        <f>BRPL_EOD!Q46-BRPL_ISGS_exbus!Q46</f>
        <v>0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-1.4829486300556027E-3</v>
      </c>
      <c r="V46" s="25">
        <f>BRPL_EOD!V46-BRPL_ISGS_exbus!V46</f>
        <v>0</v>
      </c>
      <c r="W46" s="25">
        <f>BRPL_EOD!W46-BRPL_ISGS_exbus!W46</f>
        <v>-4.8598130841135401E-3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-1.4829486300556027E-3</v>
      </c>
      <c r="V47" s="25">
        <f>BRPL_EOD!V47-BRPL_ISGS_exbus!V47</f>
        <v>5.9157688540656395E-3</v>
      </c>
      <c r="W47" s="25">
        <f>BRPL_EOD!W47-BRPL_ISGS_exbus!W47</f>
        <v>-4.8598130841135401E-3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-1.4829486300556027E-3</v>
      </c>
      <c r="V48" s="25">
        <f>BRPL_EOD!V48-BRPL_ISGS_exbus!V48</f>
        <v>5.9157688540656395E-3</v>
      </c>
      <c r="W48" s="25">
        <f>BRPL_EOD!W48-BRPL_ISGS_exbus!W48</f>
        <v>-5.7357449417523299E-3</v>
      </c>
      <c r="X48" s="25">
        <f>BRPL_EOD!X48-BRPL_ISGS_exbus!X48</f>
        <v>-5.9129531722064144E-3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-1.4829486300556027E-3</v>
      </c>
      <c r="V49" s="25">
        <f>BRPL_EOD!V49-BRPL_ISGS_exbus!V49</f>
        <v>5.9157688540656395E-3</v>
      </c>
      <c r="W49" s="25">
        <f>BRPL_EOD!W49-BRPL_ISGS_exbus!W49</f>
        <v>-5.7357449417523299E-3</v>
      </c>
      <c r="X49" s="25">
        <f>BRPL_EOD!X49-BRPL_ISGS_exbus!X49</f>
        <v>-5.9129531722064144E-3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-1.4829486300556027E-3</v>
      </c>
      <c r="V50" s="25">
        <f>BRPL_EOD!V50-BRPL_ISGS_exbus!V50</f>
        <v>5.9157688540656395E-3</v>
      </c>
      <c r="W50" s="25">
        <f>BRPL_EOD!W50-BRPL_ISGS_exbus!W50</f>
        <v>-5.7357449417523299E-3</v>
      </c>
      <c r="X50" s="25">
        <f>BRPL_EOD!X50-BRPL_ISGS_exbus!X50</f>
        <v>-5.9129531722064144E-3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-1.4829486300556027E-3</v>
      </c>
      <c r="V51" s="25">
        <f>BRPL_EOD!V51-BRPL_ISGS_exbus!V51</f>
        <v>5.9157688540656395E-3</v>
      </c>
      <c r="W51" s="25">
        <f>BRPL_EOD!W51-BRPL_ISGS_exbus!W51</f>
        <v>-5.7357449417523299E-3</v>
      </c>
      <c r="X51" s="25">
        <f>BRPL_EOD!X51-BRPL_ISGS_exbus!X51</f>
        <v>-5.9129531722064144E-3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-1.4829486300556027E-3</v>
      </c>
      <c r="V52" s="25">
        <f>BRPL_EOD!V52-BRPL_ISGS_exbus!V52</f>
        <v>5.9157688540656395E-3</v>
      </c>
      <c r="W52" s="25">
        <f>BRPL_EOD!W52-BRPL_ISGS_exbus!W52</f>
        <v>-5.7357449417523299E-3</v>
      </c>
      <c r="X52" s="25">
        <f>BRPL_EOD!X52-BRPL_ISGS_exbus!X52</f>
        <v>-5.9129531722064144E-3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-1.4829486300556027E-3</v>
      </c>
      <c r="V53" s="25">
        <f>BRPL_EOD!V53-BRPL_ISGS_exbus!V53</f>
        <v>5.9157688540656395E-3</v>
      </c>
      <c r="W53" s="25">
        <f>BRPL_EOD!W53-BRPL_ISGS_exbus!W53</f>
        <v>-5.7357449417523299E-3</v>
      </c>
      <c r="X53" s="25">
        <f>BRPL_EOD!X53-BRPL_ISGS_exbus!X53</f>
        <v>-5.9129531722064144E-3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-1.4829486300556027E-3</v>
      </c>
      <c r="V54" s="25">
        <f>BRPL_EOD!V54-BRPL_ISGS_exbus!V54</f>
        <v>5.9157688540656395E-3</v>
      </c>
      <c r="W54" s="25">
        <f>BRPL_EOD!W54-BRPL_ISGS_exbus!W54</f>
        <v>-5.7357449417523299E-3</v>
      </c>
      <c r="X54" s="25">
        <f>BRPL_EOD!X54-BRPL_ISGS_exbus!X54</f>
        <v>-5.9129531722064144E-3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5.9157688540656395E-3</v>
      </c>
      <c r="W55" s="25">
        <f>BRPL_EOD!W55-BRPL_ISGS_exbus!W55</f>
        <v>-5.7357449417523299E-3</v>
      </c>
      <c r="X55" s="25">
        <f>BRPL_EOD!X55-BRPL_ISGS_exbus!X55</f>
        <v>-5.9129531722064144E-3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5.9157688540656395E-3</v>
      </c>
      <c r="W56" s="25">
        <f>BRPL_EOD!W56-BRPL_ISGS_exbus!W56</f>
        <v>-5.7357449417523299E-3</v>
      </c>
      <c r="X56" s="25">
        <f>BRPL_EOD!X56-BRPL_ISGS_exbus!X56</f>
        <v>-5.9129531722064144E-3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5.9157688540656395E-3</v>
      </c>
      <c r="W57" s="25">
        <f>BRPL_EOD!W57-BRPL_ISGS_exbus!W57</f>
        <v>-5.7357449417523299E-3</v>
      </c>
      <c r="X57" s="25">
        <f>BRPL_EOD!X57-BRPL_ISGS_exbus!X57</f>
        <v>-5.9129531722064144E-3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5.9157688540656395E-3</v>
      </c>
      <c r="W58" s="25">
        <f>BRPL_EOD!W58-BRPL_ISGS_exbus!W58</f>
        <v>-5.7357449417523299E-3</v>
      </c>
      <c r="X58" s="25">
        <f>BRPL_EOD!X58-BRPL_ISGS_exbus!X58</f>
        <v>-5.9129531722064144E-3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-1.9017009493644821E-3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0</v>
      </c>
      <c r="W59" s="25">
        <f>BRPL_EOD!W59-BRPL_ISGS_exbus!W59</f>
        <v>-5.0980392156851906E-3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-7.6447807587101124E-3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-5.8569926393285954E-3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0</v>
      </c>
      <c r="W60" s="25">
        <f>BRPL_EOD!W60-BRPL_ISGS_exbus!W60</f>
        <v>-5.0980392156851906E-3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-5.8569926393285954E-3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0</v>
      </c>
      <c r="W61" s="25">
        <f>BRPL_EOD!W61-BRPL_ISGS_exbus!W61</f>
        <v>-5.0980392156851906E-3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-8.1411996541191911E-3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-5.8569926393285954E-3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0</v>
      </c>
      <c r="W62" s="25">
        <f>BRPL_EOD!W62-BRPL_ISGS_exbus!W62</f>
        <v>-4.3920187793418108E-3</v>
      </c>
      <c r="X62" s="25">
        <f>BRPL_EOD!X62-BRPL_ISGS_exbus!X62</f>
        <v>4.391782934860089E-3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-8.0546728676722523E-3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4.9775154581510606E-4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0</v>
      </c>
      <c r="W63" s="25">
        <f>BRPL_EOD!W63-BRPL_ISGS_exbus!W63</f>
        <v>-4.3920187793418108E-3</v>
      </c>
      <c r="X63" s="25">
        <f>BRPL_EOD!X63-BRPL_ISGS_exbus!X63</f>
        <v>4.391782934860089E-3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4.9791492910600255E-4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0</v>
      </c>
      <c r="W64" s="25">
        <f>BRPL_EOD!W64-BRPL_ISGS_exbus!W64</f>
        <v>-4.3920187793418108E-3</v>
      </c>
      <c r="X64" s="25">
        <f>BRPL_EOD!X64-BRPL_ISGS_exbus!X64</f>
        <v>4.391782934860089E-3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-8.2775966463941586E-3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5.9011532125232691E-3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0</v>
      </c>
      <c r="W65" s="25">
        <f>BRPL_EOD!W65-BRPL_ISGS_exbus!W65</f>
        <v>-4.3920187793418108E-3</v>
      </c>
      <c r="X65" s="25">
        <f>BRPL_EOD!X65-BRPL_ISGS_exbus!X65</f>
        <v>4.391782934860089E-3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-8.3256058244955966E-3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5.9011532125232691E-3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0</v>
      </c>
      <c r="W66" s="25">
        <f>BRPL_EOD!W66-BRPL_ISGS_exbus!W66</f>
        <v>-4.3920187793418108E-3</v>
      </c>
      <c r="X66" s="25">
        <f>BRPL_EOD!X66-BRPL_ISGS_exbus!X66</f>
        <v>4.391782934860089E-3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5.9011532125232691E-3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-4.3920187793418108E-3</v>
      </c>
      <c r="X67" s="25">
        <f>BRPL_EOD!X67-BRPL_ISGS_exbus!X67</f>
        <v>4.391782934860089E-3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-8.3256058244955966E-3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5.9011532125232691E-3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0</v>
      </c>
      <c r="W68" s="25">
        <f>BRPL_EOD!W68-BRPL_ISGS_exbus!W68</f>
        <v>-4.3920187793418108E-3</v>
      </c>
      <c r="X68" s="25">
        <f>BRPL_EOD!X68-BRPL_ISGS_exbus!X68</f>
        <v>4.391782934860089E-3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4.9791492910600255E-4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0</v>
      </c>
      <c r="W69" s="25">
        <f>BRPL_EOD!W69-BRPL_ISGS_exbus!W69</f>
        <v>-4.3920187793418108E-3</v>
      </c>
      <c r="X69" s="25">
        <f>BRPL_EOD!X69-BRPL_ISGS_exbus!X69</f>
        <v>4.391782934860089E-3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-8.3954666944237033E-3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4.9791492910600255E-4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0</v>
      </c>
      <c r="W70" s="25">
        <f>BRPL_EOD!W70-BRPL_ISGS_exbus!W70</f>
        <v>-4.3920187793418108E-3</v>
      </c>
      <c r="X70" s="25">
        <f>BRPL_EOD!X70-BRPL_ISGS_exbus!X70</f>
        <v>4.391782934860089E-3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-8.3981356342519575E-3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4.9791492910600255E-4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-4.3920187793418108E-3</v>
      </c>
      <c r="X71" s="25">
        <f>BRPL_EOD!X71-BRPL_ISGS_exbus!X71</f>
        <v>4.391782934860089E-3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-8.3981356342519575E-3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4.9791492910600255E-4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-4.3920187793418108E-3</v>
      </c>
      <c r="X72" s="25">
        <f>BRPL_EOD!X72-BRPL_ISGS_exbus!X72</f>
        <v>4.391782934860089E-3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-8.4129845159850447E-3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2.6351152525734278E-3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-4.3920187793418108E-3</v>
      </c>
      <c r="X73" s="25">
        <f>BRPL_EOD!X73-BRPL_ISGS_exbus!X73</f>
        <v>4.391782934860089E-3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-8.4129845159850447E-3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2.6351152525734278E-3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0</v>
      </c>
      <c r="W74" s="25">
        <f>BRPL_EOD!W74-BRPL_ISGS_exbus!W74</f>
        <v>-4.3920187793418108E-3</v>
      </c>
      <c r="X74" s="25">
        <f>BRPL_EOD!X74-BRPL_ISGS_exbus!X74</f>
        <v>4.391782934860089E-3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-8.4129845159850447E-3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3.5140372670809938E-3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0</v>
      </c>
      <c r="W75" s="25">
        <f>BRPL_EOD!W75-BRPL_ISGS_exbus!W75</f>
        <v>-4.3920187793418108E-3</v>
      </c>
      <c r="X75" s="25">
        <f>BRPL_EOD!X75-BRPL_ISGS_exbus!X75</f>
        <v>4.391782934860089E-3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-8.406638861117699E-3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-4.3940175348105015E-3</v>
      </c>
      <c r="R76" s="25">
        <f>BRPL_EOD!R76-BRPL_ISGS_exbus!R76</f>
        <v>7.0275461207991441E-3</v>
      </c>
      <c r="S76" s="25">
        <f>BRPL_EOD!S76-BRPL_ISGS_exbus!S76</f>
        <v>8.784219001610083E-3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-4.3920187793418108E-3</v>
      </c>
      <c r="X76" s="25">
        <f>BRPL_EOD!X76-BRPL_ISGS_exbus!X76</f>
        <v>4.391782934860089E-3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-4.3940175348105015E-3</v>
      </c>
      <c r="R77" s="25">
        <f>BRPL_EOD!R77-BRPL_ISGS_exbus!R77</f>
        <v>7.0275461207991441E-3</v>
      </c>
      <c r="S77" s="25">
        <f>BRPL_EOD!S77-BRPL_ISGS_exbus!S77</f>
        <v>8.784219001610083E-3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-4.3920187793418108E-3</v>
      </c>
      <c r="X77" s="25">
        <f>BRPL_EOD!X77-BRPL_ISGS_exbus!X77</f>
        <v>4.391782934860089E-3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-7.5058859736714112E-3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-4.3940175348105015E-3</v>
      </c>
      <c r="R78" s="25">
        <f>BRPL_EOD!R78-BRPL_ISGS_exbus!R78</f>
        <v>7.0275461207991441E-3</v>
      </c>
      <c r="S78" s="25">
        <f>BRPL_EOD!S78-BRPL_ISGS_exbus!S78</f>
        <v>8.784219001610083E-3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-4.3920187793418108E-3</v>
      </c>
      <c r="X78" s="25">
        <f>BRPL_EOD!X78-BRPL_ISGS_exbus!X78</f>
        <v>4.391782934860089E-3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-4.3940175348105015E-3</v>
      </c>
      <c r="R79" s="25">
        <f>BRPL_EOD!R79-BRPL_ISGS_exbus!R79</f>
        <v>7.0275461207991441E-3</v>
      </c>
      <c r="S79" s="25">
        <f>BRPL_EOD!S79-BRPL_ISGS_exbus!S79</f>
        <v>8.784219001610083E-3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-4.3920187793418108E-3</v>
      </c>
      <c r="X79" s="25">
        <f>BRPL_EOD!X79-BRPL_ISGS_exbus!X79</f>
        <v>4.391782934860089E-3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-4.3940175348105015E-3</v>
      </c>
      <c r="R80" s="25">
        <f>BRPL_EOD!R80-BRPL_ISGS_exbus!R80</f>
        <v>7.0275461207991441E-3</v>
      </c>
      <c r="S80" s="25">
        <f>BRPL_EOD!S80-BRPL_ISGS_exbus!S80</f>
        <v>8.784219001610083E-3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0</v>
      </c>
      <c r="W80" s="25">
        <f>BRPL_EOD!W80-BRPL_ISGS_exbus!W80</f>
        <v>-4.3920187793418108E-3</v>
      </c>
      <c r="X80" s="25">
        <f>BRPL_EOD!X80-BRPL_ISGS_exbus!X80</f>
        <v>4.391782934860089E-3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-4.3940175348105015E-3</v>
      </c>
      <c r="R81" s="25">
        <f>BRPL_EOD!R81-BRPL_ISGS_exbus!R81</f>
        <v>7.0275461207991441E-3</v>
      </c>
      <c r="S81" s="25">
        <f>BRPL_EOD!S81-BRPL_ISGS_exbus!S81</f>
        <v>8.784219001610083E-3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0</v>
      </c>
      <c r="W81" s="25">
        <f>BRPL_EOD!W81-BRPL_ISGS_exbus!W81</f>
        <v>-4.3920187793418108E-3</v>
      </c>
      <c r="X81" s="25">
        <f>BRPL_EOD!X81-BRPL_ISGS_exbus!X81</f>
        <v>4.391782934860089E-3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-4.3940175348105015E-3</v>
      </c>
      <c r="R82" s="25">
        <f>BRPL_EOD!R82-BRPL_ISGS_exbus!R82</f>
        <v>7.0275461207991441E-3</v>
      </c>
      <c r="S82" s="25">
        <f>BRPL_EOD!S82-BRPL_ISGS_exbus!S82</f>
        <v>8.784219001610083E-3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-4.3920187793418108E-3</v>
      </c>
      <c r="X82" s="25">
        <f>BRPL_EOD!X82-BRPL_ISGS_exbus!X82</f>
        <v>4.391782934860089E-3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-4.3940175348105015E-3</v>
      </c>
      <c r="R83" s="25">
        <f>BRPL_EOD!R83-BRPL_ISGS_exbus!R83</f>
        <v>7.0275461207991441E-3</v>
      </c>
      <c r="S83" s="25">
        <f>BRPL_EOD!S83-BRPL_ISGS_exbus!S83</f>
        <v>8.784219001610083E-3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-4.3920187793418108E-3</v>
      </c>
      <c r="X83" s="25">
        <f>BRPL_EOD!X83-BRPL_ISGS_exbus!X83</f>
        <v>4.391782934860089E-3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-4.3940175348105015E-3</v>
      </c>
      <c r="R84" s="25">
        <f>BRPL_EOD!R84-BRPL_ISGS_exbus!R84</f>
        <v>7.0275461207991441E-3</v>
      </c>
      <c r="S84" s="25">
        <f>BRPL_EOD!S84-BRPL_ISGS_exbus!S84</f>
        <v>8.784219001610083E-3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-4.3920187793418108E-3</v>
      </c>
      <c r="X84" s="25">
        <f>BRPL_EOD!X84-BRPL_ISGS_exbus!X84</f>
        <v>4.391782934860089E-3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-4.3940175348105015E-3</v>
      </c>
      <c r="R85" s="25">
        <f>BRPL_EOD!R85-BRPL_ISGS_exbus!R85</f>
        <v>-4.3922204213941995E-3</v>
      </c>
      <c r="S85" s="25">
        <f>BRPL_EOD!S85-BRPL_ISGS_exbus!S85</f>
        <v>8.784219001610083E-3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-4.3920187793418108E-3</v>
      </c>
      <c r="X85" s="25">
        <f>BRPL_EOD!X85-BRPL_ISGS_exbus!X85</f>
        <v>4.391782934860089E-3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-4.3940175348105015E-3</v>
      </c>
      <c r="R86" s="25">
        <f>BRPL_EOD!R86-BRPL_ISGS_exbus!R86</f>
        <v>-4.3922204213941995E-3</v>
      </c>
      <c r="S86" s="25">
        <f>BRPL_EOD!S86-BRPL_ISGS_exbus!S86</f>
        <v>8.784219001610083E-3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-4.3920187793418108E-3</v>
      </c>
      <c r="X86" s="25">
        <f>BRPL_EOD!X86-BRPL_ISGS_exbus!X86</f>
        <v>4.391782934860089E-3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-4.3940175348105015E-3</v>
      </c>
      <c r="R87" s="25">
        <f>BRPL_EOD!R87-BRPL_ISGS_exbus!R87</f>
        <v>-4.3922204213941995E-3</v>
      </c>
      <c r="S87" s="25">
        <f>BRPL_EOD!S87-BRPL_ISGS_exbus!S87</f>
        <v>8.784219001610083E-3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-4.3920187793418108E-3</v>
      </c>
      <c r="X87" s="25">
        <f>BRPL_EOD!X87-BRPL_ISGS_exbus!X87</f>
        <v>4.391782934860089E-3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-4.3940175348105015E-3</v>
      </c>
      <c r="R88" s="25">
        <f>BRPL_EOD!R88-BRPL_ISGS_exbus!R88</f>
        <v>-4.3922204213941995E-3</v>
      </c>
      <c r="S88" s="25">
        <f>BRPL_EOD!S88-BRPL_ISGS_exbus!S88</f>
        <v>8.784219001610083E-3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-4.3920187793418108E-3</v>
      </c>
      <c r="X88" s="25">
        <f>BRPL_EOD!X88-BRPL_ISGS_exbus!X88</f>
        <v>4.391782934860089E-3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-4.3940175348105015E-3</v>
      </c>
      <c r="R89" s="25">
        <f>BRPL_EOD!R89-BRPL_ISGS_exbus!R89</f>
        <v>-4.3922204213941995E-3</v>
      </c>
      <c r="S89" s="25">
        <f>BRPL_EOD!S89-BRPL_ISGS_exbus!S89</f>
        <v>8.784219001610083E-3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-4.3920187793418108E-3</v>
      </c>
      <c r="X89" s="25">
        <f>BRPL_EOD!X89-BRPL_ISGS_exbus!X89</f>
        <v>4.391782934860089E-3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-4.3940175348105015E-3</v>
      </c>
      <c r="R90" s="25">
        <f>BRPL_EOD!R90-BRPL_ISGS_exbus!R90</f>
        <v>-4.3922204213941995E-3</v>
      </c>
      <c r="S90" s="25">
        <f>BRPL_EOD!S90-BRPL_ISGS_exbus!S90</f>
        <v>8.784219001610083E-3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-4.3920187793418108E-3</v>
      </c>
      <c r="X90" s="25">
        <f>BRPL_EOD!X90-BRPL_ISGS_exbus!X90</f>
        <v>4.391782934860089E-3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-4.3940175348105015E-3</v>
      </c>
      <c r="R91" s="25">
        <f>BRPL_EOD!R91-BRPL_ISGS_exbus!R91</f>
        <v>-4.3922204213941995E-3</v>
      </c>
      <c r="S91" s="25">
        <f>BRPL_EOD!S91-BRPL_ISGS_exbus!S91</f>
        <v>8.784219001610083E-3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-4.3920187793418108E-3</v>
      </c>
      <c r="X91" s="25">
        <f>BRPL_EOD!X91-BRPL_ISGS_exbus!X91</f>
        <v>4.391782934860089E-3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-4.3940175348105015E-3</v>
      </c>
      <c r="R92" s="25">
        <f>BRPL_EOD!R92-BRPL_ISGS_exbus!R92</f>
        <v>-4.3922204213941995E-3</v>
      </c>
      <c r="S92" s="25">
        <f>BRPL_EOD!S92-BRPL_ISGS_exbus!S92</f>
        <v>8.784219001610083E-3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0</v>
      </c>
      <c r="W92" s="25">
        <f>BRPL_EOD!W92-BRPL_ISGS_exbus!W92</f>
        <v>-4.3920187793418108E-3</v>
      </c>
      <c r="X92" s="25">
        <f>BRPL_EOD!X92-BRPL_ISGS_exbus!X92</f>
        <v>4.391782934860089E-3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-4.3940175348105015E-3</v>
      </c>
      <c r="R93" s="25">
        <f>BRPL_EOD!R93-BRPL_ISGS_exbus!R93</f>
        <v>-4.3922204213941995E-3</v>
      </c>
      <c r="S93" s="25">
        <f>BRPL_EOD!S93-BRPL_ISGS_exbus!S93</f>
        <v>8.784219001610083E-3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0</v>
      </c>
      <c r="W93" s="25">
        <f>BRPL_EOD!W93-BRPL_ISGS_exbus!W93</f>
        <v>-4.3920187793418108E-3</v>
      </c>
      <c r="X93" s="25">
        <f>BRPL_EOD!X93-BRPL_ISGS_exbus!X93</f>
        <v>4.391782934860089E-3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-4.3940175348105015E-3</v>
      </c>
      <c r="R94" s="25">
        <f>BRPL_EOD!R94-BRPL_ISGS_exbus!R94</f>
        <v>-4.3922204213941995E-3</v>
      </c>
      <c r="S94" s="25">
        <f>BRPL_EOD!S94-BRPL_ISGS_exbus!S94</f>
        <v>8.784219001610083E-3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0</v>
      </c>
      <c r="W94" s="25">
        <f>BRPL_EOD!W94-BRPL_ISGS_exbus!W94</f>
        <v>-4.3920187793418108E-3</v>
      </c>
      <c r="X94" s="25">
        <f>BRPL_EOD!X94-BRPL_ISGS_exbus!X94</f>
        <v>4.391782934860089E-3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-4.3958333333335986E-3</v>
      </c>
      <c r="R95" s="25">
        <f>BRPL_EOD!R95-BRPL_ISGS_exbus!R95</f>
        <v>-4.3922204213941995E-3</v>
      </c>
      <c r="S95" s="25">
        <f>BRPL_EOD!S95-BRPL_ISGS_exbus!S95</f>
        <v>8.784219001610083E-3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0</v>
      </c>
      <c r="W95" s="25">
        <f>BRPL_EOD!W95-BRPL_ISGS_exbus!W95</f>
        <v>-4.3920187793418108E-3</v>
      </c>
      <c r="X95" s="25">
        <f>BRPL_EOD!X95-BRPL_ISGS_exbus!X95</f>
        <v>4.391782934860089E-3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-4.3958333333335986E-3</v>
      </c>
      <c r="R96" s="25">
        <f>BRPL_EOD!R96-BRPL_ISGS_exbus!R96</f>
        <v>-4.3922204213941995E-3</v>
      </c>
      <c r="S96" s="25">
        <f>BRPL_EOD!S96-BRPL_ISGS_exbus!S96</f>
        <v>8.784219001610083E-3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0</v>
      </c>
      <c r="W96" s="25">
        <f>BRPL_EOD!W96-BRPL_ISGS_exbus!W96</f>
        <v>-4.3920187793418108E-3</v>
      </c>
      <c r="X96" s="25">
        <f>BRPL_EOD!X96-BRPL_ISGS_exbus!X96</f>
        <v>4.391782934860089E-3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-4.3958333333335986E-3</v>
      </c>
      <c r="R97" s="25">
        <f>BRPL_EOD!R97-BRPL_ISGS_exbus!R97</f>
        <v>-4.3922204213941995E-3</v>
      </c>
      <c r="S97" s="25">
        <f>BRPL_EOD!S97-BRPL_ISGS_exbus!S97</f>
        <v>8.784219001610083E-3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0</v>
      </c>
      <c r="W97" s="25">
        <f>BRPL_EOD!W97-BRPL_ISGS_exbus!W97</f>
        <v>-4.3920187793418108E-3</v>
      </c>
      <c r="X97" s="25">
        <f>BRPL_EOD!X97-BRPL_ISGS_exbus!X97</f>
        <v>4.391782934860089E-3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-4.3958333333335986E-3</v>
      </c>
      <c r="R98" s="25">
        <f>BRPL_EOD!R98-BRPL_ISGS_exbus!R98</f>
        <v>-4.3922204213941995E-3</v>
      </c>
      <c r="S98" s="25">
        <f>BRPL_EOD!S98-BRPL_ISGS_exbus!S98</f>
        <v>8.784219001610083E-3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0</v>
      </c>
      <c r="W98" s="25">
        <f>BRPL_EOD!W98-BRPL_ISGS_exbus!W98</f>
        <v>-4.3920187793418108E-3</v>
      </c>
      <c r="X98" s="25">
        <f>BRPL_EOD!X98-BRPL_ISGS_exbus!X98</f>
        <v>4.391782934860089E-3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-3.2331023515297375E-5</v>
      </c>
      <c r="L99" s="25">
        <f>BRPL_EOD!L99-BRPL_ISGS_exbus!L99</f>
        <v>-2.706520912942878E-8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0</v>
      </c>
      <c r="P99" s="25">
        <f>BRPL_EOD!P99-BRPL_ISGS_exbus!P99</f>
        <v>-1.8541584256237531E-5</v>
      </c>
      <c r="Q99" s="25">
        <f>BRPL_EOD!Q99-BRPL_ISGS_exbus!Q99</f>
        <v>-5.3414565375081713E-5</v>
      </c>
      <c r="R99" s="25">
        <f>BRPL_EOD!R99-BRPL_ISGS_exbus!R99</f>
        <v>2.3319997535409254E-5</v>
      </c>
      <c r="S99" s="25">
        <f>BRPL_EOD!S99-BRPL_ISGS_exbus!S99</f>
        <v>5.8322096331164808E-5</v>
      </c>
      <c r="T99" s="25">
        <f>BRPL_EOD!T99-BRPL_ISGS_exbus!T99</f>
        <v>0</v>
      </c>
      <c r="U99" s="25">
        <f>BRPL_EOD!U99-BRPL_ISGS_exbus!U99</f>
        <v>-6.3022557723613204E-6</v>
      </c>
      <c r="V99" s="25">
        <f>BRPL_EOD!V99-BRPL_ISGS_exbus!V99</f>
        <v>1.7747306562232446E-5</v>
      </c>
      <c r="W99" s="25">
        <f>BRPL_EOD!W99-BRPL_ISGS_exbus!W99</f>
        <v>-1.0076037810669014E-4</v>
      </c>
      <c r="X99" s="25">
        <f>BRPL_EOD!X99-BRPL_ISGS_exbus!X99</f>
        <v>5.4033528417152255E-5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153.17000000000002</v>
      </c>
      <c r="C3" s="194">
        <f>PPCL_NG!P3+PPCL_Spot!P3+GT_NG!P3+GT_Spot!P3+Bawana_NG!P3+Bawana_RLNG!P3+Bawana_Spot!P3</f>
        <v>153.15387633769322</v>
      </c>
      <c r="D3" s="195">
        <f t="shared" ref="D3:D66" si="0">B3-C3</f>
        <v>1.6123662306796405E-2</v>
      </c>
      <c r="E3" s="194">
        <f>PPCL_NG!J3+PPCL_Spot!J3+GT_NG!J3+GT_Spot!J3+Bawana_NG!J3+Bawana_RLNG!J3+Bawana_Spot!J3</f>
        <v>89.6</v>
      </c>
      <c r="F3" s="194">
        <f>PPCL_NG!Q3+PPCL_Spot!Q3+GT_NG!Q3+GT_Spot!Q3+Bawana_NG!Q3+Bawana_RLNG!Q3+Bawana_Spot!Q3</f>
        <v>89.590487514863256</v>
      </c>
      <c r="G3" s="195">
        <f t="shared" ref="G3:G66" si="1">E3-F3</f>
        <v>9.5124851367387464E-3</v>
      </c>
      <c r="H3" s="194">
        <f>PPCL_NG!K3+PPCL_Spot!K3+GT_NG!K3+GT_Spot!K3+Bawana_NG!K3+Bawana_RLNG!K3+Bawana_Spot!K3</f>
        <v>13.14</v>
      </c>
      <c r="I3" s="194">
        <f>PPCL_NG!R3+PPCL_Spot!R3+GT_NG!R3+GT_Spot!R3+Bawana_NG!R3+Bawana_RLNG!R3+Bawana_Spot!R3</f>
        <v>13.14</v>
      </c>
      <c r="J3" s="195">
        <f t="shared" ref="J3:J66" si="2">H3-I3</f>
        <v>0</v>
      </c>
      <c r="K3" s="194">
        <f>PPCL_NG!L3+PPCL_Spot!L3+GT_NG!L3+GT_Spot!L3+Bawana_NG!L3+Bawana_RLNG!L3+Bawana_Spot!L3</f>
        <v>55.78</v>
      </c>
      <c r="L3" s="194">
        <f>PPCL_NG!S3+PPCL_Spot!S3+GT_NG!S3+GT_Spot!S3+Bawana_NG!S3+Bawana_RLNG!S3+Bawana_Spot!S3</f>
        <v>55.77752675386445</v>
      </c>
      <c r="M3" s="195">
        <f t="shared" ref="M3:M66" si="3">K3-L3</f>
        <v>2.4732461355512214E-3</v>
      </c>
      <c r="N3" s="194">
        <f>PPCL_NG!M3+PPCL_Spot!M3+GT_NG!M3+GT_Spot!M3+Bawana_NG!M3+Bawana_RLNG!M3+Bawana_Spot!M3</f>
        <v>89</v>
      </c>
      <c r="O3" s="194">
        <f>PPCL_NG!T3+PPCL_Spot!T3+GT_NG!T3+GT_Spot!T3+Bawana_NG!T3+Bawana_RLNG!T3+Bawana_Spot!T3</f>
        <v>88.988109393579066</v>
      </c>
      <c r="P3" s="195">
        <f t="shared" ref="P3:P66" si="4">N3-O3</f>
        <v>1.1890606420934091E-2</v>
      </c>
      <c r="Q3" s="195">
        <f>D3+G3+J3+M3+P3</f>
        <v>4.0000000000020464E-2</v>
      </c>
    </row>
    <row r="4" spans="1:17">
      <c r="A4" s="34" t="s">
        <v>46</v>
      </c>
      <c r="B4" s="194">
        <f>PPCL_NG!I4+PPCL_Spot!I4+GT_NG!I4+GT_Spot!I4+Bawana_NG!I4+Bawana_RLNG!I4+Bawana_Spot!I4</f>
        <v>153.92000000000002</v>
      </c>
      <c r="C4" s="194">
        <f>PPCL_NG!P4+PPCL_Spot!P4+GT_NG!P4+GT_Spot!P4+Bawana_NG!P4+Bawana_RLNG!P4+Bawana_Spot!P4</f>
        <v>153.91173310225304</v>
      </c>
      <c r="D4" s="195">
        <f t="shared" si="0"/>
        <v>8.2668977469779747E-3</v>
      </c>
      <c r="E4" s="194">
        <f>PPCL_NG!J4+PPCL_Spot!J4+GT_NG!J4+GT_Spot!J4+Bawana_NG!J4+Bawana_RLNG!J4+Bawana_Spot!J4</f>
        <v>89.6</v>
      </c>
      <c r="F4" s="194">
        <f>PPCL_NG!Q4+PPCL_Spot!Q4+GT_NG!Q4+GT_Spot!Q4+Bawana_NG!Q4+Bawana_RLNG!Q4+Bawana_Spot!Q4</f>
        <v>89.595378393991922</v>
      </c>
      <c r="G4" s="195">
        <f t="shared" si="1"/>
        <v>4.6216060080723764E-3</v>
      </c>
      <c r="H4" s="194">
        <f>PPCL_NG!K4+PPCL_Spot!K4+GT_NG!K4+GT_Spot!K4+Bawana_NG!K4+Bawana_RLNG!K4+Bawana_Spot!K4</f>
        <v>13.14</v>
      </c>
      <c r="I4" s="194">
        <f>PPCL_NG!R4+PPCL_Spot!R4+GT_NG!R4+GT_Spot!R4+Bawana_NG!R4+Bawana_RLNG!R4+Bawana_Spot!R4</f>
        <v>13.14</v>
      </c>
      <c r="J4" s="195">
        <f t="shared" si="2"/>
        <v>0</v>
      </c>
      <c r="K4" s="194">
        <f>PPCL_NG!L4+PPCL_Spot!L4+GT_NG!L4+GT_Spot!L4+Bawana_NG!L4+Bawana_RLNG!L4+Bawana_Spot!L4</f>
        <v>55.78</v>
      </c>
      <c r="L4" s="194">
        <f>PPCL_NG!S4+PPCL_Spot!S4+GT_NG!S4+GT_Spot!S4+Bawana_NG!S4+Bawana_RLNG!S4+Bawana_Spot!S4</f>
        <v>55.778798382437898</v>
      </c>
      <c r="M4" s="195">
        <f t="shared" si="3"/>
        <v>1.2016175621027969E-3</v>
      </c>
      <c r="N4" s="194">
        <f>PPCL_NG!M4+PPCL_Spot!M4+GT_NG!M4+GT_Spot!M4+Bawana_NG!M4+Bawana_RLNG!M4+Bawana_Spot!M4</f>
        <v>89.23</v>
      </c>
      <c r="O4" s="194">
        <f>PPCL_NG!T4+PPCL_Spot!T4+GT_NG!T4+GT_Spot!T4+Bawana_NG!T4+Bawana_RLNG!T4+Bawana_Spot!T4</f>
        <v>89.224090121317161</v>
      </c>
      <c r="P4" s="195">
        <f t="shared" si="4"/>
        <v>5.9098786828428729E-3</v>
      </c>
      <c r="Q4" s="195">
        <f t="shared" ref="Q4:Q67" si="5">D4+G4+J4+M4+P4</f>
        <v>1.9999999999996021E-2</v>
      </c>
    </row>
    <row r="5" spans="1:17">
      <c r="A5" s="34" t="s">
        <v>47</v>
      </c>
      <c r="B5" s="194">
        <f>PPCL_NG!I5+PPCL_Spot!I5+GT_NG!I5+GT_Spot!I5+Bawana_NG!I5+Bawana_RLNG!I5+Bawana_Spot!I5</f>
        <v>153.92000000000002</v>
      </c>
      <c r="C5" s="194">
        <f>PPCL_NG!P5+PPCL_Spot!P5+GT_NG!P5+GT_Spot!P5+Bawana_NG!P5+Bawana_RLNG!P5+Bawana_Spot!P5</f>
        <v>153.91173310225304</v>
      </c>
      <c r="D5" s="195">
        <f t="shared" si="0"/>
        <v>8.2668977469779747E-3</v>
      </c>
      <c r="E5" s="194">
        <f>PPCL_NG!J5+PPCL_Spot!J5+GT_NG!J5+GT_Spot!J5+Bawana_NG!J5+Bawana_RLNG!J5+Bawana_Spot!J5</f>
        <v>89.6</v>
      </c>
      <c r="F5" s="194">
        <f>PPCL_NG!Q5+PPCL_Spot!Q5+GT_NG!Q5+GT_Spot!Q5+Bawana_NG!Q5+Bawana_RLNG!Q5+Bawana_Spot!Q5</f>
        <v>89.595378393991922</v>
      </c>
      <c r="G5" s="195">
        <f t="shared" si="1"/>
        <v>4.6216060080723764E-3</v>
      </c>
      <c r="H5" s="194">
        <f>PPCL_NG!K5+PPCL_Spot!K5+GT_NG!K5+GT_Spot!K5+Bawana_NG!K5+Bawana_RLNG!K5+Bawana_Spot!K5</f>
        <v>13.14</v>
      </c>
      <c r="I5" s="194">
        <f>PPCL_NG!R5+PPCL_Spot!R5+GT_NG!R5+GT_Spot!R5+Bawana_NG!R5+Bawana_RLNG!R5+Bawana_Spot!R5</f>
        <v>13.14</v>
      </c>
      <c r="J5" s="195">
        <f t="shared" si="2"/>
        <v>0</v>
      </c>
      <c r="K5" s="194">
        <f>PPCL_NG!L5+PPCL_Spot!L5+GT_NG!L5+GT_Spot!L5+Bawana_NG!L5+Bawana_RLNG!L5+Bawana_Spot!L5</f>
        <v>55.78</v>
      </c>
      <c r="L5" s="194">
        <f>PPCL_NG!S5+PPCL_Spot!S5+GT_NG!S5+GT_Spot!S5+Bawana_NG!S5+Bawana_RLNG!S5+Bawana_Spot!S5</f>
        <v>55.778798382437898</v>
      </c>
      <c r="M5" s="195">
        <f t="shared" si="3"/>
        <v>1.2016175621027969E-3</v>
      </c>
      <c r="N5" s="194">
        <f>PPCL_NG!M5+PPCL_Spot!M5+GT_NG!M5+GT_Spot!M5+Bawana_NG!M5+Bawana_RLNG!M5+Bawana_Spot!M5</f>
        <v>89.23</v>
      </c>
      <c r="O5" s="194">
        <f>PPCL_NG!T5+PPCL_Spot!T5+GT_NG!T5+GT_Spot!T5+Bawana_NG!T5+Bawana_RLNG!T5+Bawana_Spot!T5</f>
        <v>89.224090121317161</v>
      </c>
      <c r="P5" s="195">
        <f t="shared" si="4"/>
        <v>5.9098786828428729E-3</v>
      </c>
      <c r="Q5" s="195">
        <f t="shared" si="5"/>
        <v>1.9999999999996021E-2</v>
      </c>
    </row>
    <row r="6" spans="1:17">
      <c r="A6" s="34" t="s">
        <v>48</v>
      </c>
      <c r="B6" s="194">
        <f>PPCL_NG!I6+PPCL_Spot!I6+GT_NG!I6+GT_Spot!I6+Bawana_NG!I6+Bawana_RLNG!I6+Bawana_Spot!I6</f>
        <v>153.92000000000002</v>
      </c>
      <c r="C6" s="194">
        <f>PPCL_NG!P6+PPCL_Spot!P6+GT_NG!P6+GT_Spot!P6+Bawana_NG!P6+Bawana_RLNG!P6+Bawana_Spot!P6</f>
        <v>153.91173310225304</v>
      </c>
      <c r="D6" s="195">
        <f t="shared" si="0"/>
        <v>8.2668977469779747E-3</v>
      </c>
      <c r="E6" s="194">
        <f>PPCL_NG!J6+PPCL_Spot!J6+GT_NG!J6+GT_Spot!J6+Bawana_NG!J6+Bawana_RLNG!J6+Bawana_Spot!J6</f>
        <v>89.6</v>
      </c>
      <c r="F6" s="194">
        <f>PPCL_NG!Q6+PPCL_Spot!Q6+GT_NG!Q6+GT_Spot!Q6+Bawana_NG!Q6+Bawana_RLNG!Q6+Bawana_Spot!Q6</f>
        <v>89.595378393991922</v>
      </c>
      <c r="G6" s="195">
        <f t="shared" si="1"/>
        <v>4.6216060080723764E-3</v>
      </c>
      <c r="H6" s="194">
        <f>PPCL_NG!K6+PPCL_Spot!K6+GT_NG!K6+GT_Spot!K6+Bawana_NG!K6+Bawana_RLNG!K6+Bawana_Spot!K6</f>
        <v>13.14</v>
      </c>
      <c r="I6" s="194">
        <f>PPCL_NG!R6+PPCL_Spot!R6+GT_NG!R6+GT_Spot!R6+Bawana_NG!R6+Bawana_RLNG!R6+Bawana_Spot!R6</f>
        <v>13.14</v>
      </c>
      <c r="J6" s="195">
        <f t="shared" si="2"/>
        <v>0</v>
      </c>
      <c r="K6" s="194">
        <f>PPCL_NG!L6+PPCL_Spot!L6+GT_NG!L6+GT_Spot!L6+Bawana_NG!L6+Bawana_RLNG!L6+Bawana_Spot!L6</f>
        <v>55.78</v>
      </c>
      <c r="L6" s="194">
        <f>PPCL_NG!S6+PPCL_Spot!S6+GT_NG!S6+GT_Spot!S6+Bawana_NG!S6+Bawana_RLNG!S6+Bawana_Spot!S6</f>
        <v>55.778798382437898</v>
      </c>
      <c r="M6" s="195">
        <f t="shared" si="3"/>
        <v>1.2016175621027969E-3</v>
      </c>
      <c r="N6" s="194">
        <f>PPCL_NG!M6+PPCL_Spot!M6+GT_NG!M6+GT_Spot!M6+Bawana_NG!M6+Bawana_RLNG!M6+Bawana_Spot!M6</f>
        <v>89.23</v>
      </c>
      <c r="O6" s="194">
        <f>PPCL_NG!T6+PPCL_Spot!T6+GT_NG!T6+GT_Spot!T6+Bawana_NG!T6+Bawana_RLNG!T6+Bawana_Spot!T6</f>
        <v>89.224090121317161</v>
      </c>
      <c r="P6" s="195">
        <f t="shared" si="4"/>
        <v>5.9098786828428729E-3</v>
      </c>
      <c r="Q6" s="195">
        <f t="shared" si="5"/>
        <v>1.9999999999996021E-2</v>
      </c>
    </row>
    <row r="7" spans="1:17">
      <c r="A7" s="34" t="s">
        <v>49</v>
      </c>
      <c r="B7" s="194">
        <f>PPCL_NG!I7+PPCL_Spot!I7+GT_NG!I7+GT_Spot!I7+Bawana_NG!I7+Bawana_RLNG!I7+Bawana_Spot!I7</f>
        <v>138.31</v>
      </c>
      <c r="C7" s="194">
        <f>PPCL_NG!P7+PPCL_Spot!P7+GT_NG!P7+GT_Spot!P7+Bawana_NG!P7+Bawana_RLNG!P7+Bawana_Spot!P7</f>
        <v>138.30173310225302</v>
      </c>
      <c r="D7" s="195">
        <f t="shared" si="0"/>
        <v>8.2668977469779747E-3</v>
      </c>
      <c r="E7" s="194">
        <f>PPCL_NG!J7+PPCL_Spot!J7+GT_NG!J7+GT_Spot!J7+Bawana_NG!J7+Bawana_RLNG!J7+Bawana_Spot!J7</f>
        <v>77</v>
      </c>
      <c r="F7" s="194">
        <f>PPCL_NG!Q7+PPCL_Spot!Q7+GT_NG!Q7+GT_Spot!Q7+Bawana_NG!Q7+Bawana_RLNG!Q7+Bawana_Spot!Q7</f>
        <v>76.995378393991913</v>
      </c>
      <c r="G7" s="195">
        <f t="shared" si="1"/>
        <v>4.6216060080865873E-3</v>
      </c>
      <c r="H7" s="194">
        <f>PPCL_NG!K7+PPCL_Spot!K7+GT_NG!K7+GT_Spot!K7+Bawana_NG!K7+Bawana_RLNG!K7+Bawana_Spot!K7</f>
        <v>13.14</v>
      </c>
      <c r="I7" s="194">
        <f>PPCL_NG!R7+PPCL_Spot!R7+GT_NG!R7+GT_Spot!R7+Bawana_NG!R7+Bawana_RLNG!R7+Bawana_Spot!R7</f>
        <v>13.14</v>
      </c>
      <c r="J7" s="195">
        <f t="shared" si="2"/>
        <v>0</v>
      </c>
      <c r="K7" s="194">
        <f>PPCL_NG!L7+PPCL_Spot!L7+GT_NG!L7+GT_Spot!L7+Bawana_NG!L7+Bawana_RLNG!L7+Bawana_Spot!L7</f>
        <v>55.78</v>
      </c>
      <c r="L7" s="194">
        <f>PPCL_NG!S7+PPCL_Spot!S7+GT_NG!S7+GT_Spot!S7+Bawana_NG!S7+Bawana_RLNG!S7+Bawana_Spot!S7</f>
        <v>55.778798382437898</v>
      </c>
      <c r="M7" s="195">
        <f t="shared" si="3"/>
        <v>1.2016175621027969E-3</v>
      </c>
      <c r="N7" s="194">
        <f>PPCL_NG!M7+PPCL_Spot!M7+GT_NG!M7+GT_Spot!M7+Bawana_NG!M7+Bawana_RLNG!M7+Bawana_Spot!M7</f>
        <v>91.39</v>
      </c>
      <c r="O7" s="194">
        <f>PPCL_NG!T7+PPCL_Spot!T7+GT_NG!T7+GT_Spot!T7+Bawana_NG!T7+Bawana_RLNG!T7+Bawana_Spot!T7</f>
        <v>91.384090121317158</v>
      </c>
      <c r="P7" s="195">
        <f t="shared" si="4"/>
        <v>5.9098786828428729E-3</v>
      </c>
      <c r="Q7" s="195">
        <f t="shared" si="5"/>
        <v>2.0000000000010232E-2</v>
      </c>
    </row>
    <row r="8" spans="1:17">
      <c r="A8" s="34" t="s">
        <v>50</v>
      </c>
      <c r="B8" s="194">
        <f>PPCL_NG!I8+PPCL_Spot!I8+GT_NG!I8+GT_Spot!I8+Bawana_NG!I8+Bawana_RLNG!I8+Bawana_Spot!I8</f>
        <v>138.31</v>
      </c>
      <c r="C8" s="194">
        <f>PPCL_NG!P8+PPCL_Spot!P8+GT_NG!P8+GT_Spot!P8+Bawana_NG!P8+Bawana_RLNG!P8+Bawana_Spot!P8</f>
        <v>138.30173310225302</v>
      </c>
      <c r="D8" s="195">
        <f t="shared" si="0"/>
        <v>8.2668977469779747E-3</v>
      </c>
      <c r="E8" s="194">
        <f>PPCL_NG!J8+PPCL_Spot!J8+GT_NG!J8+GT_Spot!J8+Bawana_NG!J8+Bawana_RLNG!J8+Bawana_Spot!J8</f>
        <v>77</v>
      </c>
      <c r="F8" s="194">
        <f>PPCL_NG!Q8+PPCL_Spot!Q8+GT_NG!Q8+GT_Spot!Q8+Bawana_NG!Q8+Bawana_RLNG!Q8+Bawana_Spot!Q8</f>
        <v>76.995378393991913</v>
      </c>
      <c r="G8" s="195">
        <f t="shared" si="1"/>
        <v>4.6216060080865873E-3</v>
      </c>
      <c r="H8" s="194">
        <f>PPCL_NG!K8+PPCL_Spot!K8+GT_NG!K8+GT_Spot!K8+Bawana_NG!K8+Bawana_RLNG!K8+Bawana_Spot!K8</f>
        <v>13.14</v>
      </c>
      <c r="I8" s="194">
        <f>PPCL_NG!R8+PPCL_Spot!R8+GT_NG!R8+GT_Spot!R8+Bawana_NG!R8+Bawana_RLNG!R8+Bawana_Spot!R8</f>
        <v>13.14</v>
      </c>
      <c r="J8" s="195">
        <f t="shared" si="2"/>
        <v>0</v>
      </c>
      <c r="K8" s="194">
        <f>PPCL_NG!L8+PPCL_Spot!L8+GT_NG!L8+GT_Spot!L8+Bawana_NG!L8+Bawana_RLNG!L8+Bawana_Spot!L8</f>
        <v>55.78</v>
      </c>
      <c r="L8" s="194">
        <f>PPCL_NG!S8+PPCL_Spot!S8+GT_NG!S8+GT_Spot!S8+Bawana_NG!S8+Bawana_RLNG!S8+Bawana_Spot!S8</f>
        <v>55.778798382437898</v>
      </c>
      <c r="M8" s="195">
        <f t="shared" si="3"/>
        <v>1.2016175621027969E-3</v>
      </c>
      <c r="N8" s="194">
        <f>PPCL_NG!M8+PPCL_Spot!M8+GT_NG!M8+GT_Spot!M8+Bawana_NG!M8+Bawana_RLNG!M8+Bawana_Spot!M8</f>
        <v>91.39</v>
      </c>
      <c r="O8" s="194">
        <f>PPCL_NG!T8+PPCL_Spot!T8+GT_NG!T8+GT_Spot!T8+Bawana_NG!T8+Bawana_RLNG!T8+Bawana_Spot!T8</f>
        <v>91.384090121317158</v>
      </c>
      <c r="P8" s="195">
        <f t="shared" si="4"/>
        <v>5.9098786828428729E-3</v>
      </c>
      <c r="Q8" s="195">
        <f t="shared" si="5"/>
        <v>2.0000000000010232E-2</v>
      </c>
    </row>
    <row r="9" spans="1:17">
      <c r="A9" s="34" t="s">
        <v>51</v>
      </c>
      <c r="B9" s="194">
        <f>PPCL_NG!I9+PPCL_Spot!I9+GT_NG!I9+GT_Spot!I9+Bawana_NG!I9+Bawana_RLNG!I9+Bawana_Spot!I9</f>
        <v>138.31</v>
      </c>
      <c r="C9" s="194">
        <f>PPCL_NG!P9+PPCL_Spot!P9+GT_NG!P9+GT_Spot!P9+Bawana_NG!P9+Bawana_RLNG!P9+Bawana_Spot!P9</f>
        <v>138.30173310225302</v>
      </c>
      <c r="D9" s="195">
        <f t="shared" si="0"/>
        <v>8.2668977469779747E-3</v>
      </c>
      <c r="E9" s="194">
        <f>PPCL_NG!J9+PPCL_Spot!J9+GT_NG!J9+GT_Spot!J9+Bawana_NG!J9+Bawana_RLNG!J9+Bawana_Spot!J9</f>
        <v>80.37</v>
      </c>
      <c r="F9" s="194">
        <f>PPCL_NG!Q9+PPCL_Spot!Q9+GT_NG!Q9+GT_Spot!Q9+Bawana_NG!Q9+Bawana_RLNG!Q9+Bawana_Spot!Q9</f>
        <v>80.365378393991904</v>
      </c>
      <c r="G9" s="195">
        <f t="shared" si="1"/>
        <v>4.6216060081007981E-3</v>
      </c>
      <c r="H9" s="194">
        <f>PPCL_NG!K9+PPCL_Spot!K9+GT_NG!K9+GT_Spot!K9+Bawana_NG!K9+Bawana_RLNG!K9+Bawana_Spot!K9</f>
        <v>13.14</v>
      </c>
      <c r="I9" s="194">
        <f>PPCL_NG!R9+PPCL_Spot!R9+GT_NG!R9+GT_Spot!R9+Bawana_NG!R9+Bawana_RLNG!R9+Bawana_Spot!R9</f>
        <v>13.14</v>
      </c>
      <c r="J9" s="195">
        <f t="shared" si="2"/>
        <v>0</v>
      </c>
      <c r="K9" s="194">
        <f>PPCL_NG!L9+PPCL_Spot!L9+GT_NG!L9+GT_Spot!L9+Bawana_NG!L9+Bawana_RLNG!L9+Bawana_Spot!L9</f>
        <v>56.38</v>
      </c>
      <c r="L9" s="194">
        <f>PPCL_NG!S9+PPCL_Spot!S9+GT_NG!S9+GT_Spot!S9+Bawana_NG!S9+Bawana_RLNG!S9+Bawana_Spot!S9</f>
        <v>56.3787983824379</v>
      </c>
      <c r="M9" s="195">
        <f t="shared" si="3"/>
        <v>1.2016175621027969E-3</v>
      </c>
      <c r="N9" s="194">
        <f>PPCL_NG!M9+PPCL_Spot!M9+GT_NG!M9+GT_Spot!M9+Bawana_NG!M9+Bawana_RLNG!M9+Bawana_Spot!M9</f>
        <v>97.68</v>
      </c>
      <c r="O9" s="194">
        <f>PPCL_NG!T9+PPCL_Spot!T9+GT_NG!T9+GT_Spot!T9+Bawana_NG!T9+Bawana_RLNG!T9+Bawana_Spot!T9</f>
        <v>97.674090121317164</v>
      </c>
      <c r="P9" s="195">
        <f t="shared" si="4"/>
        <v>5.9098786828428729E-3</v>
      </c>
      <c r="Q9" s="195">
        <f t="shared" si="5"/>
        <v>2.0000000000024443E-2</v>
      </c>
    </row>
    <row r="10" spans="1:17">
      <c r="A10" s="34" t="s">
        <v>52</v>
      </c>
      <c r="B10" s="194">
        <f>PPCL_NG!I10+PPCL_Spot!I10+GT_NG!I10+GT_Spot!I10+Bawana_NG!I10+Bawana_RLNG!I10+Bawana_Spot!I10</f>
        <v>138.31</v>
      </c>
      <c r="C10" s="194">
        <f>PPCL_NG!P10+PPCL_Spot!P10+GT_NG!P10+GT_Spot!P10+Bawana_NG!P10+Bawana_RLNG!P10+Bawana_Spot!P10</f>
        <v>138.30173310225302</v>
      </c>
      <c r="D10" s="195">
        <f t="shared" si="0"/>
        <v>8.2668977469779747E-3</v>
      </c>
      <c r="E10" s="194">
        <f>PPCL_NG!J10+PPCL_Spot!J10+GT_NG!J10+GT_Spot!J10+Bawana_NG!J10+Bawana_RLNG!J10+Bawana_Spot!J10</f>
        <v>80.37</v>
      </c>
      <c r="F10" s="194">
        <f>PPCL_NG!Q10+PPCL_Spot!Q10+GT_NG!Q10+GT_Spot!Q10+Bawana_NG!Q10+Bawana_RLNG!Q10+Bawana_Spot!Q10</f>
        <v>80.365378393991904</v>
      </c>
      <c r="G10" s="195">
        <f t="shared" si="1"/>
        <v>4.6216060081007981E-3</v>
      </c>
      <c r="H10" s="194">
        <f>PPCL_NG!K10+PPCL_Spot!K10+GT_NG!K10+GT_Spot!K10+Bawana_NG!K10+Bawana_RLNG!K10+Bawana_Spot!K10</f>
        <v>13.14</v>
      </c>
      <c r="I10" s="194">
        <f>PPCL_NG!R10+PPCL_Spot!R10+GT_NG!R10+GT_Spot!R10+Bawana_NG!R10+Bawana_RLNG!R10+Bawana_Spot!R10</f>
        <v>13.14</v>
      </c>
      <c r="J10" s="195">
        <f t="shared" si="2"/>
        <v>0</v>
      </c>
      <c r="K10" s="194">
        <f>PPCL_NG!L10+PPCL_Spot!L10+GT_NG!L10+GT_Spot!L10+Bawana_NG!L10+Bawana_RLNG!L10+Bawana_Spot!L10</f>
        <v>56.38</v>
      </c>
      <c r="L10" s="194">
        <f>PPCL_NG!S10+PPCL_Spot!S10+GT_NG!S10+GT_Spot!S10+Bawana_NG!S10+Bawana_RLNG!S10+Bawana_Spot!S10</f>
        <v>56.3787983824379</v>
      </c>
      <c r="M10" s="195">
        <f t="shared" si="3"/>
        <v>1.2016175621027969E-3</v>
      </c>
      <c r="N10" s="194">
        <f>PPCL_NG!M10+PPCL_Spot!M10+GT_NG!M10+GT_Spot!M10+Bawana_NG!M10+Bawana_RLNG!M10+Bawana_Spot!M10</f>
        <v>97.68</v>
      </c>
      <c r="O10" s="194">
        <f>PPCL_NG!T10+PPCL_Spot!T10+GT_NG!T10+GT_Spot!T10+Bawana_NG!T10+Bawana_RLNG!T10+Bawana_Spot!T10</f>
        <v>97.674090121317164</v>
      </c>
      <c r="P10" s="195">
        <f t="shared" si="4"/>
        <v>5.9098786828428729E-3</v>
      </c>
      <c r="Q10" s="195">
        <f t="shared" si="5"/>
        <v>2.0000000000024443E-2</v>
      </c>
    </row>
    <row r="11" spans="1:17">
      <c r="A11" s="34" t="s">
        <v>53</v>
      </c>
      <c r="B11" s="194">
        <f>PPCL_NG!I11+PPCL_Spot!I11+GT_NG!I11+GT_Spot!I11+Bawana_NG!I11+Bawana_RLNG!I11+Bawana_Spot!I11</f>
        <v>138.31</v>
      </c>
      <c r="C11" s="194">
        <f>PPCL_NG!P11+PPCL_Spot!P11+GT_NG!P11+GT_Spot!P11+Bawana_NG!P11+Bawana_RLNG!P11+Bawana_Spot!P11</f>
        <v>138.30173310225302</v>
      </c>
      <c r="D11" s="195">
        <f t="shared" si="0"/>
        <v>8.2668977469779747E-3</v>
      </c>
      <c r="E11" s="194">
        <f>PPCL_NG!J11+PPCL_Spot!J11+GT_NG!J11+GT_Spot!J11+Bawana_NG!J11+Bawana_RLNG!J11+Bawana_Spot!J11</f>
        <v>80.37</v>
      </c>
      <c r="F11" s="194">
        <f>PPCL_NG!Q11+PPCL_Spot!Q11+GT_NG!Q11+GT_Spot!Q11+Bawana_NG!Q11+Bawana_RLNG!Q11+Bawana_Spot!Q11</f>
        <v>80.365378393991904</v>
      </c>
      <c r="G11" s="195">
        <f t="shared" si="1"/>
        <v>4.6216060081007981E-3</v>
      </c>
      <c r="H11" s="194">
        <f>PPCL_NG!K11+PPCL_Spot!K11+GT_NG!K11+GT_Spot!K11+Bawana_NG!K11+Bawana_RLNG!K11+Bawana_Spot!K11</f>
        <v>13.14</v>
      </c>
      <c r="I11" s="194">
        <f>PPCL_NG!R11+PPCL_Spot!R11+GT_NG!R11+GT_Spot!R11+Bawana_NG!R11+Bawana_RLNG!R11+Bawana_Spot!R11</f>
        <v>13.14</v>
      </c>
      <c r="J11" s="195">
        <f t="shared" si="2"/>
        <v>0</v>
      </c>
      <c r="K11" s="194">
        <f>PPCL_NG!L11+PPCL_Spot!L11+GT_NG!L11+GT_Spot!L11+Bawana_NG!L11+Bawana_RLNG!L11+Bawana_Spot!L11</f>
        <v>51.38</v>
      </c>
      <c r="L11" s="194">
        <f>PPCL_NG!S11+PPCL_Spot!S11+GT_NG!S11+GT_Spot!S11+Bawana_NG!S11+Bawana_RLNG!S11+Bawana_Spot!S11</f>
        <v>51.3787983824379</v>
      </c>
      <c r="M11" s="195">
        <f t="shared" si="3"/>
        <v>1.2016175621027969E-3</v>
      </c>
      <c r="N11" s="194">
        <f>PPCL_NG!M11+PPCL_Spot!M11+GT_NG!M11+GT_Spot!M11+Bawana_NG!M11+Bawana_RLNG!M11+Bawana_Spot!M11</f>
        <v>97.68</v>
      </c>
      <c r="O11" s="194">
        <f>PPCL_NG!T11+PPCL_Spot!T11+GT_NG!T11+GT_Spot!T11+Bawana_NG!T11+Bawana_RLNG!T11+Bawana_Spot!T11</f>
        <v>97.674090121317164</v>
      </c>
      <c r="P11" s="195">
        <f t="shared" si="4"/>
        <v>5.9098786828428729E-3</v>
      </c>
      <c r="Q11" s="195">
        <f t="shared" si="5"/>
        <v>2.0000000000024443E-2</v>
      </c>
    </row>
    <row r="12" spans="1:17">
      <c r="A12" s="34" t="s">
        <v>54</v>
      </c>
      <c r="B12" s="194">
        <f>PPCL_NG!I12+PPCL_Spot!I12+GT_NG!I12+GT_Spot!I12+Bawana_NG!I12+Bawana_RLNG!I12+Bawana_Spot!I12</f>
        <v>138.31</v>
      </c>
      <c r="C12" s="194">
        <f>PPCL_NG!P12+PPCL_Spot!P12+GT_NG!P12+GT_Spot!P12+Bawana_NG!P12+Bawana_RLNG!P12+Bawana_Spot!P12</f>
        <v>138.30173310225302</v>
      </c>
      <c r="D12" s="195">
        <f t="shared" si="0"/>
        <v>8.2668977469779747E-3</v>
      </c>
      <c r="E12" s="194">
        <f>PPCL_NG!J12+PPCL_Spot!J12+GT_NG!J12+GT_Spot!J12+Bawana_NG!J12+Bawana_RLNG!J12+Bawana_Spot!J12</f>
        <v>80.37</v>
      </c>
      <c r="F12" s="194">
        <f>PPCL_NG!Q12+PPCL_Spot!Q12+GT_NG!Q12+GT_Spot!Q12+Bawana_NG!Q12+Bawana_RLNG!Q12+Bawana_Spot!Q12</f>
        <v>80.365378393991904</v>
      </c>
      <c r="G12" s="195">
        <f t="shared" si="1"/>
        <v>4.6216060081007981E-3</v>
      </c>
      <c r="H12" s="194">
        <f>PPCL_NG!K12+PPCL_Spot!K12+GT_NG!K12+GT_Spot!K12+Bawana_NG!K12+Bawana_RLNG!K12+Bawana_Spot!K12</f>
        <v>13.14</v>
      </c>
      <c r="I12" s="194">
        <f>PPCL_NG!R12+PPCL_Spot!R12+GT_NG!R12+GT_Spot!R12+Bawana_NG!R12+Bawana_RLNG!R12+Bawana_Spot!R12</f>
        <v>13.14</v>
      </c>
      <c r="J12" s="195">
        <f t="shared" si="2"/>
        <v>0</v>
      </c>
      <c r="K12" s="194">
        <f>PPCL_NG!L12+PPCL_Spot!L12+GT_NG!L12+GT_Spot!L12+Bawana_NG!L12+Bawana_RLNG!L12+Bawana_Spot!L12</f>
        <v>51.38</v>
      </c>
      <c r="L12" s="194">
        <f>PPCL_NG!S12+PPCL_Spot!S12+GT_NG!S12+GT_Spot!S12+Bawana_NG!S12+Bawana_RLNG!S12+Bawana_Spot!S12</f>
        <v>51.3787983824379</v>
      </c>
      <c r="M12" s="195">
        <f t="shared" si="3"/>
        <v>1.2016175621027969E-3</v>
      </c>
      <c r="N12" s="194">
        <f>PPCL_NG!M12+PPCL_Spot!M12+GT_NG!M12+GT_Spot!M12+Bawana_NG!M12+Bawana_RLNG!M12+Bawana_Spot!M12</f>
        <v>97.68</v>
      </c>
      <c r="O12" s="194">
        <f>PPCL_NG!T12+PPCL_Spot!T12+GT_NG!T12+GT_Spot!T12+Bawana_NG!T12+Bawana_RLNG!T12+Bawana_Spot!T12</f>
        <v>97.674090121317164</v>
      </c>
      <c r="P12" s="195">
        <f t="shared" si="4"/>
        <v>5.9098786828428729E-3</v>
      </c>
      <c r="Q12" s="195">
        <f t="shared" si="5"/>
        <v>2.0000000000024443E-2</v>
      </c>
    </row>
    <row r="13" spans="1:17">
      <c r="A13" s="34" t="s">
        <v>55</v>
      </c>
      <c r="B13" s="194">
        <f>PPCL_NG!I13+PPCL_Spot!I13+GT_NG!I13+GT_Spot!I13+Bawana_NG!I13+Bawana_RLNG!I13+Bawana_Spot!I13</f>
        <v>138.31</v>
      </c>
      <c r="C13" s="194">
        <f>PPCL_NG!P13+PPCL_Spot!P13+GT_NG!P13+GT_Spot!P13+Bawana_NG!P13+Bawana_RLNG!P13+Bawana_Spot!P13</f>
        <v>138.30173310225302</v>
      </c>
      <c r="D13" s="195">
        <f t="shared" si="0"/>
        <v>8.2668977469779747E-3</v>
      </c>
      <c r="E13" s="194">
        <f>PPCL_NG!J13+PPCL_Spot!J13+GT_NG!J13+GT_Spot!J13+Bawana_NG!J13+Bawana_RLNG!J13+Bawana_Spot!J13</f>
        <v>80.37</v>
      </c>
      <c r="F13" s="194">
        <f>PPCL_NG!Q13+PPCL_Spot!Q13+GT_NG!Q13+GT_Spot!Q13+Bawana_NG!Q13+Bawana_RLNG!Q13+Bawana_Spot!Q13</f>
        <v>80.365378393991904</v>
      </c>
      <c r="G13" s="195">
        <f t="shared" si="1"/>
        <v>4.6216060081007981E-3</v>
      </c>
      <c r="H13" s="194">
        <f>PPCL_NG!K13+PPCL_Spot!K13+GT_NG!K13+GT_Spot!K13+Bawana_NG!K13+Bawana_RLNG!K13+Bawana_Spot!K13</f>
        <v>13.14</v>
      </c>
      <c r="I13" s="194">
        <f>PPCL_NG!R13+PPCL_Spot!R13+GT_NG!R13+GT_Spot!R13+Bawana_NG!R13+Bawana_RLNG!R13+Bawana_Spot!R13</f>
        <v>13.14</v>
      </c>
      <c r="J13" s="195">
        <f t="shared" si="2"/>
        <v>0</v>
      </c>
      <c r="K13" s="194">
        <f>PPCL_NG!L13+PPCL_Spot!L13+GT_NG!L13+GT_Spot!L13+Bawana_NG!L13+Bawana_RLNG!L13+Bawana_Spot!L13</f>
        <v>51.38</v>
      </c>
      <c r="L13" s="194">
        <f>PPCL_NG!S13+PPCL_Spot!S13+GT_NG!S13+GT_Spot!S13+Bawana_NG!S13+Bawana_RLNG!S13+Bawana_Spot!S13</f>
        <v>51.3787983824379</v>
      </c>
      <c r="M13" s="195">
        <f t="shared" si="3"/>
        <v>1.2016175621027969E-3</v>
      </c>
      <c r="N13" s="194">
        <f>PPCL_NG!M13+PPCL_Spot!M13+GT_NG!M13+GT_Spot!M13+Bawana_NG!M13+Bawana_RLNG!M13+Bawana_Spot!M13</f>
        <v>97.68</v>
      </c>
      <c r="O13" s="194">
        <f>PPCL_NG!T13+PPCL_Spot!T13+GT_NG!T13+GT_Spot!T13+Bawana_NG!T13+Bawana_RLNG!T13+Bawana_Spot!T13</f>
        <v>97.674090121317164</v>
      </c>
      <c r="P13" s="195">
        <f t="shared" si="4"/>
        <v>5.9098786828428729E-3</v>
      </c>
      <c r="Q13" s="195">
        <f t="shared" si="5"/>
        <v>2.0000000000024443E-2</v>
      </c>
    </row>
    <row r="14" spans="1:17">
      <c r="A14" s="34" t="s">
        <v>56</v>
      </c>
      <c r="B14" s="194">
        <f>PPCL_NG!I14+PPCL_Spot!I14+GT_NG!I14+GT_Spot!I14+Bawana_NG!I14+Bawana_RLNG!I14+Bawana_Spot!I14</f>
        <v>138.31</v>
      </c>
      <c r="C14" s="194">
        <f>PPCL_NG!P14+PPCL_Spot!P14+GT_NG!P14+GT_Spot!P14+Bawana_NG!P14+Bawana_RLNG!P14+Bawana_Spot!P14</f>
        <v>138.30173310225302</v>
      </c>
      <c r="D14" s="195">
        <f t="shared" si="0"/>
        <v>8.2668977469779747E-3</v>
      </c>
      <c r="E14" s="194">
        <f>PPCL_NG!J14+PPCL_Spot!J14+GT_NG!J14+GT_Spot!J14+Bawana_NG!J14+Bawana_RLNG!J14+Bawana_Spot!J14</f>
        <v>80.37</v>
      </c>
      <c r="F14" s="194">
        <f>PPCL_NG!Q14+PPCL_Spot!Q14+GT_NG!Q14+GT_Spot!Q14+Bawana_NG!Q14+Bawana_RLNG!Q14+Bawana_Spot!Q14</f>
        <v>80.365378393991904</v>
      </c>
      <c r="G14" s="195">
        <f t="shared" si="1"/>
        <v>4.6216060081007981E-3</v>
      </c>
      <c r="H14" s="194">
        <f>PPCL_NG!K14+PPCL_Spot!K14+GT_NG!K14+GT_Spot!K14+Bawana_NG!K14+Bawana_RLNG!K14+Bawana_Spot!K14</f>
        <v>13.14</v>
      </c>
      <c r="I14" s="194">
        <f>PPCL_NG!R14+PPCL_Spot!R14+GT_NG!R14+GT_Spot!R14+Bawana_NG!R14+Bawana_RLNG!R14+Bawana_Spot!R14</f>
        <v>13.14</v>
      </c>
      <c r="J14" s="195">
        <f t="shared" si="2"/>
        <v>0</v>
      </c>
      <c r="K14" s="194">
        <f>PPCL_NG!L14+PPCL_Spot!L14+GT_NG!L14+GT_Spot!L14+Bawana_NG!L14+Bawana_RLNG!L14+Bawana_Spot!L14</f>
        <v>51.38</v>
      </c>
      <c r="L14" s="194">
        <f>PPCL_NG!S14+PPCL_Spot!S14+GT_NG!S14+GT_Spot!S14+Bawana_NG!S14+Bawana_RLNG!S14+Bawana_Spot!S14</f>
        <v>51.3787983824379</v>
      </c>
      <c r="M14" s="195">
        <f t="shared" si="3"/>
        <v>1.2016175621027969E-3</v>
      </c>
      <c r="N14" s="194">
        <f>PPCL_NG!M14+PPCL_Spot!M14+GT_NG!M14+GT_Spot!M14+Bawana_NG!M14+Bawana_RLNG!M14+Bawana_Spot!M14</f>
        <v>97.68</v>
      </c>
      <c r="O14" s="194">
        <f>PPCL_NG!T14+PPCL_Spot!T14+GT_NG!T14+GT_Spot!T14+Bawana_NG!T14+Bawana_RLNG!T14+Bawana_Spot!T14</f>
        <v>97.674090121317164</v>
      </c>
      <c r="P14" s="195">
        <f t="shared" si="4"/>
        <v>5.9098786828428729E-3</v>
      </c>
      <c r="Q14" s="195">
        <f t="shared" si="5"/>
        <v>2.0000000000024443E-2</v>
      </c>
    </row>
    <row r="15" spans="1:17">
      <c r="A15" s="34" t="s">
        <v>57</v>
      </c>
      <c r="B15" s="194">
        <f>PPCL_NG!I15+PPCL_Spot!I15+GT_NG!I15+GT_Spot!I15+Bawana_NG!I15+Bawana_RLNG!I15+Bawana_Spot!I15</f>
        <v>138.31</v>
      </c>
      <c r="C15" s="194">
        <f>PPCL_NG!P15+PPCL_Spot!P15+GT_NG!P15+GT_Spot!P15+Bawana_NG!P15+Bawana_RLNG!P15+Bawana_Spot!P15</f>
        <v>138.30173310225302</v>
      </c>
      <c r="D15" s="195">
        <f t="shared" si="0"/>
        <v>8.2668977469779747E-3</v>
      </c>
      <c r="E15" s="194">
        <f>PPCL_NG!J15+PPCL_Spot!J15+GT_NG!J15+GT_Spot!J15+Bawana_NG!J15+Bawana_RLNG!J15+Bawana_Spot!J15</f>
        <v>80.37</v>
      </c>
      <c r="F15" s="194">
        <f>PPCL_NG!Q15+PPCL_Spot!Q15+GT_NG!Q15+GT_Spot!Q15+Bawana_NG!Q15+Bawana_RLNG!Q15+Bawana_Spot!Q15</f>
        <v>80.365378393991904</v>
      </c>
      <c r="G15" s="195">
        <f t="shared" si="1"/>
        <v>4.6216060081007981E-3</v>
      </c>
      <c r="H15" s="194">
        <f>PPCL_NG!K15+PPCL_Spot!K15+GT_NG!K15+GT_Spot!K15+Bawana_NG!K15+Bawana_RLNG!K15+Bawana_Spot!K15</f>
        <v>13.14</v>
      </c>
      <c r="I15" s="194">
        <f>PPCL_NG!R15+PPCL_Spot!R15+GT_NG!R15+GT_Spot!R15+Bawana_NG!R15+Bawana_RLNG!R15+Bawana_Spot!R15</f>
        <v>13.14</v>
      </c>
      <c r="J15" s="195">
        <f t="shared" si="2"/>
        <v>0</v>
      </c>
      <c r="K15" s="194">
        <f>PPCL_NG!L15+PPCL_Spot!L15+GT_NG!L15+GT_Spot!L15+Bawana_NG!L15+Bawana_RLNG!L15+Bawana_Spot!L15</f>
        <v>51.38</v>
      </c>
      <c r="L15" s="194">
        <f>PPCL_NG!S15+PPCL_Spot!S15+GT_NG!S15+GT_Spot!S15+Bawana_NG!S15+Bawana_RLNG!S15+Bawana_Spot!S15</f>
        <v>51.3787983824379</v>
      </c>
      <c r="M15" s="195">
        <f t="shared" si="3"/>
        <v>1.2016175621027969E-3</v>
      </c>
      <c r="N15" s="194">
        <f>PPCL_NG!M15+PPCL_Spot!M15+GT_NG!M15+GT_Spot!M15+Bawana_NG!M15+Bawana_RLNG!M15+Bawana_Spot!M15</f>
        <v>97.68</v>
      </c>
      <c r="O15" s="194">
        <f>PPCL_NG!T15+PPCL_Spot!T15+GT_NG!T15+GT_Spot!T15+Bawana_NG!T15+Bawana_RLNG!T15+Bawana_Spot!T15</f>
        <v>97.674090121317164</v>
      </c>
      <c r="P15" s="195">
        <f t="shared" si="4"/>
        <v>5.9098786828428729E-3</v>
      </c>
      <c r="Q15" s="195">
        <f t="shared" si="5"/>
        <v>2.0000000000024443E-2</v>
      </c>
    </row>
    <row r="16" spans="1:17">
      <c r="A16" s="34" t="s">
        <v>58</v>
      </c>
      <c r="B16" s="194">
        <f>PPCL_NG!I16+PPCL_Spot!I16+GT_NG!I16+GT_Spot!I16+Bawana_NG!I16+Bawana_RLNG!I16+Bawana_Spot!I16</f>
        <v>138.31</v>
      </c>
      <c r="C16" s="194">
        <f>PPCL_NG!P16+PPCL_Spot!P16+GT_NG!P16+GT_Spot!P16+Bawana_NG!P16+Bawana_RLNG!P16+Bawana_Spot!P16</f>
        <v>138.30173310225302</v>
      </c>
      <c r="D16" s="195">
        <f t="shared" si="0"/>
        <v>8.2668977469779747E-3</v>
      </c>
      <c r="E16" s="194">
        <f>PPCL_NG!J16+PPCL_Spot!J16+GT_NG!J16+GT_Spot!J16+Bawana_NG!J16+Bawana_RLNG!J16+Bawana_Spot!J16</f>
        <v>80.37</v>
      </c>
      <c r="F16" s="194">
        <f>PPCL_NG!Q16+PPCL_Spot!Q16+GT_NG!Q16+GT_Spot!Q16+Bawana_NG!Q16+Bawana_RLNG!Q16+Bawana_Spot!Q16</f>
        <v>80.365378393991904</v>
      </c>
      <c r="G16" s="195">
        <f t="shared" si="1"/>
        <v>4.6216060081007981E-3</v>
      </c>
      <c r="H16" s="194">
        <f>PPCL_NG!K16+PPCL_Spot!K16+GT_NG!K16+GT_Spot!K16+Bawana_NG!K16+Bawana_RLNG!K16+Bawana_Spot!K16</f>
        <v>13.14</v>
      </c>
      <c r="I16" s="194">
        <f>PPCL_NG!R16+PPCL_Spot!R16+GT_NG!R16+GT_Spot!R16+Bawana_NG!R16+Bawana_RLNG!R16+Bawana_Spot!R16</f>
        <v>13.14</v>
      </c>
      <c r="J16" s="195">
        <f t="shared" si="2"/>
        <v>0</v>
      </c>
      <c r="K16" s="194">
        <f>PPCL_NG!L16+PPCL_Spot!L16+GT_NG!L16+GT_Spot!L16+Bawana_NG!L16+Bawana_RLNG!L16+Bawana_Spot!L16</f>
        <v>51.38</v>
      </c>
      <c r="L16" s="194">
        <f>PPCL_NG!S16+PPCL_Spot!S16+GT_NG!S16+GT_Spot!S16+Bawana_NG!S16+Bawana_RLNG!S16+Bawana_Spot!S16</f>
        <v>51.3787983824379</v>
      </c>
      <c r="M16" s="195">
        <f t="shared" si="3"/>
        <v>1.2016175621027969E-3</v>
      </c>
      <c r="N16" s="194">
        <f>PPCL_NG!M16+PPCL_Spot!M16+GT_NG!M16+GT_Spot!M16+Bawana_NG!M16+Bawana_RLNG!M16+Bawana_Spot!M16</f>
        <v>97.68</v>
      </c>
      <c r="O16" s="194">
        <f>PPCL_NG!T16+PPCL_Spot!T16+GT_NG!T16+GT_Spot!T16+Bawana_NG!T16+Bawana_RLNG!T16+Bawana_Spot!T16</f>
        <v>97.674090121317164</v>
      </c>
      <c r="P16" s="195">
        <f t="shared" si="4"/>
        <v>5.9098786828428729E-3</v>
      </c>
      <c r="Q16" s="195">
        <f t="shared" si="5"/>
        <v>2.0000000000024443E-2</v>
      </c>
    </row>
    <row r="17" spans="1:17">
      <c r="A17" s="34" t="s">
        <v>59</v>
      </c>
      <c r="B17" s="194">
        <f>PPCL_NG!I17+PPCL_Spot!I17+GT_NG!I17+GT_Spot!I17+Bawana_NG!I17+Bawana_RLNG!I17+Bawana_Spot!I17</f>
        <v>138.31</v>
      </c>
      <c r="C17" s="194">
        <f>PPCL_NG!P17+PPCL_Spot!P17+GT_NG!P17+GT_Spot!P17+Bawana_NG!P17+Bawana_RLNG!P17+Bawana_Spot!P17</f>
        <v>138.30173310225302</v>
      </c>
      <c r="D17" s="195">
        <f t="shared" si="0"/>
        <v>8.2668977469779747E-3</v>
      </c>
      <c r="E17" s="194">
        <f>PPCL_NG!J17+PPCL_Spot!J17+GT_NG!J17+GT_Spot!J17+Bawana_NG!J17+Bawana_RLNG!J17+Bawana_Spot!J17</f>
        <v>80.37</v>
      </c>
      <c r="F17" s="194">
        <f>PPCL_NG!Q17+PPCL_Spot!Q17+GT_NG!Q17+GT_Spot!Q17+Bawana_NG!Q17+Bawana_RLNG!Q17+Bawana_Spot!Q17</f>
        <v>80.365378393991904</v>
      </c>
      <c r="G17" s="195">
        <f t="shared" si="1"/>
        <v>4.6216060081007981E-3</v>
      </c>
      <c r="H17" s="194">
        <f>PPCL_NG!K17+PPCL_Spot!K17+GT_NG!K17+GT_Spot!K17+Bawana_NG!K17+Bawana_RLNG!K17+Bawana_Spot!K17</f>
        <v>13.14</v>
      </c>
      <c r="I17" s="194">
        <f>PPCL_NG!R17+PPCL_Spot!R17+GT_NG!R17+GT_Spot!R17+Bawana_NG!R17+Bawana_RLNG!R17+Bawana_Spot!R17</f>
        <v>13.14</v>
      </c>
      <c r="J17" s="195">
        <f t="shared" si="2"/>
        <v>0</v>
      </c>
      <c r="K17" s="194">
        <f>PPCL_NG!L17+PPCL_Spot!L17+GT_NG!L17+GT_Spot!L17+Bawana_NG!L17+Bawana_RLNG!L17+Bawana_Spot!L17</f>
        <v>51.38</v>
      </c>
      <c r="L17" s="194">
        <f>PPCL_NG!S17+PPCL_Spot!S17+GT_NG!S17+GT_Spot!S17+Bawana_NG!S17+Bawana_RLNG!S17+Bawana_Spot!S17</f>
        <v>51.3787983824379</v>
      </c>
      <c r="M17" s="195">
        <f t="shared" si="3"/>
        <v>1.2016175621027969E-3</v>
      </c>
      <c r="N17" s="194">
        <f>PPCL_NG!M17+PPCL_Spot!M17+GT_NG!M17+GT_Spot!M17+Bawana_NG!M17+Bawana_RLNG!M17+Bawana_Spot!M17</f>
        <v>97.68</v>
      </c>
      <c r="O17" s="194">
        <f>PPCL_NG!T17+PPCL_Spot!T17+GT_NG!T17+GT_Spot!T17+Bawana_NG!T17+Bawana_RLNG!T17+Bawana_Spot!T17</f>
        <v>97.674090121317164</v>
      </c>
      <c r="P17" s="195">
        <f t="shared" si="4"/>
        <v>5.9098786828428729E-3</v>
      </c>
      <c r="Q17" s="195">
        <f t="shared" si="5"/>
        <v>2.0000000000024443E-2</v>
      </c>
    </row>
    <row r="18" spans="1:17">
      <c r="A18" s="34" t="s">
        <v>60</v>
      </c>
      <c r="B18" s="194">
        <f>PPCL_NG!I18+PPCL_Spot!I18+GT_NG!I18+GT_Spot!I18+Bawana_NG!I18+Bawana_RLNG!I18+Bawana_Spot!I18</f>
        <v>138.31</v>
      </c>
      <c r="C18" s="194">
        <f>PPCL_NG!P18+PPCL_Spot!P18+GT_NG!P18+GT_Spot!P18+Bawana_NG!P18+Bawana_RLNG!P18+Bawana_Spot!P18</f>
        <v>138.30173310225302</v>
      </c>
      <c r="D18" s="195">
        <f t="shared" si="0"/>
        <v>8.2668977469779747E-3</v>
      </c>
      <c r="E18" s="194">
        <f>PPCL_NG!J18+PPCL_Spot!J18+GT_NG!J18+GT_Spot!J18+Bawana_NG!J18+Bawana_RLNG!J18+Bawana_Spot!J18</f>
        <v>80.37</v>
      </c>
      <c r="F18" s="194">
        <f>PPCL_NG!Q18+PPCL_Spot!Q18+GT_NG!Q18+GT_Spot!Q18+Bawana_NG!Q18+Bawana_RLNG!Q18+Bawana_Spot!Q18</f>
        <v>80.365378393991904</v>
      </c>
      <c r="G18" s="195">
        <f t="shared" si="1"/>
        <v>4.6216060081007981E-3</v>
      </c>
      <c r="H18" s="194">
        <f>PPCL_NG!K18+PPCL_Spot!K18+GT_NG!K18+GT_Spot!K18+Bawana_NG!K18+Bawana_RLNG!K18+Bawana_Spot!K18</f>
        <v>13.14</v>
      </c>
      <c r="I18" s="194">
        <f>PPCL_NG!R18+PPCL_Spot!R18+GT_NG!R18+GT_Spot!R18+Bawana_NG!R18+Bawana_RLNG!R18+Bawana_Spot!R18</f>
        <v>13.14</v>
      </c>
      <c r="J18" s="195">
        <f t="shared" si="2"/>
        <v>0</v>
      </c>
      <c r="K18" s="194">
        <f>PPCL_NG!L18+PPCL_Spot!L18+GT_NG!L18+GT_Spot!L18+Bawana_NG!L18+Bawana_RLNG!L18+Bawana_Spot!L18</f>
        <v>51.38</v>
      </c>
      <c r="L18" s="194">
        <f>PPCL_NG!S18+PPCL_Spot!S18+GT_NG!S18+GT_Spot!S18+Bawana_NG!S18+Bawana_RLNG!S18+Bawana_Spot!S18</f>
        <v>51.3787983824379</v>
      </c>
      <c r="M18" s="195">
        <f t="shared" si="3"/>
        <v>1.2016175621027969E-3</v>
      </c>
      <c r="N18" s="194">
        <f>PPCL_NG!M18+PPCL_Spot!M18+GT_NG!M18+GT_Spot!M18+Bawana_NG!M18+Bawana_RLNG!M18+Bawana_Spot!M18</f>
        <v>97.68</v>
      </c>
      <c r="O18" s="194">
        <f>PPCL_NG!T18+PPCL_Spot!T18+GT_NG!T18+GT_Spot!T18+Bawana_NG!T18+Bawana_RLNG!T18+Bawana_Spot!T18</f>
        <v>97.674090121317164</v>
      </c>
      <c r="P18" s="195">
        <f t="shared" si="4"/>
        <v>5.9098786828428729E-3</v>
      </c>
      <c r="Q18" s="195">
        <f t="shared" si="5"/>
        <v>2.0000000000024443E-2</v>
      </c>
    </row>
    <row r="19" spans="1:17">
      <c r="A19" s="34" t="s">
        <v>61</v>
      </c>
      <c r="B19" s="194">
        <f>PPCL_NG!I19+PPCL_Spot!I19+GT_NG!I19+GT_Spot!I19+Bawana_NG!I19+Bawana_RLNG!I19+Bawana_Spot!I19</f>
        <v>138.31</v>
      </c>
      <c r="C19" s="194">
        <f>PPCL_NG!P19+PPCL_Spot!P19+GT_NG!P19+GT_Spot!P19+Bawana_NG!P19+Bawana_RLNG!P19+Bawana_Spot!P19</f>
        <v>138.30173310225302</v>
      </c>
      <c r="D19" s="195">
        <f t="shared" si="0"/>
        <v>8.2668977469779747E-3</v>
      </c>
      <c r="E19" s="194">
        <f>PPCL_NG!J19+PPCL_Spot!J19+GT_NG!J19+GT_Spot!J19+Bawana_NG!J19+Bawana_RLNG!J19+Bawana_Spot!J19</f>
        <v>80.37</v>
      </c>
      <c r="F19" s="194">
        <f>PPCL_NG!Q19+PPCL_Spot!Q19+GT_NG!Q19+GT_Spot!Q19+Bawana_NG!Q19+Bawana_RLNG!Q19+Bawana_Spot!Q19</f>
        <v>80.365378393991904</v>
      </c>
      <c r="G19" s="195">
        <f t="shared" si="1"/>
        <v>4.6216060081007981E-3</v>
      </c>
      <c r="H19" s="194">
        <f>PPCL_NG!K19+PPCL_Spot!K19+GT_NG!K19+GT_Spot!K19+Bawana_NG!K19+Bawana_RLNG!K19+Bawana_Spot!K19</f>
        <v>13.14</v>
      </c>
      <c r="I19" s="194">
        <f>PPCL_NG!R19+PPCL_Spot!R19+GT_NG!R19+GT_Spot!R19+Bawana_NG!R19+Bawana_RLNG!R19+Bawana_Spot!R19</f>
        <v>13.14</v>
      </c>
      <c r="J19" s="195">
        <f t="shared" si="2"/>
        <v>0</v>
      </c>
      <c r="K19" s="194">
        <f>PPCL_NG!L19+PPCL_Spot!L19+GT_NG!L19+GT_Spot!L19+Bawana_NG!L19+Bawana_RLNG!L19+Bawana_Spot!L19</f>
        <v>51.38</v>
      </c>
      <c r="L19" s="194">
        <f>PPCL_NG!S19+PPCL_Spot!S19+GT_NG!S19+GT_Spot!S19+Bawana_NG!S19+Bawana_RLNG!S19+Bawana_Spot!S19</f>
        <v>51.3787983824379</v>
      </c>
      <c r="M19" s="195">
        <f t="shared" si="3"/>
        <v>1.2016175621027969E-3</v>
      </c>
      <c r="N19" s="194">
        <f>PPCL_NG!M19+PPCL_Spot!M19+GT_NG!M19+GT_Spot!M19+Bawana_NG!M19+Bawana_RLNG!M19+Bawana_Spot!M19</f>
        <v>97.68</v>
      </c>
      <c r="O19" s="194">
        <f>PPCL_NG!T19+PPCL_Spot!T19+GT_NG!T19+GT_Spot!T19+Bawana_NG!T19+Bawana_RLNG!T19+Bawana_Spot!T19</f>
        <v>97.674090121317164</v>
      </c>
      <c r="P19" s="195">
        <f t="shared" si="4"/>
        <v>5.9098786828428729E-3</v>
      </c>
      <c r="Q19" s="195">
        <f t="shared" si="5"/>
        <v>2.0000000000024443E-2</v>
      </c>
    </row>
    <row r="20" spans="1:17">
      <c r="A20" s="34" t="s">
        <v>62</v>
      </c>
      <c r="B20" s="194">
        <f>PPCL_NG!I20+PPCL_Spot!I20+GT_NG!I20+GT_Spot!I20+Bawana_NG!I20+Bawana_RLNG!I20+Bawana_Spot!I20</f>
        <v>138.31</v>
      </c>
      <c r="C20" s="194">
        <f>PPCL_NG!P20+PPCL_Spot!P20+GT_NG!P20+GT_Spot!P20+Bawana_NG!P20+Bawana_RLNG!P20+Bawana_Spot!P20</f>
        <v>138.30173310225302</v>
      </c>
      <c r="D20" s="195">
        <f t="shared" si="0"/>
        <v>8.2668977469779747E-3</v>
      </c>
      <c r="E20" s="194">
        <f>PPCL_NG!J20+PPCL_Spot!J20+GT_NG!J20+GT_Spot!J20+Bawana_NG!J20+Bawana_RLNG!J20+Bawana_Spot!J20</f>
        <v>80.37</v>
      </c>
      <c r="F20" s="194">
        <f>PPCL_NG!Q20+PPCL_Spot!Q20+GT_NG!Q20+GT_Spot!Q20+Bawana_NG!Q20+Bawana_RLNG!Q20+Bawana_Spot!Q20</f>
        <v>80.365378393991904</v>
      </c>
      <c r="G20" s="195">
        <f t="shared" si="1"/>
        <v>4.6216060081007981E-3</v>
      </c>
      <c r="H20" s="194">
        <f>PPCL_NG!K20+PPCL_Spot!K20+GT_NG!K20+GT_Spot!K20+Bawana_NG!K20+Bawana_RLNG!K20+Bawana_Spot!K20</f>
        <v>13.14</v>
      </c>
      <c r="I20" s="194">
        <f>PPCL_NG!R20+PPCL_Spot!R20+GT_NG!R20+GT_Spot!R20+Bawana_NG!R20+Bawana_RLNG!R20+Bawana_Spot!R20</f>
        <v>13.14</v>
      </c>
      <c r="J20" s="195">
        <f t="shared" si="2"/>
        <v>0</v>
      </c>
      <c r="K20" s="194">
        <f>PPCL_NG!L20+PPCL_Spot!L20+GT_NG!L20+GT_Spot!L20+Bawana_NG!L20+Bawana_RLNG!L20+Bawana_Spot!L20</f>
        <v>51.38</v>
      </c>
      <c r="L20" s="194">
        <f>PPCL_NG!S20+PPCL_Spot!S20+GT_NG!S20+GT_Spot!S20+Bawana_NG!S20+Bawana_RLNG!S20+Bawana_Spot!S20</f>
        <v>51.3787983824379</v>
      </c>
      <c r="M20" s="195">
        <f t="shared" si="3"/>
        <v>1.2016175621027969E-3</v>
      </c>
      <c r="N20" s="194">
        <f>PPCL_NG!M20+PPCL_Spot!M20+GT_NG!M20+GT_Spot!M20+Bawana_NG!M20+Bawana_RLNG!M20+Bawana_Spot!M20</f>
        <v>97.68</v>
      </c>
      <c r="O20" s="194">
        <f>PPCL_NG!T20+PPCL_Spot!T20+GT_NG!T20+GT_Spot!T20+Bawana_NG!T20+Bawana_RLNG!T20+Bawana_Spot!T20</f>
        <v>97.674090121317164</v>
      </c>
      <c r="P20" s="195">
        <f t="shared" si="4"/>
        <v>5.9098786828428729E-3</v>
      </c>
      <c r="Q20" s="195">
        <f t="shared" si="5"/>
        <v>2.0000000000024443E-2</v>
      </c>
    </row>
    <row r="21" spans="1:17">
      <c r="A21" s="34" t="s">
        <v>63</v>
      </c>
      <c r="B21" s="194">
        <f>PPCL_NG!I21+PPCL_Spot!I21+GT_NG!I21+GT_Spot!I21+Bawana_NG!I21+Bawana_RLNG!I21+Bawana_Spot!I21</f>
        <v>138.31</v>
      </c>
      <c r="C21" s="194">
        <f>PPCL_NG!P21+PPCL_Spot!P21+GT_NG!P21+GT_Spot!P21+Bawana_NG!P21+Bawana_RLNG!P21+Bawana_Spot!P21</f>
        <v>138.30173310225302</v>
      </c>
      <c r="D21" s="195">
        <f t="shared" si="0"/>
        <v>8.2668977469779747E-3</v>
      </c>
      <c r="E21" s="194">
        <f>PPCL_NG!J21+PPCL_Spot!J21+GT_NG!J21+GT_Spot!J21+Bawana_NG!J21+Bawana_RLNG!J21+Bawana_Spot!J21</f>
        <v>80.37</v>
      </c>
      <c r="F21" s="194">
        <f>PPCL_NG!Q21+PPCL_Spot!Q21+GT_NG!Q21+GT_Spot!Q21+Bawana_NG!Q21+Bawana_RLNG!Q21+Bawana_Spot!Q21</f>
        <v>80.365378393991904</v>
      </c>
      <c r="G21" s="195">
        <f t="shared" si="1"/>
        <v>4.6216060081007981E-3</v>
      </c>
      <c r="H21" s="194">
        <f>PPCL_NG!K21+PPCL_Spot!K21+GT_NG!K21+GT_Spot!K21+Bawana_NG!K21+Bawana_RLNG!K21+Bawana_Spot!K21</f>
        <v>13.14</v>
      </c>
      <c r="I21" s="194">
        <f>PPCL_NG!R21+PPCL_Spot!R21+GT_NG!R21+GT_Spot!R21+Bawana_NG!R21+Bawana_RLNG!R21+Bawana_Spot!R21</f>
        <v>13.14</v>
      </c>
      <c r="J21" s="195">
        <f t="shared" si="2"/>
        <v>0</v>
      </c>
      <c r="K21" s="194">
        <f>PPCL_NG!L21+PPCL_Spot!L21+GT_NG!L21+GT_Spot!L21+Bawana_NG!L21+Bawana_RLNG!L21+Bawana_Spot!L21</f>
        <v>51.38</v>
      </c>
      <c r="L21" s="194">
        <f>PPCL_NG!S21+PPCL_Spot!S21+GT_NG!S21+GT_Spot!S21+Bawana_NG!S21+Bawana_RLNG!S21+Bawana_Spot!S21</f>
        <v>51.3787983824379</v>
      </c>
      <c r="M21" s="195">
        <f t="shared" si="3"/>
        <v>1.2016175621027969E-3</v>
      </c>
      <c r="N21" s="194">
        <f>PPCL_NG!M21+PPCL_Spot!M21+GT_NG!M21+GT_Spot!M21+Bawana_NG!M21+Bawana_RLNG!M21+Bawana_Spot!M21</f>
        <v>97.68</v>
      </c>
      <c r="O21" s="194">
        <f>PPCL_NG!T21+PPCL_Spot!T21+GT_NG!T21+GT_Spot!T21+Bawana_NG!T21+Bawana_RLNG!T21+Bawana_Spot!T21</f>
        <v>97.674090121317164</v>
      </c>
      <c r="P21" s="195">
        <f t="shared" si="4"/>
        <v>5.9098786828428729E-3</v>
      </c>
      <c r="Q21" s="195">
        <f t="shared" si="5"/>
        <v>2.0000000000024443E-2</v>
      </c>
    </row>
    <row r="22" spans="1:17">
      <c r="A22" s="34" t="s">
        <v>64</v>
      </c>
      <c r="B22" s="194">
        <f>PPCL_NG!I22+PPCL_Spot!I22+GT_NG!I22+GT_Spot!I22+Bawana_NG!I22+Bawana_RLNG!I22+Bawana_Spot!I22</f>
        <v>138.31</v>
      </c>
      <c r="C22" s="194">
        <f>PPCL_NG!P22+PPCL_Spot!P22+GT_NG!P22+GT_Spot!P22+Bawana_NG!P22+Bawana_RLNG!P22+Bawana_Spot!P22</f>
        <v>138.30173310225302</v>
      </c>
      <c r="D22" s="195">
        <f t="shared" si="0"/>
        <v>8.2668977469779747E-3</v>
      </c>
      <c r="E22" s="194">
        <f>PPCL_NG!J22+PPCL_Spot!J22+GT_NG!J22+GT_Spot!J22+Bawana_NG!J22+Bawana_RLNG!J22+Bawana_Spot!J22</f>
        <v>80.37</v>
      </c>
      <c r="F22" s="194">
        <f>PPCL_NG!Q22+PPCL_Spot!Q22+GT_NG!Q22+GT_Spot!Q22+Bawana_NG!Q22+Bawana_RLNG!Q22+Bawana_Spot!Q22</f>
        <v>80.365378393991904</v>
      </c>
      <c r="G22" s="195">
        <f t="shared" si="1"/>
        <v>4.6216060081007981E-3</v>
      </c>
      <c r="H22" s="194">
        <f>PPCL_NG!K22+PPCL_Spot!K22+GT_NG!K22+GT_Spot!K22+Bawana_NG!K22+Bawana_RLNG!K22+Bawana_Spot!K22</f>
        <v>13.14</v>
      </c>
      <c r="I22" s="194">
        <f>PPCL_NG!R22+PPCL_Spot!R22+GT_NG!R22+GT_Spot!R22+Bawana_NG!R22+Bawana_RLNG!R22+Bawana_Spot!R22</f>
        <v>13.14</v>
      </c>
      <c r="J22" s="195">
        <f t="shared" si="2"/>
        <v>0</v>
      </c>
      <c r="K22" s="194">
        <f>PPCL_NG!L22+PPCL_Spot!L22+GT_NG!L22+GT_Spot!L22+Bawana_NG!L22+Bawana_RLNG!L22+Bawana_Spot!L22</f>
        <v>51.38</v>
      </c>
      <c r="L22" s="194">
        <f>PPCL_NG!S22+PPCL_Spot!S22+GT_NG!S22+GT_Spot!S22+Bawana_NG!S22+Bawana_RLNG!S22+Bawana_Spot!S22</f>
        <v>51.3787983824379</v>
      </c>
      <c r="M22" s="195">
        <f t="shared" si="3"/>
        <v>1.2016175621027969E-3</v>
      </c>
      <c r="N22" s="194">
        <f>PPCL_NG!M22+PPCL_Spot!M22+GT_NG!M22+GT_Spot!M22+Bawana_NG!M22+Bawana_RLNG!M22+Bawana_Spot!M22</f>
        <v>97.68</v>
      </c>
      <c r="O22" s="194">
        <f>PPCL_NG!T22+PPCL_Spot!T22+GT_NG!T22+GT_Spot!T22+Bawana_NG!T22+Bawana_RLNG!T22+Bawana_Spot!T22</f>
        <v>97.674090121317164</v>
      </c>
      <c r="P22" s="195">
        <f t="shared" si="4"/>
        <v>5.9098786828428729E-3</v>
      </c>
      <c r="Q22" s="195">
        <f t="shared" si="5"/>
        <v>2.0000000000024443E-2</v>
      </c>
    </row>
    <row r="23" spans="1:17">
      <c r="A23" s="34" t="s">
        <v>65</v>
      </c>
      <c r="B23" s="194">
        <f>PPCL_NG!I23+PPCL_Spot!I23+GT_NG!I23+GT_Spot!I23+Bawana_NG!I23+Bawana_RLNG!I23+Bawana_Spot!I23</f>
        <v>138.31</v>
      </c>
      <c r="C23" s="194">
        <f>PPCL_NG!P23+PPCL_Spot!P23+GT_NG!P23+GT_Spot!P23+Bawana_NG!P23+Bawana_RLNG!P23+Bawana_Spot!P23</f>
        <v>138.30173310225302</v>
      </c>
      <c r="D23" s="195">
        <f t="shared" si="0"/>
        <v>8.2668977469779747E-3</v>
      </c>
      <c r="E23" s="194">
        <f>PPCL_NG!J23+PPCL_Spot!J23+GT_NG!J23+GT_Spot!J23+Bawana_NG!J23+Bawana_RLNG!J23+Bawana_Spot!J23</f>
        <v>80.37</v>
      </c>
      <c r="F23" s="194">
        <f>PPCL_NG!Q23+PPCL_Spot!Q23+GT_NG!Q23+GT_Spot!Q23+Bawana_NG!Q23+Bawana_RLNG!Q23+Bawana_Spot!Q23</f>
        <v>80.365378393991904</v>
      </c>
      <c r="G23" s="195">
        <f t="shared" si="1"/>
        <v>4.6216060081007981E-3</v>
      </c>
      <c r="H23" s="194">
        <f>PPCL_NG!K23+PPCL_Spot!K23+GT_NG!K23+GT_Spot!K23+Bawana_NG!K23+Bawana_RLNG!K23+Bawana_Spot!K23</f>
        <v>13.14</v>
      </c>
      <c r="I23" s="194">
        <f>PPCL_NG!R23+PPCL_Spot!R23+GT_NG!R23+GT_Spot!R23+Bawana_NG!R23+Bawana_RLNG!R23+Bawana_Spot!R23</f>
        <v>13.14</v>
      </c>
      <c r="J23" s="195">
        <f t="shared" si="2"/>
        <v>0</v>
      </c>
      <c r="K23" s="194">
        <f>PPCL_NG!L23+PPCL_Spot!L23+GT_NG!L23+GT_Spot!L23+Bawana_NG!L23+Bawana_RLNG!L23+Bawana_Spot!L23</f>
        <v>51.38</v>
      </c>
      <c r="L23" s="194">
        <f>PPCL_NG!S23+PPCL_Spot!S23+GT_NG!S23+GT_Spot!S23+Bawana_NG!S23+Bawana_RLNG!S23+Bawana_Spot!S23</f>
        <v>51.3787983824379</v>
      </c>
      <c r="M23" s="195">
        <f t="shared" si="3"/>
        <v>1.2016175621027969E-3</v>
      </c>
      <c r="N23" s="194">
        <f>PPCL_NG!M23+PPCL_Spot!M23+GT_NG!M23+GT_Spot!M23+Bawana_NG!M23+Bawana_RLNG!M23+Bawana_Spot!M23</f>
        <v>97.68</v>
      </c>
      <c r="O23" s="194">
        <f>PPCL_NG!T23+PPCL_Spot!T23+GT_NG!T23+GT_Spot!T23+Bawana_NG!T23+Bawana_RLNG!T23+Bawana_Spot!T23</f>
        <v>97.674090121317164</v>
      </c>
      <c r="P23" s="195">
        <f t="shared" si="4"/>
        <v>5.9098786828428729E-3</v>
      </c>
      <c r="Q23" s="195">
        <f t="shared" si="5"/>
        <v>2.0000000000024443E-2</v>
      </c>
    </row>
    <row r="24" spans="1:17">
      <c r="A24" s="34" t="s">
        <v>66</v>
      </c>
      <c r="B24" s="194">
        <f>PPCL_NG!I24+PPCL_Spot!I24+GT_NG!I24+GT_Spot!I24+Bawana_NG!I24+Bawana_RLNG!I24+Bawana_Spot!I24</f>
        <v>138.31</v>
      </c>
      <c r="C24" s="194">
        <f>PPCL_NG!P24+PPCL_Spot!P24+GT_NG!P24+GT_Spot!P24+Bawana_NG!P24+Bawana_RLNG!P24+Bawana_Spot!P24</f>
        <v>138.30173310225302</v>
      </c>
      <c r="D24" s="195">
        <f t="shared" si="0"/>
        <v>8.2668977469779747E-3</v>
      </c>
      <c r="E24" s="194">
        <f>PPCL_NG!J24+PPCL_Spot!J24+GT_NG!J24+GT_Spot!J24+Bawana_NG!J24+Bawana_RLNG!J24+Bawana_Spot!J24</f>
        <v>80.37</v>
      </c>
      <c r="F24" s="194">
        <f>PPCL_NG!Q24+PPCL_Spot!Q24+GT_NG!Q24+GT_Spot!Q24+Bawana_NG!Q24+Bawana_RLNG!Q24+Bawana_Spot!Q24</f>
        <v>80.365378393991904</v>
      </c>
      <c r="G24" s="195">
        <f t="shared" si="1"/>
        <v>4.6216060081007981E-3</v>
      </c>
      <c r="H24" s="194">
        <f>PPCL_NG!K24+PPCL_Spot!K24+GT_NG!K24+GT_Spot!K24+Bawana_NG!K24+Bawana_RLNG!K24+Bawana_Spot!K24</f>
        <v>13.14</v>
      </c>
      <c r="I24" s="194">
        <f>PPCL_NG!R24+PPCL_Spot!R24+GT_NG!R24+GT_Spot!R24+Bawana_NG!R24+Bawana_RLNG!R24+Bawana_Spot!R24</f>
        <v>13.14</v>
      </c>
      <c r="J24" s="195">
        <f t="shared" si="2"/>
        <v>0</v>
      </c>
      <c r="K24" s="194">
        <f>PPCL_NG!L24+PPCL_Spot!L24+GT_NG!L24+GT_Spot!L24+Bawana_NG!L24+Bawana_RLNG!L24+Bawana_Spot!L24</f>
        <v>51.38</v>
      </c>
      <c r="L24" s="194">
        <f>PPCL_NG!S24+PPCL_Spot!S24+GT_NG!S24+GT_Spot!S24+Bawana_NG!S24+Bawana_RLNG!S24+Bawana_Spot!S24</f>
        <v>51.3787983824379</v>
      </c>
      <c r="M24" s="195">
        <f t="shared" si="3"/>
        <v>1.2016175621027969E-3</v>
      </c>
      <c r="N24" s="194">
        <f>PPCL_NG!M24+PPCL_Spot!M24+GT_NG!M24+GT_Spot!M24+Bawana_NG!M24+Bawana_RLNG!M24+Bawana_Spot!M24</f>
        <v>97.68</v>
      </c>
      <c r="O24" s="194">
        <f>PPCL_NG!T24+PPCL_Spot!T24+GT_NG!T24+GT_Spot!T24+Bawana_NG!T24+Bawana_RLNG!T24+Bawana_Spot!T24</f>
        <v>97.674090121317164</v>
      </c>
      <c r="P24" s="195">
        <f t="shared" si="4"/>
        <v>5.9098786828428729E-3</v>
      </c>
      <c r="Q24" s="195">
        <f t="shared" si="5"/>
        <v>2.0000000000024443E-2</v>
      </c>
    </row>
    <row r="25" spans="1:17">
      <c r="A25" s="34" t="s">
        <v>67</v>
      </c>
      <c r="B25" s="194">
        <f>PPCL_NG!I25+PPCL_Spot!I25+GT_NG!I25+GT_Spot!I25+Bawana_NG!I25+Bawana_RLNG!I25+Bawana_Spot!I25</f>
        <v>138.31</v>
      </c>
      <c r="C25" s="194">
        <f>PPCL_NG!P25+PPCL_Spot!P25+GT_NG!P25+GT_Spot!P25+Bawana_NG!P25+Bawana_RLNG!P25+Bawana_Spot!P25</f>
        <v>138.30173310225302</v>
      </c>
      <c r="D25" s="195">
        <f t="shared" si="0"/>
        <v>8.2668977469779747E-3</v>
      </c>
      <c r="E25" s="194">
        <f>PPCL_NG!J25+PPCL_Spot!J25+GT_NG!J25+GT_Spot!J25+Bawana_NG!J25+Bawana_RLNG!J25+Bawana_Spot!J25</f>
        <v>80.37</v>
      </c>
      <c r="F25" s="194">
        <f>PPCL_NG!Q25+PPCL_Spot!Q25+GT_NG!Q25+GT_Spot!Q25+Bawana_NG!Q25+Bawana_RLNG!Q25+Bawana_Spot!Q25</f>
        <v>80.365378393991904</v>
      </c>
      <c r="G25" s="195">
        <f t="shared" si="1"/>
        <v>4.6216060081007981E-3</v>
      </c>
      <c r="H25" s="194">
        <f>PPCL_NG!K25+PPCL_Spot!K25+GT_NG!K25+GT_Spot!K25+Bawana_NG!K25+Bawana_RLNG!K25+Bawana_Spot!K25</f>
        <v>13.14</v>
      </c>
      <c r="I25" s="194">
        <f>PPCL_NG!R25+PPCL_Spot!R25+GT_NG!R25+GT_Spot!R25+Bawana_NG!R25+Bawana_RLNG!R25+Bawana_Spot!R25</f>
        <v>13.14</v>
      </c>
      <c r="J25" s="195">
        <f t="shared" si="2"/>
        <v>0</v>
      </c>
      <c r="K25" s="194">
        <f>PPCL_NG!L25+PPCL_Spot!L25+GT_NG!L25+GT_Spot!L25+Bawana_NG!L25+Bawana_RLNG!L25+Bawana_Spot!L25</f>
        <v>51.38</v>
      </c>
      <c r="L25" s="194">
        <f>PPCL_NG!S25+PPCL_Spot!S25+GT_NG!S25+GT_Spot!S25+Bawana_NG!S25+Bawana_RLNG!S25+Bawana_Spot!S25</f>
        <v>51.3787983824379</v>
      </c>
      <c r="M25" s="195">
        <f t="shared" si="3"/>
        <v>1.2016175621027969E-3</v>
      </c>
      <c r="N25" s="194">
        <f>PPCL_NG!M25+PPCL_Spot!M25+GT_NG!M25+GT_Spot!M25+Bawana_NG!M25+Bawana_RLNG!M25+Bawana_Spot!M25</f>
        <v>97.68</v>
      </c>
      <c r="O25" s="194">
        <f>PPCL_NG!T25+PPCL_Spot!T25+GT_NG!T25+GT_Spot!T25+Bawana_NG!T25+Bawana_RLNG!T25+Bawana_Spot!T25</f>
        <v>97.674090121317164</v>
      </c>
      <c r="P25" s="195">
        <f t="shared" si="4"/>
        <v>5.9098786828428729E-3</v>
      </c>
      <c r="Q25" s="195">
        <f t="shared" si="5"/>
        <v>2.0000000000024443E-2</v>
      </c>
    </row>
    <row r="26" spans="1:17">
      <c r="A26" s="34" t="s">
        <v>68</v>
      </c>
      <c r="B26" s="194">
        <f>PPCL_NG!I26+PPCL_Spot!I26+GT_NG!I26+GT_Spot!I26+Bawana_NG!I26+Bawana_RLNG!I26+Bawana_Spot!I26</f>
        <v>138.31</v>
      </c>
      <c r="C26" s="194">
        <f>PPCL_NG!P26+PPCL_Spot!P26+GT_NG!P26+GT_Spot!P26+Bawana_NG!P26+Bawana_RLNG!P26+Bawana_Spot!P26</f>
        <v>138.30173310225302</v>
      </c>
      <c r="D26" s="195">
        <f t="shared" si="0"/>
        <v>8.2668977469779747E-3</v>
      </c>
      <c r="E26" s="194">
        <f>PPCL_NG!J26+PPCL_Spot!J26+GT_NG!J26+GT_Spot!J26+Bawana_NG!J26+Bawana_RLNG!J26+Bawana_Spot!J26</f>
        <v>80.37</v>
      </c>
      <c r="F26" s="194">
        <f>PPCL_NG!Q26+PPCL_Spot!Q26+GT_NG!Q26+GT_Spot!Q26+Bawana_NG!Q26+Bawana_RLNG!Q26+Bawana_Spot!Q26</f>
        <v>80.365378393991904</v>
      </c>
      <c r="G26" s="195">
        <f t="shared" si="1"/>
        <v>4.6216060081007981E-3</v>
      </c>
      <c r="H26" s="194">
        <f>PPCL_NG!K26+PPCL_Spot!K26+GT_NG!K26+GT_Spot!K26+Bawana_NG!K26+Bawana_RLNG!K26+Bawana_Spot!K26</f>
        <v>13.14</v>
      </c>
      <c r="I26" s="194">
        <f>PPCL_NG!R26+PPCL_Spot!R26+GT_NG!R26+GT_Spot!R26+Bawana_NG!R26+Bawana_RLNG!R26+Bawana_Spot!R26</f>
        <v>13.14</v>
      </c>
      <c r="J26" s="195">
        <f t="shared" si="2"/>
        <v>0</v>
      </c>
      <c r="K26" s="194">
        <f>PPCL_NG!L26+PPCL_Spot!L26+GT_NG!L26+GT_Spot!L26+Bawana_NG!L26+Bawana_RLNG!L26+Bawana_Spot!L26</f>
        <v>51.38</v>
      </c>
      <c r="L26" s="194">
        <f>PPCL_NG!S26+PPCL_Spot!S26+GT_NG!S26+GT_Spot!S26+Bawana_NG!S26+Bawana_RLNG!S26+Bawana_Spot!S26</f>
        <v>51.3787983824379</v>
      </c>
      <c r="M26" s="195">
        <f t="shared" si="3"/>
        <v>1.2016175621027969E-3</v>
      </c>
      <c r="N26" s="194">
        <f>PPCL_NG!M26+PPCL_Spot!M26+GT_NG!M26+GT_Spot!M26+Bawana_NG!M26+Bawana_RLNG!M26+Bawana_Spot!M26</f>
        <v>97.68</v>
      </c>
      <c r="O26" s="194">
        <f>PPCL_NG!T26+PPCL_Spot!T26+GT_NG!T26+GT_Spot!T26+Bawana_NG!T26+Bawana_RLNG!T26+Bawana_Spot!T26</f>
        <v>97.674090121317164</v>
      </c>
      <c r="P26" s="195">
        <f t="shared" si="4"/>
        <v>5.9098786828428729E-3</v>
      </c>
      <c r="Q26" s="195">
        <f t="shared" si="5"/>
        <v>2.0000000000024443E-2</v>
      </c>
    </row>
    <row r="27" spans="1:17">
      <c r="A27" s="34" t="s">
        <v>69</v>
      </c>
      <c r="B27" s="194">
        <f>PPCL_NG!I27+PPCL_Spot!I27+GT_NG!I27+GT_Spot!I27+Bawana_NG!I27+Bawana_RLNG!I27+Bawana_Spot!I27</f>
        <v>138.31</v>
      </c>
      <c r="C27" s="194">
        <f>PPCL_NG!P27+PPCL_Spot!P27+GT_NG!P27+GT_Spot!P27+Bawana_NG!P27+Bawana_RLNG!P27+Bawana_Spot!P27</f>
        <v>138.30173310225302</v>
      </c>
      <c r="D27" s="195">
        <f t="shared" si="0"/>
        <v>8.2668977469779747E-3</v>
      </c>
      <c r="E27" s="194">
        <f>PPCL_NG!J27+PPCL_Spot!J27+GT_NG!J27+GT_Spot!J27+Bawana_NG!J27+Bawana_RLNG!J27+Bawana_Spot!J27</f>
        <v>80.37</v>
      </c>
      <c r="F27" s="194">
        <f>PPCL_NG!Q27+PPCL_Spot!Q27+GT_NG!Q27+GT_Spot!Q27+Bawana_NG!Q27+Bawana_RLNG!Q27+Bawana_Spot!Q27</f>
        <v>80.365378393991904</v>
      </c>
      <c r="G27" s="195">
        <f t="shared" si="1"/>
        <v>4.6216060081007981E-3</v>
      </c>
      <c r="H27" s="194">
        <f>PPCL_NG!K27+PPCL_Spot!K27+GT_NG!K27+GT_Spot!K27+Bawana_NG!K27+Bawana_RLNG!K27+Bawana_Spot!K27</f>
        <v>13.14</v>
      </c>
      <c r="I27" s="194">
        <f>PPCL_NG!R27+PPCL_Spot!R27+GT_NG!R27+GT_Spot!R27+Bawana_NG!R27+Bawana_RLNG!R27+Bawana_Spot!R27</f>
        <v>13.14</v>
      </c>
      <c r="J27" s="195">
        <f t="shared" si="2"/>
        <v>0</v>
      </c>
      <c r="K27" s="194">
        <f>PPCL_NG!L27+PPCL_Spot!L27+GT_NG!L27+GT_Spot!L27+Bawana_NG!L27+Bawana_RLNG!L27+Bawana_Spot!L27</f>
        <v>51.38</v>
      </c>
      <c r="L27" s="194">
        <f>PPCL_NG!S27+PPCL_Spot!S27+GT_NG!S27+GT_Spot!S27+Bawana_NG!S27+Bawana_RLNG!S27+Bawana_Spot!S27</f>
        <v>51.3787983824379</v>
      </c>
      <c r="M27" s="195">
        <f t="shared" si="3"/>
        <v>1.2016175621027969E-3</v>
      </c>
      <c r="N27" s="194">
        <f>PPCL_NG!M27+PPCL_Spot!M27+GT_NG!M27+GT_Spot!M27+Bawana_NG!M27+Bawana_RLNG!M27+Bawana_Spot!M27</f>
        <v>97.68</v>
      </c>
      <c r="O27" s="194">
        <f>PPCL_NG!T27+PPCL_Spot!T27+GT_NG!T27+GT_Spot!T27+Bawana_NG!T27+Bawana_RLNG!T27+Bawana_Spot!T27</f>
        <v>97.674090121317164</v>
      </c>
      <c r="P27" s="195">
        <f t="shared" si="4"/>
        <v>5.9098786828428729E-3</v>
      </c>
      <c r="Q27" s="195">
        <f t="shared" si="5"/>
        <v>2.0000000000024443E-2</v>
      </c>
    </row>
    <row r="28" spans="1:17">
      <c r="A28" s="34" t="s">
        <v>70</v>
      </c>
      <c r="B28" s="194">
        <f>PPCL_NG!I28+PPCL_Spot!I28+GT_NG!I28+GT_Spot!I28+Bawana_NG!I28+Bawana_RLNG!I28+Bawana_Spot!I28</f>
        <v>138.31</v>
      </c>
      <c r="C28" s="194">
        <f>PPCL_NG!P28+PPCL_Spot!P28+GT_NG!P28+GT_Spot!P28+Bawana_NG!P28+Bawana_RLNG!P28+Bawana_Spot!P28</f>
        <v>138.30173310225302</v>
      </c>
      <c r="D28" s="195">
        <f t="shared" si="0"/>
        <v>8.2668977469779747E-3</v>
      </c>
      <c r="E28" s="194">
        <f>PPCL_NG!J28+PPCL_Spot!J28+GT_NG!J28+GT_Spot!J28+Bawana_NG!J28+Bawana_RLNG!J28+Bawana_Spot!J28</f>
        <v>80.37</v>
      </c>
      <c r="F28" s="194">
        <f>PPCL_NG!Q28+PPCL_Spot!Q28+GT_NG!Q28+GT_Spot!Q28+Bawana_NG!Q28+Bawana_RLNG!Q28+Bawana_Spot!Q28</f>
        <v>80.365378393991904</v>
      </c>
      <c r="G28" s="195">
        <f t="shared" si="1"/>
        <v>4.6216060081007981E-3</v>
      </c>
      <c r="H28" s="194">
        <f>PPCL_NG!K28+PPCL_Spot!K28+GT_NG!K28+GT_Spot!K28+Bawana_NG!K28+Bawana_RLNG!K28+Bawana_Spot!K28</f>
        <v>13.14</v>
      </c>
      <c r="I28" s="194">
        <f>PPCL_NG!R28+PPCL_Spot!R28+GT_NG!R28+GT_Spot!R28+Bawana_NG!R28+Bawana_RLNG!R28+Bawana_Spot!R28</f>
        <v>13.14</v>
      </c>
      <c r="J28" s="195">
        <f t="shared" si="2"/>
        <v>0</v>
      </c>
      <c r="K28" s="194">
        <f>PPCL_NG!L28+PPCL_Spot!L28+GT_NG!L28+GT_Spot!L28+Bawana_NG!L28+Bawana_RLNG!L28+Bawana_Spot!L28</f>
        <v>51.38</v>
      </c>
      <c r="L28" s="194">
        <f>PPCL_NG!S28+PPCL_Spot!S28+GT_NG!S28+GT_Spot!S28+Bawana_NG!S28+Bawana_RLNG!S28+Bawana_Spot!S28</f>
        <v>51.3787983824379</v>
      </c>
      <c r="M28" s="195">
        <f t="shared" si="3"/>
        <v>1.2016175621027969E-3</v>
      </c>
      <c r="N28" s="194">
        <f>PPCL_NG!M28+PPCL_Spot!M28+GT_NG!M28+GT_Spot!M28+Bawana_NG!M28+Bawana_RLNG!M28+Bawana_Spot!M28</f>
        <v>97.68</v>
      </c>
      <c r="O28" s="194">
        <f>PPCL_NG!T28+PPCL_Spot!T28+GT_NG!T28+GT_Spot!T28+Bawana_NG!T28+Bawana_RLNG!T28+Bawana_Spot!T28</f>
        <v>97.674090121317164</v>
      </c>
      <c r="P28" s="195">
        <f t="shared" si="4"/>
        <v>5.9098786828428729E-3</v>
      </c>
      <c r="Q28" s="195">
        <f t="shared" si="5"/>
        <v>2.0000000000024443E-2</v>
      </c>
    </row>
    <row r="29" spans="1:17">
      <c r="A29" s="34" t="s">
        <v>71</v>
      </c>
      <c r="B29" s="194">
        <f>PPCL_NG!I29+PPCL_Spot!I29+GT_NG!I29+GT_Spot!I29+Bawana_NG!I29+Bawana_RLNG!I29+Bawana_Spot!I29</f>
        <v>138.31</v>
      </c>
      <c r="C29" s="194">
        <f>PPCL_NG!P29+PPCL_Spot!P29+GT_NG!P29+GT_Spot!P29+Bawana_NG!P29+Bawana_RLNG!P29+Bawana_Spot!P29</f>
        <v>138.30173310225302</v>
      </c>
      <c r="D29" s="195">
        <f t="shared" si="0"/>
        <v>8.2668977469779747E-3</v>
      </c>
      <c r="E29" s="194">
        <f>PPCL_NG!J29+PPCL_Spot!J29+GT_NG!J29+GT_Spot!J29+Bawana_NG!J29+Bawana_RLNG!J29+Bawana_Spot!J29</f>
        <v>80.37</v>
      </c>
      <c r="F29" s="194">
        <f>PPCL_NG!Q29+PPCL_Spot!Q29+GT_NG!Q29+GT_Spot!Q29+Bawana_NG!Q29+Bawana_RLNG!Q29+Bawana_Spot!Q29</f>
        <v>80.365378393991904</v>
      </c>
      <c r="G29" s="195">
        <f t="shared" si="1"/>
        <v>4.6216060081007981E-3</v>
      </c>
      <c r="H29" s="194">
        <f>PPCL_NG!K29+PPCL_Spot!K29+GT_NG!K29+GT_Spot!K29+Bawana_NG!K29+Bawana_RLNG!K29+Bawana_Spot!K29</f>
        <v>13.14</v>
      </c>
      <c r="I29" s="194">
        <f>PPCL_NG!R29+PPCL_Spot!R29+GT_NG!R29+GT_Spot!R29+Bawana_NG!R29+Bawana_RLNG!R29+Bawana_Spot!R29</f>
        <v>13.14</v>
      </c>
      <c r="J29" s="195">
        <f t="shared" si="2"/>
        <v>0</v>
      </c>
      <c r="K29" s="194">
        <f>PPCL_NG!L29+PPCL_Spot!L29+GT_NG!L29+GT_Spot!L29+Bawana_NG!L29+Bawana_RLNG!L29+Bawana_Spot!L29</f>
        <v>51.38</v>
      </c>
      <c r="L29" s="194">
        <f>PPCL_NG!S29+PPCL_Spot!S29+GT_NG!S29+GT_Spot!S29+Bawana_NG!S29+Bawana_RLNG!S29+Bawana_Spot!S29</f>
        <v>51.3787983824379</v>
      </c>
      <c r="M29" s="195">
        <f t="shared" si="3"/>
        <v>1.2016175621027969E-3</v>
      </c>
      <c r="N29" s="194">
        <f>PPCL_NG!M29+PPCL_Spot!M29+GT_NG!M29+GT_Spot!M29+Bawana_NG!M29+Bawana_RLNG!M29+Bawana_Spot!M29</f>
        <v>97.68</v>
      </c>
      <c r="O29" s="194">
        <f>PPCL_NG!T29+PPCL_Spot!T29+GT_NG!T29+GT_Spot!T29+Bawana_NG!T29+Bawana_RLNG!T29+Bawana_Spot!T29</f>
        <v>97.674090121317164</v>
      </c>
      <c r="P29" s="195">
        <f t="shared" si="4"/>
        <v>5.9098786828428729E-3</v>
      </c>
      <c r="Q29" s="195">
        <f t="shared" si="5"/>
        <v>2.0000000000024443E-2</v>
      </c>
    </row>
    <row r="30" spans="1:17">
      <c r="A30" s="34" t="s">
        <v>72</v>
      </c>
      <c r="B30" s="194">
        <f>PPCL_NG!I30+PPCL_Spot!I30+GT_NG!I30+GT_Spot!I30+Bawana_NG!I30+Bawana_RLNG!I30+Bawana_Spot!I30</f>
        <v>138.31</v>
      </c>
      <c r="C30" s="194">
        <f>PPCL_NG!P30+PPCL_Spot!P30+GT_NG!P30+GT_Spot!P30+Bawana_NG!P30+Bawana_RLNG!P30+Bawana_Spot!P30</f>
        <v>138.30173310225302</v>
      </c>
      <c r="D30" s="195">
        <f t="shared" si="0"/>
        <v>8.2668977469779747E-3</v>
      </c>
      <c r="E30" s="194">
        <f>PPCL_NG!J30+PPCL_Spot!J30+GT_NG!J30+GT_Spot!J30+Bawana_NG!J30+Bawana_RLNG!J30+Bawana_Spot!J30</f>
        <v>80.37</v>
      </c>
      <c r="F30" s="194">
        <f>PPCL_NG!Q30+PPCL_Spot!Q30+GT_NG!Q30+GT_Spot!Q30+Bawana_NG!Q30+Bawana_RLNG!Q30+Bawana_Spot!Q30</f>
        <v>80.365378393991904</v>
      </c>
      <c r="G30" s="195">
        <f t="shared" si="1"/>
        <v>4.6216060081007981E-3</v>
      </c>
      <c r="H30" s="194">
        <f>PPCL_NG!K30+PPCL_Spot!K30+GT_NG!K30+GT_Spot!K30+Bawana_NG!K30+Bawana_RLNG!K30+Bawana_Spot!K30</f>
        <v>13.14</v>
      </c>
      <c r="I30" s="194">
        <f>PPCL_NG!R30+PPCL_Spot!R30+GT_NG!R30+GT_Spot!R30+Bawana_NG!R30+Bawana_RLNG!R30+Bawana_Spot!R30</f>
        <v>13.14</v>
      </c>
      <c r="J30" s="195">
        <f t="shared" si="2"/>
        <v>0</v>
      </c>
      <c r="K30" s="194">
        <f>PPCL_NG!L30+PPCL_Spot!L30+GT_NG!L30+GT_Spot!L30+Bawana_NG!L30+Bawana_RLNG!L30+Bawana_Spot!L30</f>
        <v>51.38</v>
      </c>
      <c r="L30" s="194">
        <f>PPCL_NG!S30+PPCL_Spot!S30+GT_NG!S30+GT_Spot!S30+Bawana_NG!S30+Bawana_RLNG!S30+Bawana_Spot!S30</f>
        <v>51.3787983824379</v>
      </c>
      <c r="M30" s="195">
        <f t="shared" si="3"/>
        <v>1.2016175621027969E-3</v>
      </c>
      <c r="N30" s="194">
        <f>PPCL_NG!M30+PPCL_Spot!M30+GT_NG!M30+GT_Spot!M30+Bawana_NG!M30+Bawana_RLNG!M30+Bawana_Spot!M30</f>
        <v>97.68</v>
      </c>
      <c r="O30" s="194">
        <f>PPCL_NG!T30+PPCL_Spot!T30+GT_NG!T30+GT_Spot!T30+Bawana_NG!T30+Bawana_RLNG!T30+Bawana_Spot!T30</f>
        <v>97.674090121317164</v>
      </c>
      <c r="P30" s="195">
        <f t="shared" si="4"/>
        <v>5.9098786828428729E-3</v>
      </c>
      <c r="Q30" s="195">
        <f t="shared" si="5"/>
        <v>2.0000000000024443E-2</v>
      </c>
    </row>
    <row r="31" spans="1:17">
      <c r="A31" s="34" t="s">
        <v>73</v>
      </c>
      <c r="B31" s="194">
        <f>PPCL_NG!I31+PPCL_Spot!I31+GT_NG!I31+GT_Spot!I31+Bawana_NG!I31+Bawana_RLNG!I31+Bawana_Spot!I31</f>
        <v>138.31</v>
      </c>
      <c r="C31" s="194">
        <f>PPCL_NG!P31+PPCL_Spot!P31+GT_NG!P31+GT_Spot!P31+Bawana_NG!P31+Bawana_RLNG!P31+Bawana_Spot!P31</f>
        <v>139.84019464071457</v>
      </c>
      <c r="D31" s="195">
        <f t="shared" si="0"/>
        <v>-1.5301946407145692</v>
      </c>
      <c r="E31" s="194">
        <f>PPCL_NG!J31+PPCL_Spot!J31+GT_NG!J31+GT_Spot!J31+Bawana_NG!J31+Bawana_RLNG!J31+Bawana_Spot!J31</f>
        <v>80.37</v>
      </c>
      <c r="F31" s="194">
        <f>PPCL_NG!Q31+PPCL_Spot!Q31+GT_NG!Q31+GT_Spot!Q31+Bawana_NG!Q31+Bawana_RLNG!Q31+Bawana_Spot!Q31</f>
        <v>81.288455317068838</v>
      </c>
      <c r="G31" s="195">
        <f t="shared" si="1"/>
        <v>-0.91845531706883321</v>
      </c>
      <c r="H31" s="194">
        <f>PPCL_NG!K31+PPCL_Spot!K31+GT_NG!K31+GT_Spot!K31+Bawana_NG!K31+Bawana_RLNG!K31+Bawana_Spot!K31</f>
        <v>13.14</v>
      </c>
      <c r="I31" s="194">
        <f>PPCL_NG!R31+PPCL_Spot!R31+GT_NG!R31+GT_Spot!R31+Bawana_NG!R31+Bawana_RLNG!R31+Bawana_Spot!R31</f>
        <v>13.420769230769231</v>
      </c>
      <c r="J31" s="195">
        <f t="shared" si="2"/>
        <v>-0.28076923076923066</v>
      </c>
      <c r="K31" s="194">
        <f>PPCL_NG!L31+PPCL_Spot!L31+GT_NG!L31+GT_Spot!L31+Bawana_NG!L31+Bawana_RLNG!L31+Bawana_Spot!L31</f>
        <v>51.38</v>
      </c>
      <c r="L31" s="194">
        <f>PPCL_NG!S31+PPCL_Spot!S31+GT_NG!S31+GT_Spot!S31+Bawana_NG!S31+Bawana_RLNG!S31+Bawana_Spot!S31</f>
        <v>52.521106074745589</v>
      </c>
      <c r="M31" s="195">
        <f t="shared" si="3"/>
        <v>-1.1411060747455863</v>
      </c>
      <c r="N31" s="194">
        <f>PPCL_NG!M31+PPCL_Spot!M31+GT_NG!M31+GT_Spot!M31+Bawana_NG!M31+Bawana_RLNG!M31+Bawana_Spot!M31</f>
        <v>97.68</v>
      </c>
      <c r="O31" s="194">
        <f>PPCL_NG!T31+PPCL_Spot!T31+GT_NG!T31+GT_Spot!T31+Bawana_NG!T31+Bawana_RLNG!T31+Bawana_Spot!T31</f>
        <v>98.789474736701777</v>
      </c>
      <c r="P31" s="195">
        <f t="shared" si="4"/>
        <v>-1.1094747367017703</v>
      </c>
      <c r="Q31" s="195">
        <f t="shared" si="5"/>
        <v>-4.9799999999999898</v>
      </c>
    </row>
    <row r="32" spans="1:17">
      <c r="A32" s="34" t="s">
        <v>74</v>
      </c>
      <c r="B32" s="194">
        <f>PPCL_NG!I32+PPCL_Spot!I32+GT_NG!I32+GT_Spot!I32+Bawana_NG!I32+Bawana_RLNG!I32+Bawana_Spot!I32</f>
        <v>138.31</v>
      </c>
      <c r="C32" s="194">
        <f>PPCL_NG!P32+PPCL_Spot!P32+GT_NG!P32+GT_Spot!P32+Bawana_NG!P32+Bawana_RLNG!P32+Bawana_Spot!P32</f>
        <v>139.84019464071457</v>
      </c>
      <c r="D32" s="195">
        <f t="shared" si="0"/>
        <v>-1.5301946407145692</v>
      </c>
      <c r="E32" s="194">
        <f>PPCL_NG!J32+PPCL_Spot!J32+GT_NG!J32+GT_Spot!J32+Bawana_NG!J32+Bawana_RLNG!J32+Bawana_Spot!J32</f>
        <v>80.37</v>
      </c>
      <c r="F32" s="194">
        <f>PPCL_NG!Q32+PPCL_Spot!Q32+GT_NG!Q32+GT_Spot!Q32+Bawana_NG!Q32+Bawana_RLNG!Q32+Bawana_Spot!Q32</f>
        <v>81.288455317068838</v>
      </c>
      <c r="G32" s="195">
        <f t="shared" si="1"/>
        <v>-0.91845531706883321</v>
      </c>
      <c r="H32" s="194">
        <f>PPCL_NG!K32+PPCL_Spot!K32+GT_NG!K32+GT_Spot!K32+Bawana_NG!K32+Bawana_RLNG!K32+Bawana_Spot!K32</f>
        <v>13.14</v>
      </c>
      <c r="I32" s="194">
        <f>PPCL_NG!R32+PPCL_Spot!R32+GT_NG!R32+GT_Spot!R32+Bawana_NG!R32+Bawana_RLNG!R32+Bawana_Spot!R32</f>
        <v>13.420769230769231</v>
      </c>
      <c r="J32" s="195">
        <f t="shared" si="2"/>
        <v>-0.28076923076923066</v>
      </c>
      <c r="K32" s="194">
        <f>PPCL_NG!L32+PPCL_Spot!L32+GT_NG!L32+GT_Spot!L32+Bawana_NG!L32+Bawana_RLNG!L32+Bawana_Spot!L32</f>
        <v>51.38</v>
      </c>
      <c r="L32" s="194">
        <f>PPCL_NG!S32+PPCL_Spot!S32+GT_NG!S32+GT_Spot!S32+Bawana_NG!S32+Bawana_RLNG!S32+Bawana_Spot!S32</f>
        <v>52.521106074745589</v>
      </c>
      <c r="M32" s="195">
        <f t="shared" si="3"/>
        <v>-1.1411060747455863</v>
      </c>
      <c r="N32" s="194">
        <f>PPCL_NG!M32+PPCL_Spot!M32+GT_NG!M32+GT_Spot!M32+Bawana_NG!M32+Bawana_RLNG!M32+Bawana_Spot!M32</f>
        <v>97.68</v>
      </c>
      <c r="O32" s="194">
        <f>PPCL_NG!T32+PPCL_Spot!T32+GT_NG!T32+GT_Spot!T32+Bawana_NG!T32+Bawana_RLNG!T32+Bawana_Spot!T32</f>
        <v>98.789474736701777</v>
      </c>
      <c r="P32" s="195">
        <f t="shared" si="4"/>
        <v>-1.1094747367017703</v>
      </c>
      <c r="Q32" s="195">
        <f t="shared" si="5"/>
        <v>-4.9799999999999898</v>
      </c>
    </row>
    <row r="33" spans="1:17">
      <c r="A33" s="34" t="s">
        <v>75</v>
      </c>
      <c r="B33" s="194">
        <f>PPCL_NG!I33+PPCL_Spot!I33+GT_NG!I33+GT_Spot!I33+Bawana_NG!I33+Bawana_RLNG!I33+Bawana_Spot!I33</f>
        <v>138.31</v>
      </c>
      <c r="C33" s="194">
        <f>PPCL_NG!P33+PPCL_Spot!P33+GT_NG!P33+GT_Spot!P33+Bawana_NG!P33+Bawana_RLNG!P33+Bawana_Spot!P33</f>
        <v>138.30173310225302</v>
      </c>
      <c r="D33" s="195">
        <f t="shared" si="0"/>
        <v>8.2668977469779747E-3</v>
      </c>
      <c r="E33" s="194">
        <f>PPCL_NG!J33+PPCL_Spot!J33+GT_NG!J33+GT_Spot!J33+Bawana_NG!J33+Bawana_RLNG!J33+Bawana_Spot!J33</f>
        <v>80.37</v>
      </c>
      <c r="F33" s="194">
        <f>PPCL_NG!Q33+PPCL_Spot!Q33+GT_NG!Q33+GT_Spot!Q33+Bawana_NG!Q33+Bawana_RLNG!Q33+Bawana_Spot!Q33</f>
        <v>80.365378393991904</v>
      </c>
      <c r="G33" s="195">
        <f t="shared" si="1"/>
        <v>4.6216060081007981E-3</v>
      </c>
      <c r="H33" s="194">
        <f>PPCL_NG!K33+PPCL_Spot!K33+GT_NG!K33+GT_Spot!K33+Bawana_NG!K33+Bawana_RLNG!K33+Bawana_Spot!K33</f>
        <v>13.14</v>
      </c>
      <c r="I33" s="194">
        <f>PPCL_NG!R33+PPCL_Spot!R33+GT_NG!R33+GT_Spot!R33+Bawana_NG!R33+Bawana_RLNG!R33+Bawana_Spot!R33</f>
        <v>13.14</v>
      </c>
      <c r="J33" s="195">
        <f t="shared" si="2"/>
        <v>0</v>
      </c>
      <c r="K33" s="194">
        <f>PPCL_NG!L33+PPCL_Spot!L33+GT_NG!L33+GT_Spot!L33+Bawana_NG!L33+Bawana_RLNG!L33+Bawana_Spot!L33</f>
        <v>56.38</v>
      </c>
      <c r="L33" s="194">
        <f>PPCL_NG!S33+PPCL_Spot!S33+GT_NG!S33+GT_Spot!S33+Bawana_NG!S33+Bawana_RLNG!S33+Bawana_Spot!S33</f>
        <v>56.3787983824379</v>
      </c>
      <c r="M33" s="195">
        <f t="shared" si="3"/>
        <v>1.2016175621027969E-3</v>
      </c>
      <c r="N33" s="194">
        <f>PPCL_NG!M33+PPCL_Spot!M33+GT_NG!M33+GT_Spot!M33+Bawana_NG!M33+Bawana_RLNG!M33+Bawana_Spot!M33</f>
        <v>97.68</v>
      </c>
      <c r="O33" s="194">
        <f>PPCL_NG!T33+PPCL_Spot!T33+GT_NG!T33+GT_Spot!T33+Bawana_NG!T33+Bawana_RLNG!T33+Bawana_Spot!T33</f>
        <v>97.674090121317164</v>
      </c>
      <c r="P33" s="195">
        <f t="shared" si="4"/>
        <v>5.9098786828428729E-3</v>
      </c>
      <c r="Q33" s="195">
        <f t="shared" si="5"/>
        <v>2.0000000000024443E-2</v>
      </c>
    </row>
    <row r="34" spans="1:17">
      <c r="A34" s="34" t="s">
        <v>76</v>
      </c>
      <c r="B34" s="194">
        <f>PPCL_NG!I34+PPCL_Spot!I34+GT_NG!I34+GT_Spot!I34+Bawana_NG!I34+Bawana_RLNG!I34+Bawana_Spot!I34</f>
        <v>138.31</v>
      </c>
      <c r="C34" s="194">
        <f>PPCL_NG!P34+PPCL_Spot!P34+GT_NG!P34+GT_Spot!P34+Bawana_NG!P34+Bawana_RLNG!P34+Bawana_Spot!P34</f>
        <v>138.30173310225302</v>
      </c>
      <c r="D34" s="195">
        <f t="shared" si="0"/>
        <v>8.2668977469779747E-3</v>
      </c>
      <c r="E34" s="194">
        <f>PPCL_NG!J34+PPCL_Spot!J34+GT_NG!J34+GT_Spot!J34+Bawana_NG!J34+Bawana_RLNG!J34+Bawana_Spot!J34</f>
        <v>80.37</v>
      </c>
      <c r="F34" s="194">
        <f>PPCL_NG!Q34+PPCL_Spot!Q34+GT_NG!Q34+GT_Spot!Q34+Bawana_NG!Q34+Bawana_RLNG!Q34+Bawana_Spot!Q34</f>
        <v>80.365378393991904</v>
      </c>
      <c r="G34" s="195">
        <f t="shared" si="1"/>
        <v>4.6216060081007981E-3</v>
      </c>
      <c r="H34" s="194">
        <f>PPCL_NG!K34+PPCL_Spot!K34+GT_NG!K34+GT_Spot!K34+Bawana_NG!K34+Bawana_RLNG!K34+Bawana_Spot!K34</f>
        <v>13.14</v>
      </c>
      <c r="I34" s="194">
        <f>PPCL_NG!R34+PPCL_Spot!R34+GT_NG!R34+GT_Spot!R34+Bawana_NG!R34+Bawana_RLNG!R34+Bawana_Spot!R34</f>
        <v>13.14</v>
      </c>
      <c r="J34" s="195">
        <f t="shared" si="2"/>
        <v>0</v>
      </c>
      <c r="K34" s="194">
        <f>PPCL_NG!L34+PPCL_Spot!L34+GT_NG!L34+GT_Spot!L34+Bawana_NG!L34+Bawana_RLNG!L34+Bawana_Spot!L34</f>
        <v>56.38</v>
      </c>
      <c r="L34" s="194">
        <f>PPCL_NG!S34+PPCL_Spot!S34+GT_NG!S34+GT_Spot!S34+Bawana_NG!S34+Bawana_RLNG!S34+Bawana_Spot!S34</f>
        <v>56.3787983824379</v>
      </c>
      <c r="M34" s="195">
        <f t="shared" si="3"/>
        <v>1.2016175621027969E-3</v>
      </c>
      <c r="N34" s="194">
        <f>PPCL_NG!M34+PPCL_Spot!M34+GT_NG!M34+GT_Spot!M34+Bawana_NG!M34+Bawana_RLNG!M34+Bawana_Spot!M34</f>
        <v>97.68</v>
      </c>
      <c r="O34" s="194">
        <f>PPCL_NG!T34+PPCL_Spot!T34+GT_NG!T34+GT_Spot!T34+Bawana_NG!T34+Bawana_RLNG!T34+Bawana_Spot!T34</f>
        <v>97.674090121317164</v>
      </c>
      <c r="P34" s="195">
        <f t="shared" si="4"/>
        <v>5.9098786828428729E-3</v>
      </c>
      <c r="Q34" s="195">
        <f t="shared" si="5"/>
        <v>2.0000000000024443E-2</v>
      </c>
    </row>
    <row r="35" spans="1:17">
      <c r="A35" s="34" t="s">
        <v>77</v>
      </c>
      <c r="B35" s="194">
        <f>PPCL_NG!I35+PPCL_Spot!I35+GT_NG!I35+GT_Spot!I35+Bawana_NG!I35+Bawana_RLNG!I35+Bawana_Spot!I35</f>
        <v>138.31</v>
      </c>
      <c r="C35" s="194">
        <f>PPCL_NG!P35+PPCL_Spot!P35+GT_NG!P35+GT_Spot!P35+Bawana_NG!P35+Bawana_RLNG!P35+Bawana_Spot!P35</f>
        <v>138.30173310225302</v>
      </c>
      <c r="D35" s="195">
        <f t="shared" si="0"/>
        <v>8.2668977469779747E-3</v>
      </c>
      <c r="E35" s="194">
        <f>PPCL_NG!J35+PPCL_Spot!J35+GT_NG!J35+GT_Spot!J35+Bawana_NG!J35+Bawana_RLNG!J35+Bawana_Spot!J35</f>
        <v>80.37</v>
      </c>
      <c r="F35" s="194">
        <f>PPCL_NG!Q35+PPCL_Spot!Q35+GT_NG!Q35+GT_Spot!Q35+Bawana_NG!Q35+Bawana_RLNG!Q35+Bawana_Spot!Q35</f>
        <v>80.365378393991904</v>
      </c>
      <c r="G35" s="195">
        <f t="shared" si="1"/>
        <v>4.6216060081007981E-3</v>
      </c>
      <c r="H35" s="194">
        <f>PPCL_NG!K35+PPCL_Spot!K35+GT_NG!K35+GT_Spot!K35+Bawana_NG!K35+Bawana_RLNG!K35+Bawana_Spot!K35</f>
        <v>13.73</v>
      </c>
      <c r="I35" s="194">
        <f>PPCL_NG!R35+PPCL_Spot!R35+GT_NG!R35+GT_Spot!R35+Bawana_NG!R35+Bawana_RLNG!R35+Bawana_Spot!R35</f>
        <v>13.73</v>
      </c>
      <c r="J35" s="195">
        <f t="shared" si="2"/>
        <v>0</v>
      </c>
      <c r="K35" s="194">
        <f>PPCL_NG!L35+PPCL_Spot!L35+GT_NG!L35+GT_Spot!L35+Bawana_NG!L35+Bawana_RLNG!L35+Bawana_Spot!L35</f>
        <v>60.79</v>
      </c>
      <c r="L35" s="194">
        <f>PPCL_NG!S35+PPCL_Spot!S35+GT_NG!S35+GT_Spot!S35+Bawana_NG!S35+Bawana_RLNG!S35+Bawana_Spot!S35</f>
        <v>60.788798382437896</v>
      </c>
      <c r="M35" s="195">
        <f t="shared" si="3"/>
        <v>1.2016175621027969E-3</v>
      </c>
      <c r="N35" s="194">
        <f>PPCL_NG!M35+PPCL_Spot!M35+GT_NG!M35+GT_Spot!M35+Bawana_NG!M35+Bawana_RLNG!M35+Bawana_Spot!M35</f>
        <v>97.68</v>
      </c>
      <c r="O35" s="194">
        <f>PPCL_NG!T35+PPCL_Spot!T35+GT_NG!T35+GT_Spot!T35+Bawana_NG!T35+Bawana_RLNG!T35+Bawana_Spot!T35</f>
        <v>97.674090121317164</v>
      </c>
      <c r="P35" s="195">
        <f t="shared" si="4"/>
        <v>5.9098786828428729E-3</v>
      </c>
      <c r="Q35" s="195">
        <f t="shared" si="5"/>
        <v>2.0000000000024443E-2</v>
      </c>
    </row>
    <row r="36" spans="1:17">
      <c r="A36" s="34" t="s">
        <v>78</v>
      </c>
      <c r="B36" s="194">
        <f>PPCL_NG!I36+PPCL_Spot!I36+GT_NG!I36+GT_Spot!I36+Bawana_NG!I36+Bawana_RLNG!I36+Bawana_Spot!I36</f>
        <v>138.31</v>
      </c>
      <c r="C36" s="194">
        <f>PPCL_NG!P36+PPCL_Spot!P36+GT_NG!P36+GT_Spot!P36+Bawana_NG!P36+Bawana_RLNG!P36+Bawana_Spot!P36</f>
        <v>138.30173310225302</v>
      </c>
      <c r="D36" s="195">
        <f t="shared" si="0"/>
        <v>8.2668977469779747E-3</v>
      </c>
      <c r="E36" s="194">
        <f>PPCL_NG!J36+PPCL_Spot!J36+GT_NG!J36+GT_Spot!J36+Bawana_NG!J36+Bawana_RLNG!J36+Bawana_Spot!J36</f>
        <v>80.37</v>
      </c>
      <c r="F36" s="194">
        <f>PPCL_NG!Q36+PPCL_Spot!Q36+GT_NG!Q36+GT_Spot!Q36+Bawana_NG!Q36+Bawana_RLNG!Q36+Bawana_Spot!Q36</f>
        <v>80.365378393991904</v>
      </c>
      <c r="G36" s="195">
        <f t="shared" si="1"/>
        <v>4.6216060081007981E-3</v>
      </c>
      <c r="H36" s="194">
        <f>PPCL_NG!K36+PPCL_Spot!K36+GT_NG!K36+GT_Spot!K36+Bawana_NG!K36+Bawana_RLNG!K36+Bawana_Spot!K36</f>
        <v>13.73</v>
      </c>
      <c r="I36" s="194">
        <f>PPCL_NG!R36+PPCL_Spot!R36+GT_NG!R36+GT_Spot!R36+Bawana_NG!R36+Bawana_RLNG!R36+Bawana_Spot!R36</f>
        <v>13.73</v>
      </c>
      <c r="J36" s="195">
        <f t="shared" si="2"/>
        <v>0</v>
      </c>
      <c r="K36" s="194">
        <f>PPCL_NG!L36+PPCL_Spot!L36+GT_NG!L36+GT_Spot!L36+Bawana_NG!L36+Bawana_RLNG!L36+Bawana_Spot!L36</f>
        <v>60.79</v>
      </c>
      <c r="L36" s="194">
        <f>PPCL_NG!S36+PPCL_Spot!S36+GT_NG!S36+GT_Spot!S36+Bawana_NG!S36+Bawana_RLNG!S36+Bawana_Spot!S36</f>
        <v>60.788798382437896</v>
      </c>
      <c r="M36" s="195">
        <f t="shared" si="3"/>
        <v>1.2016175621027969E-3</v>
      </c>
      <c r="N36" s="194">
        <f>PPCL_NG!M36+PPCL_Spot!M36+GT_NG!M36+GT_Spot!M36+Bawana_NG!M36+Bawana_RLNG!M36+Bawana_Spot!M36</f>
        <v>97.68</v>
      </c>
      <c r="O36" s="194">
        <f>PPCL_NG!T36+PPCL_Spot!T36+GT_NG!T36+GT_Spot!T36+Bawana_NG!T36+Bawana_RLNG!T36+Bawana_Spot!T36</f>
        <v>97.674090121317164</v>
      </c>
      <c r="P36" s="195">
        <f t="shared" si="4"/>
        <v>5.9098786828428729E-3</v>
      </c>
      <c r="Q36" s="195">
        <f t="shared" si="5"/>
        <v>2.0000000000024443E-2</v>
      </c>
    </row>
    <row r="37" spans="1:17">
      <c r="A37" s="34" t="s">
        <v>79</v>
      </c>
      <c r="B37" s="194">
        <f>PPCL_NG!I37+PPCL_Spot!I37+GT_NG!I37+GT_Spot!I37+Bawana_NG!I37+Bawana_RLNG!I37+Bawana_Spot!I37</f>
        <v>141.43</v>
      </c>
      <c r="C37" s="194">
        <f>PPCL_NG!P37+PPCL_Spot!P37+GT_NG!P37+GT_Spot!P37+Bawana_NG!P37+Bawana_RLNG!P37+Bawana_Spot!P37</f>
        <v>141.42173310225303</v>
      </c>
      <c r="D37" s="195">
        <f t="shared" si="0"/>
        <v>8.2668977469779747E-3</v>
      </c>
      <c r="E37" s="194">
        <f>PPCL_NG!J37+PPCL_Spot!J37+GT_NG!J37+GT_Spot!J37+Bawana_NG!J37+Bawana_RLNG!J37+Bawana_Spot!J37</f>
        <v>80.859999999999985</v>
      </c>
      <c r="F37" s="194">
        <f>PPCL_NG!Q37+PPCL_Spot!Q37+GT_NG!Q37+GT_Spot!Q37+Bawana_NG!Q37+Bawana_RLNG!Q37+Bawana_Spot!Q37</f>
        <v>80.855378393991913</v>
      </c>
      <c r="G37" s="195">
        <f t="shared" si="1"/>
        <v>4.6216060080723764E-3</v>
      </c>
      <c r="H37" s="194">
        <f>PPCL_NG!K37+PPCL_Spot!K37+GT_NG!K37+GT_Spot!K37+Bawana_NG!K37+Bawana_RLNG!K37+Bawana_Spot!K37</f>
        <v>15.08</v>
      </c>
      <c r="I37" s="194">
        <f>PPCL_NG!R37+PPCL_Spot!R37+GT_NG!R37+GT_Spot!R37+Bawana_NG!R37+Bawana_RLNG!R37+Bawana_Spot!R37</f>
        <v>15.08</v>
      </c>
      <c r="J37" s="195">
        <f t="shared" si="2"/>
        <v>0</v>
      </c>
      <c r="K37" s="194">
        <f>PPCL_NG!L37+PPCL_Spot!L37+GT_NG!L37+GT_Spot!L37+Bawana_NG!L37+Bawana_RLNG!L37+Bawana_Spot!L37</f>
        <v>67.45</v>
      </c>
      <c r="L37" s="194">
        <f>PPCL_NG!S37+PPCL_Spot!S37+GT_NG!S37+GT_Spot!S37+Bawana_NG!S37+Bawana_RLNG!S37+Bawana_Spot!S37</f>
        <v>67.4487983824379</v>
      </c>
      <c r="M37" s="195">
        <f t="shared" si="3"/>
        <v>1.2016175621027969E-3</v>
      </c>
      <c r="N37" s="194">
        <f>PPCL_NG!M37+PPCL_Spot!M37+GT_NG!M37+GT_Spot!M37+Bawana_NG!M37+Bawana_RLNG!M37+Bawana_Spot!M37</f>
        <v>98.06</v>
      </c>
      <c r="O37" s="194">
        <f>PPCL_NG!T37+PPCL_Spot!T37+GT_NG!T37+GT_Spot!T37+Bawana_NG!T37+Bawana_RLNG!T37+Bawana_Spot!T37</f>
        <v>98.054090121317159</v>
      </c>
      <c r="P37" s="195">
        <f t="shared" si="4"/>
        <v>5.9098786828428729E-3</v>
      </c>
      <c r="Q37" s="195">
        <f t="shared" si="5"/>
        <v>1.9999999999996021E-2</v>
      </c>
    </row>
    <row r="38" spans="1:17">
      <c r="A38" s="34" t="s">
        <v>80</v>
      </c>
      <c r="B38" s="194">
        <f>PPCL_NG!I38+PPCL_Spot!I38+GT_NG!I38+GT_Spot!I38+Bawana_NG!I38+Bawana_RLNG!I38+Bawana_Spot!I38</f>
        <v>141.43</v>
      </c>
      <c r="C38" s="194">
        <f>PPCL_NG!P38+PPCL_Spot!P38+GT_NG!P38+GT_Spot!P38+Bawana_NG!P38+Bawana_RLNG!P38+Bawana_Spot!P38</f>
        <v>141.42173310225303</v>
      </c>
      <c r="D38" s="195">
        <f t="shared" si="0"/>
        <v>8.2668977469779747E-3</v>
      </c>
      <c r="E38" s="194">
        <f>PPCL_NG!J38+PPCL_Spot!J38+GT_NG!J38+GT_Spot!J38+Bawana_NG!J38+Bawana_RLNG!J38+Bawana_Spot!J38</f>
        <v>80.859999999999985</v>
      </c>
      <c r="F38" s="194">
        <f>PPCL_NG!Q38+PPCL_Spot!Q38+GT_NG!Q38+GT_Spot!Q38+Bawana_NG!Q38+Bawana_RLNG!Q38+Bawana_Spot!Q38</f>
        <v>80.855378393991913</v>
      </c>
      <c r="G38" s="195">
        <f t="shared" si="1"/>
        <v>4.6216060080723764E-3</v>
      </c>
      <c r="H38" s="194">
        <f>PPCL_NG!K38+PPCL_Spot!K38+GT_NG!K38+GT_Spot!K38+Bawana_NG!K38+Bawana_RLNG!K38+Bawana_Spot!K38</f>
        <v>15.08</v>
      </c>
      <c r="I38" s="194">
        <f>PPCL_NG!R38+PPCL_Spot!R38+GT_NG!R38+GT_Spot!R38+Bawana_NG!R38+Bawana_RLNG!R38+Bawana_Spot!R38</f>
        <v>15.08</v>
      </c>
      <c r="J38" s="195">
        <f t="shared" si="2"/>
        <v>0</v>
      </c>
      <c r="K38" s="194">
        <f>PPCL_NG!L38+PPCL_Spot!L38+GT_NG!L38+GT_Spot!L38+Bawana_NG!L38+Bawana_RLNG!L38+Bawana_Spot!L38</f>
        <v>67.45</v>
      </c>
      <c r="L38" s="194">
        <f>PPCL_NG!S38+PPCL_Spot!S38+GT_NG!S38+GT_Spot!S38+Bawana_NG!S38+Bawana_RLNG!S38+Bawana_Spot!S38</f>
        <v>67.4487983824379</v>
      </c>
      <c r="M38" s="195">
        <f t="shared" si="3"/>
        <v>1.2016175621027969E-3</v>
      </c>
      <c r="N38" s="194">
        <f>PPCL_NG!M38+PPCL_Spot!M38+GT_NG!M38+GT_Spot!M38+Bawana_NG!M38+Bawana_RLNG!M38+Bawana_Spot!M38</f>
        <v>98.06</v>
      </c>
      <c r="O38" s="194">
        <f>PPCL_NG!T38+PPCL_Spot!T38+GT_NG!T38+GT_Spot!T38+Bawana_NG!T38+Bawana_RLNG!T38+Bawana_Spot!T38</f>
        <v>98.054090121317159</v>
      </c>
      <c r="P38" s="195">
        <f t="shared" si="4"/>
        <v>5.9098786828428729E-3</v>
      </c>
      <c r="Q38" s="195">
        <f t="shared" si="5"/>
        <v>1.9999999999996021E-2</v>
      </c>
    </row>
    <row r="39" spans="1:17">
      <c r="A39" s="34" t="s">
        <v>81</v>
      </c>
      <c r="B39" s="194">
        <f>PPCL_NG!I39+PPCL_Spot!I39+GT_NG!I39+GT_Spot!I39+Bawana_NG!I39+Bawana_RLNG!I39+Bawana_Spot!I39</f>
        <v>140.68</v>
      </c>
      <c r="C39" s="194">
        <f>PPCL_NG!P39+PPCL_Spot!P39+GT_NG!P39+GT_Spot!P39+Bawana_NG!P39+Bawana_RLNG!P39+Bawana_Spot!P39</f>
        <v>140.54294887039239</v>
      </c>
      <c r="D39" s="195">
        <f t="shared" si="0"/>
        <v>0.13705112960761312</v>
      </c>
      <c r="E39" s="194">
        <f>PPCL_NG!J39+PPCL_Spot!J39+GT_NG!J39+GT_Spot!J39+Bawana_NG!J39+Bawana_RLNG!J39+Bawana_Spot!J39</f>
        <v>80.859999999999985</v>
      </c>
      <c r="F39" s="194">
        <f>PPCL_NG!Q39+PPCL_Spot!Q39+GT_NG!Q39+GT_Spot!Q39+Bawana_NG!Q39+Bawana_RLNG!Q39+Bawana_Spot!Q39</f>
        <v>80.779143876337685</v>
      </c>
      <c r="G39" s="195">
        <f t="shared" si="1"/>
        <v>8.0856123662300661E-2</v>
      </c>
      <c r="H39" s="194">
        <f>PPCL_NG!K39+PPCL_Spot!K39+GT_NG!K39+GT_Spot!K39+Bawana_NG!K39+Bawana_RLNG!K39+Bawana_Spot!K39</f>
        <v>15.08</v>
      </c>
      <c r="I39" s="194">
        <f>PPCL_NG!R39+PPCL_Spot!R39+GT_NG!R39+GT_Spot!R39+Bawana_NG!R39+Bawana_RLNG!R39+Bawana_Spot!R39</f>
        <v>15.08</v>
      </c>
      <c r="J39" s="195">
        <f t="shared" si="2"/>
        <v>0</v>
      </c>
      <c r="K39" s="194">
        <f>PPCL_NG!L39+PPCL_Spot!L39+GT_NG!L39+GT_Spot!L39+Bawana_NG!L39+Bawana_RLNG!L39+Bawana_Spot!L39</f>
        <v>67.45</v>
      </c>
      <c r="L39" s="194">
        <f>PPCL_NG!S39+PPCL_Spot!S39+GT_NG!S39+GT_Spot!S39+Bawana_NG!S39+Bawana_RLNG!S39+Bawana_Spot!S39</f>
        <v>67.42897740784781</v>
      </c>
      <c r="M39" s="195">
        <f t="shared" si="3"/>
        <v>2.1022592152192487E-2</v>
      </c>
      <c r="N39" s="194">
        <f>PPCL_NG!M39+PPCL_Spot!M39+GT_NG!M39+GT_Spot!M39+Bawana_NG!M39+Bawana_RLNG!M39+Bawana_Spot!M39</f>
        <v>97.83</v>
      </c>
      <c r="O39" s="194">
        <f>PPCL_NG!T39+PPCL_Spot!T39+GT_NG!T39+GT_Spot!T39+Bawana_NG!T39+Bawana_RLNG!T39+Bawana_Spot!T39</f>
        <v>97.728929845422115</v>
      </c>
      <c r="P39" s="195">
        <f t="shared" si="4"/>
        <v>0.10107015457788293</v>
      </c>
      <c r="Q39" s="195">
        <f t="shared" si="5"/>
        <v>0.3399999999999892</v>
      </c>
    </row>
    <row r="40" spans="1:17">
      <c r="A40" s="34" t="s">
        <v>82</v>
      </c>
      <c r="B40" s="194">
        <f>PPCL_NG!I40+PPCL_Spot!I40+GT_NG!I40+GT_Spot!I40+Bawana_NG!I40+Bawana_RLNG!I40+Bawana_Spot!I40</f>
        <v>140.68</v>
      </c>
      <c r="C40" s="194">
        <f>PPCL_NG!P40+PPCL_Spot!P40+GT_NG!P40+GT_Spot!P40+Bawana_NG!P40+Bawana_RLNG!P40+Bawana_Spot!P40</f>
        <v>140.54294887039239</v>
      </c>
      <c r="D40" s="195">
        <f t="shared" si="0"/>
        <v>0.13705112960761312</v>
      </c>
      <c r="E40" s="194">
        <f>PPCL_NG!J40+PPCL_Spot!J40+GT_NG!J40+GT_Spot!J40+Bawana_NG!J40+Bawana_RLNG!J40+Bawana_Spot!J40</f>
        <v>80.859999999999985</v>
      </c>
      <c r="F40" s="194">
        <f>PPCL_NG!Q40+PPCL_Spot!Q40+GT_NG!Q40+GT_Spot!Q40+Bawana_NG!Q40+Bawana_RLNG!Q40+Bawana_Spot!Q40</f>
        <v>80.779143876337685</v>
      </c>
      <c r="G40" s="195">
        <f t="shared" si="1"/>
        <v>8.0856123662300661E-2</v>
      </c>
      <c r="H40" s="194">
        <f>PPCL_NG!K40+PPCL_Spot!K40+GT_NG!K40+GT_Spot!K40+Bawana_NG!K40+Bawana_RLNG!K40+Bawana_Spot!K40</f>
        <v>15.08</v>
      </c>
      <c r="I40" s="194">
        <f>PPCL_NG!R40+PPCL_Spot!R40+GT_NG!R40+GT_Spot!R40+Bawana_NG!R40+Bawana_RLNG!R40+Bawana_Spot!R40</f>
        <v>15.08</v>
      </c>
      <c r="J40" s="195">
        <f t="shared" si="2"/>
        <v>0</v>
      </c>
      <c r="K40" s="194">
        <f>PPCL_NG!L40+PPCL_Spot!L40+GT_NG!L40+GT_Spot!L40+Bawana_NG!L40+Bawana_RLNG!L40+Bawana_Spot!L40</f>
        <v>67.45</v>
      </c>
      <c r="L40" s="194">
        <f>PPCL_NG!S40+PPCL_Spot!S40+GT_NG!S40+GT_Spot!S40+Bawana_NG!S40+Bawana_RLNG!S40+Bawana_Spot!S40</f>
        <v>67.42897740784781</v>
      </c>
      <c r="M40" s="195">
        <f t="shared" si="3"/>
        <v>2.1022592152192487E-2</v>
      </c>
      <c r="N40" s="194">
        <f>PPCL_NG!M40+PPCL_Spot!M40+GT_NG!M40+GT_Spot!M40+Bawana_NG!M40+Bawana_RLNG!M40+Bawana_Spot!M40</f>
        <v>97.83</v>
      </c>
      <c r="O40" s="194">
        <f>PPCL_NG!T40+PPCL_Spot!T40+GT_NG!T40+GT_Spot!T40+Bawana_NG!T40+Bawana_RLNG!T40+Bawana_Spot!T40</f>
        <v>97.728929845422115</v>
      </c>
      <c r="P40" s="195">
        <f t="shared" si="4"/>
        <v>0.10107015457788293</v>
      </c>
      <c r="Q40" s="195">
        <f t="shared" si="5"/>
        <v>0.3399999999999892</v>
      </c>
    </row>
    <row r="41" spans="1:17">
      <c r="A41" s="34" t="s">
        <v>83</v>
      </c>
      <c r="B41" s="194">
        <f>PPCL_NG!I41+PPCL_Spot!I41+GT_NG!I41+GT_Spot!I41+Bawana_NG!I41+Bawana_RLNG!I41+Bawana_Spot!I41</f>
        <v>140.68</v>
      </c>
      <c r="C41" s="194">
        <f>PPCL_NG!P41+PPCL_Spot!P41+GT_NG!P41+GT_Spot!P41+Bawana_NG!P41+Bawana_RLNG!P41+Bawana_Spot!P41</f>
        <v>140.54294887039239</v>
      </c>
      <c r="D41" s="195">
        <f t="shared" si="0"/>
        <v>0.13705112960761312</v>
      </c>
      <c r="E41" s="194">
        <f>PPCL_NG!J41+PPCL_Spot!J41+GT_NG!J41+GT_Spot!J41+Bawana_NG!J41+Bawana_RLNG!J41+Bawana_Spot!J41</f>
        <v>80.859999999999985</v>
      </c>
      <c r="F41" s="194">
        <f>PPCL_NG!Q41+PPCL_Spot!Q41+GT_NG!Q41+GT_Spot!Q41+Bawana_NG!Q41+Bawana_RLNG!Q41+Bawana_Spot!Q41</f>
        <v>80.779143876337685</v>
      </c>
      <c r="G41" s="195">
        <f t="shared" si="1"/>
        <v>8.0856123662300661E-2</v>
      </c>
      <c r="H41" s="194">
        <f>PPCL_NG!K41+PPCL_Spot!K41+GT_NG!K41+GT_Spot!K41+Bawana_NG!K41+Bawana_RLNG!K41+Bawana_Spot!K41</f>
        <v>15.08</v>
      </c>
      <c r="I41" s="194">
        <f>PPCL_NG!R41+PPCL_Spot!R41+GT_NG!R41+GT_Spot!R41+Bawana_NG!R41+Bawana_RLNG!R41+Bawana_Spot!R41</f>
        <v>15.08</v>
      </c>
      <c r="J41" s="195">
        <f t="shared" si="2"/>
        <v>0</v>
      </c>
      <c r="K41" s="194">
        <f>PPCL_NG!L41+PPCL_Spot!L41+GT_NG!L41+GT_Spot!L41+Bawana_NG!L41+Bawana_RLNG!L41+Bawana_Spot!L41</f>
        <v>67.45</v>
      </c>
      <c r="L41" s="194">
        <f>PPCL_NG!S41+PPCL_Spot!S41+GT_NG!S41+GT_Spot!S41+Bawana_NG!S41+Bawana_RLNG!S41+Bawana_Spot!S41</f>
        <v>67.42897740784781</v>
      </c>
      <c r="M41" s="195">
        <f t="shared" si="3"/>
        <v>2.1022592152192487E-2</v>
      </c>
      <c r="N41" s="194">
        <f>PPCL_NG!M41+PPCL_Spot!M41+GT_NG!M41+GT_Spot!M41+Bawana_NG!M41+Bawana_RLNG!M41+Bawana_Spot!M41</f>
        <v>97.83</v>
      </c>
      <c r="O41" s="194">
        <f>PPCL_NG!T41+PPCL_Spot!T41+GT_NG!T41+GT_Spot!T41+Bawana_NG!T41+Bawana_RLNG!T41+Bawana_Spot!T41</f>
        <v>97.728929845422115</v>
      </c>
      <c r="P41" s="195">
        <f t="shared" si="4"/>
        <v>0.10107015457788293</v>
      </c>
      <c r="Q41" s="195">
        <f t="shared" si="5"/>
        <v>0.3399999999999892</v>
      </c>
    </row>
    <row r="42" spans="1:17">
      <c r="A42" s="34" t="s">
        <v>84</v>
      </c>
      <c r="B42" s="194">
        <f>PPCL_NG!I42+PPCL_Spot!I42+GT_NG!I42+GT_Spot!I42+Bawana_NG!I42+Bawana_RLNG!I42+Bawana_Spot!I42</f>
        <v>140.68</v>
      </c>
      <c r="C42" s="194">
        <f>PPCL_NG!P42+PPCL_Spot!P42+GT_NG!P42+GT_Spot!P42+Bawana_NG!P42+Bawana_RLNG!P42+Bawana_Spot!P42</f>
        <v>140.54294887039239</v>
      </c>
      <c r="D42" s="195">
        <f t="shared" si="0"/>
        <v>0.13705112960761312</v>
      </c>
      <c r="E42" s="194">
        <f>PPCL_NG!J42+PPCL_Spot!J42+GT_NG!J42+GT_Spot!J42+Bawana_NG!J42+Bawana_RLNG!J42+Bawana_Spot!J42</f>
        <v>80.859999999999985</v>
      </c>
      <c r="F42" s="194">
        <f>PPCL_NG!Q42+PPCL_Spot!Q42+GT_NG!Q42+GT_Spot!Q42+Bawana_NG!Q42+Bawana_RLNG!Q42+Bawana_Spot!Q42</f>
        <v>80.779143876337685</v>
      </c>
      <c r="G42" s="195">
        <f t="shared" si="1"/>
        <v>8.0856123662300661E-2</v>
      </c>
      <c r="H42" s="194">
        <f>PPCL_NG!K42+PPCL_Spot!K42+GT_NG!K42+GT_Spot!K42+Bawana_NG!K42+Bawana_RLNG!K42+Bawana_Spot!K42</f>
        <v>15.08</v>
      </c>
      <c r="I42" s="194">
        <f>PPCL_NG!R42+PPCL_Spot!R42+GT_NG!R42+GT_Spot!R42+Bawana_NG!R42+Bawana_RLNG!R42+Bawana_Spot!R42</f>
        <v>15.08</v>
      </c>
      <c r="J42" s="195">
        <f t="shared" si="2"/>
        <v>0</v>
      </c>
      <c r="K42" s="194">
        <f>PPCL_NG!L42+PPCL_Spot!L42+GT_NG!L42+GT_Spot!L42+Bawana_NG!L42+Bawana_RLNG!L42+Bawana_Spot!L42</f>
        <v>67.45</v>
      </c>
      <c r="L42" s="194">
        <f>PPCL_NG!S42+PPCL_Spot!S42+GT_NG!S42+GT_Spot!S42+Bawana_NG!S42+Bawana_RLNG!S42+Bawana_Spot!S42</f>
        <v>67.42897740784781</v>
      </c>
      <c r="M42" s="195">
        <f t="shared" si="3"/>
        <v>2.1022592152192487E-2</v>
      </c>
      <c r="N42" s="194">
        <f>PPCL_NG!M42+PPCL_Spot!M42+GT_NG!M42+GT_Spot!M42+Bawana_NG!M42+Bawana_RLNG!M42+Bawana_Spot!M42</f>
        <v>97.83</v>
      </c>
      <c r="O42" s="194">
        <f>PPCL_NG!T42+PPCL_Spot!T42+GT_NG!T42+GT_Spot!T42+Bawana_NG!T42+Bawana_RLNG!T42+Bawana_Spot!T42</f>
        <v>97.728929845422115</v>
      </c>
      <c r="P42" s="195">
        <f t="shared" si="4"/>
        <v>0.10107015457788293</v>
      </c>
      <c r="Q42" s="195">
        <f t="shared" si="5"/>
        <v>0.3399999999999892</v>
      </c>
    </row>
    <row r="43" spans="1:17">
      <c r="A43" s="34" t="s">
        <v>85</v>
      </c>
      <c r="B43" s="194">
        <f>PPCL_NG!I43+PPCL_Spot!I43+GT_NG!I43+GT_Spot!I43+Bawana_NG!I43+Bawana_RLNG!I43+Bawana_Spot!I43</f>
        <v>140.68</v>
      </c>
      <c r="C43" s="194">
        <f>PPCL_NG!P43+PPCL_Spot!P43+GT_NG!P43+GT_Spot!P43+Bawana_NG!P43+Bawana_RLNG!P43+Bawana_Spot!P43</f>
        <v>140.54294887039239</v>
      </c>
      <c r="D43" s="195">
        <f t="shared" si="0"/>
        <v>0.13705112960761312</v>
      </c>
      <c r="E43" s="194">
        <f>PPCL_NG!J43+PPCL_Spot!J43+GT_NG!J43+GT_Spot!J43+Bawana_NG!J43+Bawana_RLNG!J43+Bawana_Spot!J43</f>
        <v>80.859999999999985</v>
      </c>
      <c r="F43" s="194">
        <f>PPCL_NG!Q43+PPCL_Spot!Q43+GT_NG!Q43+GT_Spot!Q43+Bawana_NG!Q43+Bawana_RLNG!Q43+Bawana_Spot!Q43</f>
        <v>80.779143876337685</v>
      </c>
      <c r="G43" s="195">
        <f t="shared" si="1"/>
        <v>8.0856123662300661E-2</v>
      </c>
      <c r="H43" s="194">
        <f>PPCL_NG!K43+PPCL_Spot!K43+GT_NG!K43+GT_Spot!K43+Bawana_NG!K43+Bawana_RLNG!K43+Bawana_Spot!K43</f>
        <v>15.08</v>
      </c>
      <c r="I43" s="194">
        <f>PPCL_NG!R43+PPCL_Spot!R43+GT_NG!R43+GT_Spot!R43+Bawana_NG!R43+Bawana_RLNG!R43+Bawana_Spot!R43</f>
        <v>15.08</v>
      </c>
      <c r="J43" s="195">
        <f t="shared" si="2"/>
        <v>0</v>
      </c>
      <c r="K43" s="194">
        <f>PPCL_NG!L43+PPCL_Spot!L43+GT_NG!L43+GT_Spot!L43+Bawana_NG!L43+Bawana_RLNG!L43+Bawana_Spot!L43</f>
        <v>67.45</v>
      </c>
      <c r="L43" s="194">
        <f>PPCL_NG!S43+PPCL_Spot!S43+GT_NG!S43+GT_Spot!S43+Bawana_NG!S43+Bawana_RLNG!S43+Bawana_Spot!S43</f>
        <v>67.42897740784781</v>
      </c>
      <c r="M43" s="195">
        <f t="shared" si="3"/>
        <v>2.1022592152192487E-2</v>
      </c>
      <c r="N43" s="194">
        <f>PPCL_NG!M43+PPCL_Spot!M43+GT_NG!M43+GT_Spot!M43+Bawana_NG!M43+Bawana_RLNG!M43+Bawana_Spot!M43</f>
        <v>97.83</v>
      </c>
      <c r="O43" s="194">
        <f>PPCL_NG!T43+PPCL_Spot!T43+GT_NG!T43+GT_Spot!T43+Bawana_NG!T43+Bawana_RLNG!T43+Bawana_Spot!T43</f>
        <v>97.728929845422115</v>
      </c>
      <c r="P43" s="195">
        <f t="shared" si="4"/>
        <v>0.10107015457788293</v>
      </c>
      <c r="Q43" s="195">
        <f t="shared" si="5"/>
        <v>0.3399999999999892</v>
      </c>
    </row>
    <row r="44" spans="1:17">
      <c r="A44" s="34" t="s">
        <v>86</v>
      </c>
      <c r="B44" s="194">
        <f>PPCL_NG!I44+PPCL_Spot!I44+GT_NG!I44+GT_Spot!I44+Bawana_NG!I44+Bawana_RLNG!I44+Bawana_Spot!I44</f>
        <v>140.68</v>
      </c>
      <c r="C44" s="194">
        <f>PPCL_NG!P44+PPCL_Spot!P44+GT_NG!P44+GT_Spot!P44+Bawana_NG!P44+Bawana_RLNG!P44+Bawana_Spot!P44</f>
        <v>140.54294887039239</v>
      </c>
      <c r="D44" s="195">
        <f t="shared" si="0"/>
        <v>0.13705112960761312</v>
      </c>
      <c r="E44" s="194">
        <f>PPCL_NG!J44+PPCL_Spot!J44+GT_NG!J44+GT_Spot!J44+Bawana_NG!J44+Bawana_RLNG!J44+Bawana_Spot!J44</f>
        <v>80.859999999999985</v>
      </c>
      <c r="F44" s="194">
        <f>PPCL_NG!Q44+PPCL_Spot!Q44+GT_NG!Q44+GT_Spot!Q44+Bawana_NG!Q44+Bawana_RLNG!Q44+Bawana_Spot!Q44</f>
        <v>80.779143876337685</v>
      </c>
      <c r="G44" s="195">
        <f t="shared" si="1"/>
        <v>8.0856123662300661E-2</v>
      </c>
      <c r="H44" s="194">
        <f>PPCL_NG!K44+PPCL_Spot!K44+GT_NG!K44+GT_Spot!K44+Bawana_NG!K44+Bawana_RLNG!K44+Bawana_Spot!K44</f>
        <v>15.08</v>
      </c>
      <c r="I44" s="194">
        <f>PPCL_NG!R44+PPCL_Spot!R44+GT_NG!R44+GT_Spot!R44+Bawana_NG!R44+Bawana_RLNG!R44+Bawana_Spot!R44</f>
        <v>15.08</v>
      </c>
      <c r="J44" s="195">
        <f t="shared" si="2"/>
        <v>0</v>
      </c>
      <c r="K44" s="194">
        <f>PPCL_NG!L44+PPCL_Spot!L44+GT_NG!L44+GT_Spot!L44+Bawana_NG!L44+Bawana_RLNG!L44+Bawana_Spot!L44</f>
        <v>67.45</v>
      </c>
      <c r="L44" s="194">
        <f>PPCL_NG!S44+PPCL_Spot!S44+GT_NG!S44+GT_Spot!S44+Bawana_NG!S44+Bawana_RLNG!S44+Bawana_Spot!S44</f>
        <v>67.42897740784781</v>
      </c>
      <c r="M44" s="195">
        <f t="shared" si="3"/>
        <v>2.1022592152192487E-2</v>
      </c>
      <c r="N44" s="194">
        <f>PPCL_NG!M44+PPCL_Spot!M44+GT_NG!M44+GT_Spot!M44+Bawana_NG!M44+Bawana_RLNG!M44+Bawana_Spot!M44</f>
        <v>97.83</v>
      </c>
      <c r="O44" s="194">
        <f>PPCL_NG!T44+PPCL_Spot!T44+GT_NG!T44+GT_Spot!T44+Bawana_NG!T44+Bawana_RLNG!T44+Bawana_Spot!T44</f>
        <v>97.728929845422115</v>
      </c>
      <c r="P44" s="195">
        <f t="shared" si="4"/>
        <v>0.10107015457788293</v>
      </c>
      <c r="Q44" s="195">
        <f t="shared" si="5"/>
        <v>0.3399999999999892</v>
      </c>
    </row>
    <row r="45" spans="1:17">
      <c r="A45" s="34" t="s">
        <v>87</v>
      </c>
      <c r="B45" s="194">
        <f>PPCL_NG!I45+PPCL_Spot!I45+GT_NG!I45+GT_Spot!I45+Bawana_NG!I45+Bawana_RLNG!I45+Bawana_Spot!I45</f>
        <v>140.68</v>
      </c>
      <c r="C45" s="194">
        <f>PPCL_NG!P45+PPCL_Spot!P45+GT_NG!P45+GT_Spot!P45+Bawana_NG!P45+Bawana_RLNG!P45+Bawana_Spot!P45</f>
        <v>140.54294887039239</v>
      </c>
      <c r="D45" s="195">
        <f t="shared" si="0"/>
        <v>0.13705112960761312</v>
      </c>
      <c r="E45" s="194">
        <f>PPCL_NG!J45+PPCL_Spot!J45+GT_NG!J45+GT_Spot!J45+Bawana_NG!J45+Bawana_RLNG!J45+Bawana_Spot!J45</f>
        <v>80.859999999999985</v>
      </c>
      <c r="F45" s="194">
        <f>PPCL_NG!Q45+PPCL_Spot!Q45+GT_NG!Q45+GT_Spot!Q45+Bawana_NG!Q45+Bawana_RLNG!Q45+Bawana_Spot!Q45</f>
        <v>80.779143876337685</v>
      </c>
      <c r="G45" s="195">
        <f t="shared" si="1"/>
        <v>8.0856123662300661E-2</v>
      </c>
      <c r="H45" s="194">
        <f>PPCL_NG!K45+PPCL_Spot!K45+GT_NG!K45+GT_Spot!K45+Bawana_NG!K45+Bawana_RLNG!K45+Bawana_Spot!K45</f>
        <v>15.08</v>
      </c>
      <c r="I45" s="194">
        <f>PPCL_NG!R45+PPCL_Spot!R45+GT_NG!R45+GT_Spot!R45+Bawana_NG!R45+Bawana_RLNG!R45+Bawana_Spot!R45</f>
        <v>15.08</v>
      </c>
      <c r="J45" s="195">
        <f t="shared" si="2"/>
        <v>0</v>
      </c>
      <c r="K45" s="194">
        <f>PPCL_NG!L45+PPCL_Spot!L45+GT_NG!L45+GT_Spot!L45+Bawana_NG!L45+Bawana_RLNG!L45+Bawana_Spot!L45</f>
        <v>67.45</v>
      </c>
      <c r="L45" s="194">
        <f>PPCL_NG!S45+PPCL_Spot!S45+GT_NG!S45+GT_Spot!S45+Bawana_NG!S45+Bawana_RLNG!S45+Bawana_Spot!S45</f>
        <v>67.42897740784781</v>
      </c>
      <c r="M45" s="195">
        <f t="shared" si="3"/>
        <v>2.1022592152192487E-2</v>
      </c>
      <c r="N45" s="194">
        <f>PPCL_NG!M45+PPCL_Spot!M45+GT_NG!M45+GT_Spot!M45+Bawana_NG!M45+Bawana_RLNG!M45+Bawana_Spot!M45</f>
        <v>97.83</v>
      </c>
      <c r="O45" s="194">
        <f>PPCL_NG!T45+PPCL_Spot!T45+GT_NG!T45+GT_Spot!T45+Bawana_NG!T45+Bawana_RLNG!T45+Bawana_Spot!T45</f>
        <v>97.728929845422115</v>
      </c>
      <c r="P45" s="195">
        <f t="shared" si="4"/>
        <v>0.10107015457788293</v>
      </c>
      <c r="Q45" s="195">
        <f t="shared" si="5"/>
        <v>0.3399999999999892</v>
      </c>
    </row>
    <row r="46" spans="1:17">
      <c r="A46" s="34" t="s">
        <v>88</v>
      </c>
      <c r="B46" s="194">
        <f>PPCL_NG!I46+PPCL_Spot!I46+GT_NG!I46+GT_Spot!I46+Bawana_NG!I46+Bawana_RLNG!I46+Bawana_Spot!I46</f>
        <v>140.68</v>
      </c>
      <c r="C46" s="194">
        <f>PPCL_NG!P46+PPCL_Spot!P46+GT_NG!P46+GT_Spot!P46+Bawana_NG!P46+Bawana_RLNG!P46+Bawana_Spot!P46</f>
        <v>140.54294887039239</v>
      </c>
      <c r="D46" s="195">
        <f t="shared" si="0"/>
        <v>0.13705112960761312</v>
      </c>
      <c r="E46" s="194">
        <f>PPCL_NG!J46+PPCL_Spot!J46+GT_NG!J46+GT_Spot!J46+Bawana_NG!J46+Bawana_RLNG!J46+Bawana_Spot!J46</f>
        <v>80.859999999999985</v>
      </c>
      <c r="F46" s="194">
        <f>PPCL_NG!Q46+PPCL_Spot!Q46+GT_NG!Q46+GT_Spot!Q46+Bawana_NG!Q46+Bawana_RLNG!Q46+Bawana_Spot!Q46</f>
        <v>80.779143876337685</v>
      </c>
      <c r="G46" s="195">
        <f t="shared" si="1"/>
        <v>8.0856123662300661E-2</v>
      </c>
      <c r="H46" s="194">
        <f>PPCL_NG!K46+PPCL_Spot!K46+GT_NG!K46+GT_Spot!K46+Bawana_NG!K46+Bawana_RLNG!K46+Bawana_Spot!K46</f>
        <v>15.08</v>
      </c>
      <c r="I46" s="194">
        <f>PPCL_NG!R46+PPCL_Spot!R46+GT_NG!R46+GT_Spot!R46+Bawana_NG!R46+Bawana_RLNG!R46+Bawana_Spot!R46</f>
        <v>15.08</v>
      </c>
      <c r="J46" s="195">
        <f t="shared" si="2"/>
        <v>0</v>
      </c>
      <c r="K46" s="194">
        <f>PPCL_NG!L46+PPCL_Spot!L46+GT_NG!L46+GT_Spot!L46+Bawana_NG!L46+Bawana_RLNG!L46+Bawana_Spot!L46</f>
        <v>67.45</v>
      </c>
      <c r="L46" s="194">
        <f>PPCL_NG!S46+PPCL_Spot!S46+GT_NG!S46+GT_Spot!S46+Bawana_NG!S46+Bawana_RLNG!S46+Bawana_Spot!S46</f>
        <v>67.42897740784781</v>
      </c>
      <c r="M46" s="195">
        <f t="shared" si="3"/>
        <v>2.1022592152192487E-2</v>
      </c>
      <c r="N46" s="194">
        <f>PPCL_NG!M46+PPCL_Spot!M46+GT_NG!M46+GT_Spot!M46+Bawana_NG!M46+Bawana_RLNG!M46+Bawana_Spot!M46</f>
        <v>97.83</v>
      </c>
      <c r="O46" s="194">
        <f>PPCL_NG!T46+PPCL_Spot!T46+GT_NG!T46+GT_Spot!T46+Bawana_NG!T46+Bawana_RLNG!T46+Bawana_Spot!T46</f>
        <v>97.728929845422115</v>
      </c>
      <c r="P46" s="195">
        <f t="shared" si="4"/>
        <v>0.10107015457788293</v>
      </c>
      <c r="Q46" s="195">
        <f t="shared" si="5"/>
        <v>0.3399999999999892</v>
      </c>
    </row>
    <row r="47" spans="1:17">
      <c r="A47" s="34" t="s">
        <v>89</v>
      </c>
      <c r="B47" s="194">
        <f>PPCL_NG!I47+PPCL_Spot!I47+GT_NG!I47+GT_Spot!I47+Bawana_NG!I47+Bawana_RLNG!I47+Bawana_Spot!I47</f>
        <v>139.69999999999999</v>
      </c>
      <c r="C47" s="194">
        <f>PPCL_NG!P47+PPCL_Spot!P47+GT_NG!P47+GT_Spot!P47+Bawana_NG!P47+Bawana_RLNG!P47+Bawana_Spot!P47</f>
        <v>139.56133496631966</v>
      </c>
      <c r="D47" s="195">
        <f t="shared" si="0"/>
        <v>0.13866503368032568</v>
      </c>
      <c r="E47" s="194">
        <f>PPCL_NG!J47+PPCL_Spot!J47+GT_NG!J47+GT_Spot!J47+Bawana_NG!J47+Bawana_RLNG!J47+Bawana_Spot!J47</f>
        <v>80.859999999999985</v>
      </c>
      <c r="F47" s="194">
        <f>PPCL_NG!Q47+PPCL_Spot!Q47+GT_NG!Q47+GT_Spot!Q47+Bawana_NG!Q47+Bawana_RLNG!Q47+Bawana_Spot!Q47</f>
        <v>80.77181873851805</v>
      </c>
      <c r="G47" s="195">
        <f t="shared" si="1"/>
        <v>8.818126148193528E-2</v>
      </c>
      <c r="H47" s="194">
        <f>PPCL_NG!K47+PPCL_Spot!K47+GT_NG!K47+GT_Spot!K47+Bawana_NG!K47+Bawana_RLNG!K47+Bawana_Spot!K47</f>
        <v>15.08</v>
      </c>
      <c r="I47" s="194">
        <f>PPCL_NG!R47+PPCL_Spot!R47+GT_NG!R47+GT_Spot!R47+Bawana_NG!R47+Bawana_RLNG!R47+Bawana_Spot!R47</f>
        <v>15.08</v>
      </c>
      <c r="J47" s="195">
        <f t="shared" si="2"/>
        <v>0</v>
      </c>
      <c r="K47" s="194">
        <f>PPCL_NG!L47+PPCL_Spot!L47+GT_NG!L47+GT_Spot!L47+Bawana_NG!L47+Bawana_RLNG!L47+Bawana_Spot!L47</f>
        <v>67.45</v>
      </c>
      <c r="L47" s="194">
        <f>PPCL_NG!S47+PPCL_Spot!S47+GT_NG!S47+GT_Spot!S47+Bawana_NG!S47+Bawana_RLNG!S47+Bawana_Spot!S47</f>
        <v>67.427072872014705</v>
      </c>
      <c r="M47" s="195">
        <f t="shared" si="3"/>
        <v>2.2927127985298057E-2</v>
      </c>
      <c r="N47" s="194">
        <f>PPCL_NG!M47+PPCL_Spot!M47+GT_NG!M47+GT_Spot!M47+Bawana_NG!M47+Bawana_RLNG!M47+Bawana_Spot!M47</f>
        <v>97.83</v>
      </c>
      <c r="O47" s="194">
        <f>PPCL_NG!T47+PPCL_Spot!T47+GT_NG!T47+GT_Spot!T47+Bawana_NG!T47+Bawana_RLNG!T47+Bawana_Spot!T47</f>
        <v>97.719773423147586</v>
      </c>
      <c r="P47" s="195">
        <f t="shared" si="4"/>
        <v>0.11022657685241199</v>
      </c>
      <c r="Q47" s="195">
        <f t="shared" si="5"/>
        <v>0.35999999999997101</v>
      </c>
    </row>
    <row r="48" spans="1:17">
      <c r="A48" s="34" t="s">
        <v>90</v>
      </c>
      <c r="B48" s="194">
        <f>PPCL_NG!I48+PPCL_Spot!I48+GT_NG!I48+GT_Spot!I48+Bawana_NG!I48+Bawana_RLNG!I48+Bawana_Spot!I48</f>
        <v>139.69999999999999</v>
      </c>
      <c r="C48" s="194">
        <f>PPCL_NG!P48+PPCL_Spot!P48+GT_NG!P48+GT_Spot!P48+Bawana_NG!P48+Bawana_RLNG!P48+Bawana_Spot!P48</f>
        <v>139.56133496631966</v>
      </c>
      <c r="D48" s="195">
        <f t="shared" si="0"/>
        <v>0.13866503368032568</v>
      </c>
      <c r="E48" s="194">
        <f>PPCL_NG!J48+PPCL_Spot!J48+GT_NG!J48+GT_Spot!J48+Bawana_NG!J48+Bawana_RLNG!J48+Bawana_Spot!J48</f>
        <v>80.859999999999985</v>
      </c>
      <c r="F48" s="194">
        <f>PPCL_NG!Q48+PPCL_Spot!Q48+GT_NG!Q48+GT_Spot!Q48+Bawana_NG!Q48+Bawana_RLNG!Q48+Bawana_Spot!Q48</f>
        <v>80.77181873851805</v>
      </c>
      <c r="G48" s="195">
        <f t="shared" si="1"/>
        <v>8.818126148193528E-2</v>
      </c>
      <c r="H48" s="194">
        <f>PPCL_NG!K48+PPCL_Spot!K48+GT_NG!K48+GT_Spot!K48+Bawana_NG!K48+Bawana_RLNG!K48+Bawana_Spot!K48</f>
        <v>15.08</v>
      </c>
      <c r="I48" s="194">
        <f>PPCL_NG!R48+PPCL_Spot!R48+GT_NG!R48+GT_Spot!R48+Bawana_NG!R48+Bawana_RLNG!R48+Bawana_Spot!R48</f>
        <v>15.08</v>
      </c>
      <c r="J48" s="195">
        <f t="shared" si="2"/>
        <v>0</v>
      </c>
      <c r="K48" s="194">
        <f>PPCL_NG!L48+PPCL_Spot!L48+GT_NG!L48+GT_Spot!L48+Bawana_NG!L48+Bawana_RLNG!L48+Bawana_Spot!L48</f>
        <v>67.45</v>
      </c>
      <c r="L48" s="194">
        <f>PPCL_NG!S48+PPCL_Spot!S48+GT_NG!S48+GT_Spot!S48+Bawana_NG!S48+Bawana_RLNG!S48+Bawana_Spot!S48</f>
        <v>67.427072872014705</v>
      </c>
      <c r="M48" s="195">
        <f t="shared" si="3"/>
        <v>2.2927127985298057E-2</v>
      </c>
      <c r="N48" s="194">
        <f>PPCL_NG!M48+PPCL_Spot!M48+GT_NG!M48+GT_Spot!M48+Bawana_NG!M48+Bawana_RLNG!M48+Bawana_Spot!M48</f>
        <v>97.83</v>
      </c>
      <c r="O48" s="194">
        <f>PPCL_NG!T48+PPCL_Spot!T48+GT_NG!T48+GT_Spot!T48+Bawana_NG!T48+Bawana_RLNG!T48+Bawana_Spot!T48</f>
        <v>97.719773423147586</v>
      </c>
      <c r="P48" s="195">
        <f t="shared" si="4"/>
        <v>0.11022657685241199</v>
      </c>
      <c r="Q48" s="195">
        <f t="shared" si="5"/>
        <v>0.35999999999997101</v>
      </c>
    </row>
    <row r="49" spans="1:17">
      <c r="A49" s="34" t="s">
        <v>91</v>
      </c>
      <c r="B49" s="194">
        <f>PPCL_NG!I49+PPCL_Spot!I49+GT_NG!I49+GT_Spot!I49+Bawana_NG!I49+Bawana_RLNG!I49+Bawana_Spot!I49</f>
        <v>139.69999999999999</v>
      </c>
      <c r="C49" s="194">
        <f>PPCL_NG!P49+PPCL_Spot!P49+GT_NG!P49+GT_Spot!P49+Bawana_NG!P49+Bawana_RLNG!P49+Bawana_Spot!P49</f>
        <v>139.56133496631966</v>
      </c>
      <c r="D49" s="195">
        <f t="shared" si="0"/>
        <v>0.13866503368032568</v>
      </c>
      <c r="E49" s="194">
        <f>PPCL_NG!J49+PPCL_Spot!J49+GT_NG!J49+GT_Spot!J49+Bawana_NG!J49+Bawana_RLNG!J49+Bawana_Spot!J49</f>
        <v>80.859999999999985</v>
      </c>
      <c r="F49" s="194">
        <f>PPCL_NG!Q49+PPCL_Spot!Q49+GT_NG!Q49+GT_Spot!Q49+Bawana_NG!Q49+Bawana_RLNG!Q49+Bawana_Spot!Q49</f>
        <v>80.77181873851805</v>
      </c>
      <c r="G49" s="195">
        <f t="shared" si="1"/>
        <v>8.818126148193528E-2</v>
      </c>
      <c r="H49" s="194">
        <f>PPCL_NG!K49+PPCL_Spot!K49+GT_NG!K49+GT_Spot!K49+Bawana_NG!K49+Bawana_RLNG!K49+Bawana_Spot!K49</f>
        <v>15.08</v>
      </c>
      <c r="I49" s="194">
        <f>PPCL_NG!R49+PPCL_Spot!R49+GT_NG!R49+GT_Spot!R49+Bawana_NG!R49+Bawana_RLNG!R49+Bawana_Spot!R49</f>
        <v>15.08</v>
      </c>
      <c r="J49" s="195">
        <f t="shared" si="2"/>
        <v>0</v>
      </c>
      <c r="K49" s="194">
        <f>PPCL_NG!L49+PPCL_Spot!L49+GT_NG!L49+GT_Spot!L49+Bawana_NG!L49+Bawana_RLNG!L49+Bawana_Spot!L49</f>
        <v>67.45</v>
      </c>
      <c r="L49" s="194">
        <f>PPCL_NG!S49+PPCL_Spot!S49+GT_NG!S49+GT_Spot!S49+Bawana_NG!S49+Bawana_RLNG!S49+Bawana_Spot!S49</f>
        <v>67.427072872014705</v>
      </c>
      <c r="M49" s="195">
        <f t="shared" si="3"/>
        <v>2.2927127985298057E-2</v>
      </c>
      <c r="N49" s="194">
        <f>PPCL_NG!M49+PPCL_Spot!M49+GT_NG!M49+GT_Spot!M49+Bawana_NG!M49+Bawana_RLNG!M49+Bawana_Spot!M49</f>
        <v>97.83</v>
      </c>
      <c r="O49" s="194">
        <f>PPCL_NG!T49+PPCL_Spot!T49+GT_NG!T49+GT_Spot!T49+Bawana_NG!T49+Bawana_RLNG!T49+Bawana_Spot!T49</f>
        <v>97.719773423147586</v>
      </c>
      <c r="P49" s="195">
        <f t="shared" si="4"/>
        <v>0.11022657685241199</v>
      </c>
      <c r="Q49" s="195">
        <f t="shared" si="5"/>
        <v>0.35999999999997101</v>
      </c>
    </row>
    <row r="50" spans="1:17">
      <c r="A50" s="34" t="s">
        <v>92</v>
      </c>
      <c r="B50" s="194">
        <f>PPCL_NG!I50+PPCL_Spot!I50+GT_NG!I50+GT_Spot!I50+Bawana_NG!I50+Bawana_RLNG!I50+Bawana_Spot!I50</f>
        <v>139.69999999999999</v>
      </c>
      <c r="C50" s="194">
        <f>PPCL_NG!P50+PPCL_Spot!P50+GT_NG!P50+GT_Spot!P50+Bawana_NG!P50+Bawana_RLNG!P50+Bawana_Spot!P50</f>
        <v>139.56133496631966</v>
      </c>
      <c r="D50" s="195">
        <f t="shared" si="0"/>
        <v>0.13866503368032568</v>
      </c>
      <c r="E50" s="194">
        <f>PPCL_NG!J50+PPCL_Spot!J50+GT_NG!J50+GT_Spot!J50+Bawana_NG!J50+Bawana_RLNG!J50+Bawana_Spot!J50</f>
        <v>80.859999999999985</v>
      </c>
      <c r="F50" s="194">
        <f>PPCL_NG!Q50+PPCL_Spot!Q50+GT_NG!Q50+GT_Spot!Q50+Bawana_NG!Q50+Bawana_RLNG!Q50+Bawana_Spot!Q50</f>
        <v>80.77181873851805</v>
      </c>
      <c r="G50" s="195">
        <f t="shared" si="1"/>
        <v>8.818126148193528E-2</v>
      </c>
      <c r="H50" s="194">
        <f>PPCL_NG!K50+PPCL_Spot!K50+GT_NG!K50+GT_Spot!K50+Bawana_NG!K50+Bawana_RLNG!K50+Bawana_Spot!K50</f>
        <v>15.08</v>
      </c>
      <c r="I50" s="194">
        <f>PPCL_NG!R50+PPCL_Spot!R50+GT_NG!R50+GT_Spot!R50+Bawana_NG!R50+Bawana_RLNG!R50+Bawana_Spot!R50</f>
        <v>15.08</v>
      </c>
      <c r="J50" s="195">
        <f t="shared" si="2"/>
        <v>0</v>
      </c>
      <c r="K50" s="194">
        <f>PPCL_NG!L50+PPCL_Spot!L50+GT_NG!L50+GT_Spot!L50+Bawana_NG!L50+Bawana_RLNG!L50+Bawana_Spot!L50</f>
        <v>67.45</v>
      </c>
      <c r="L50" s="194">
        <f>PPCL_NG!S50+PPCL_Spot!S50+GT_NG!S50+GT_Spot!S50+Bawana_NG!S50+Bawana_RLNG!S50+Bawana_Spot!S50</f>
        <v>67.427072872014705</v>
      </c>
      <c r="M50" s="195">
        <f t="shared" si="3"/>
        <v>2.2927127985298057E-2</v>
      </c>
      <c r="N50" s="194">
        <f>PPCL_NG!M50+PPCL_Spot!M50+GT_NG!M50+GT_Spot!M50+Bawana_NG!M50+Bawana_RLNG!M50+Bawana_Spot!M50</f>
        <v>97.83</v>
      </c>
      <c r="O50" s="194">
        <f>PPCL_NG!T50+PPCL_Spot!T50+GT_NG!T50+GT_Spot!T50+Bawana_NG!T50+Bawana_RLNG!T50+Bawana_Spot!T50</f>
        <v>97.719773423147586</v>
      </c>
      <c r="P50" s="195">
        <f t="shared" si="4"/>
        <v>0.11022657685241199</v>
      </c>
      <c r="Q50" s="195">
        <f t="shared" si="5"/>
        <v>0.35999999999997101</v>
      </c>
    </row>
    <row r="51" spans="1:17">
      <c r="A51" s="34" t="s">
        <v>93</v>
      </c>
      <c r="B51" s="194">
        <f>PPCL_NG!I51+PPCL_Spot!I51+GT_NG!I51+GT_Spot!I51+Bawana_NG!I51+Bawana_RLNG!I51+Bawana_Spot!I51</f>
        <v>139.69999999999999</v>
      </c>
      <c r="C51" s="194">
        <f>PPCL_NG!P51+PPCL_Spot!P51+GT_NG!P51+GT_Spot!P51+Bawana_NG!P51+Bawana_RLNG!P51+Bawana_Spot!P51</f>
        <v>139.56133496631966</v>
      </c>
      <c r="D51" s="195">
        <f t="shared" si="0"/>
        <v>0.13866503368032568</v>
      </c>
      <c r="E51" s="194">
        <f>PPCL_NG!J51+PPCL_Spot!J51+GT_NG!J51+GT_Spot!J51+Bawana_NG!J51+Bawana_RLNG!J51+Bawana_Spot!J51</f>
        <v>80.859999999999985</v>
      </c>
      <c r="F51" s="194">
        <f>PPCL_NG!Q51+PPCL_Spot!Q51+GT_NG!Q51+GT_Spot!Q51+Bawana_NG!Q51+Bawana_RLNG!Q51+Bawana_Spot!Q51</f>
        <v>80.77181873851805</v>
      </c>
      <c r="G51" s="195">
        <f t="shared" si="1"/>
        <v>8.818126148193528E-2</v>
      </c>
      <c r="H51" s="194">
        <f>PPCL_NG!K51+PPCL_Spot!K51+GT_NG!K51+GT_Spot!K51+Bawana_NG!K51+Bawana_RLNG!K51+Bawana_Spot!K51</f>
        <v>15.08</v>
      </c>
      <c r="I51" s="194">
        <f>PPCL_NG!R51+PPCL_Spot!R51+GT_NG!R51+GT_Spot!R51+Bawana_NG!R51+Bawana_RLNG!R51+Bawana_Spot!R51</f>
        <v>15.08</v>
      </c>
      <c r="J51" s="195">
        <f t="shared" si="2"/>
        <v>0</v>
      </c>
      <c r="K51" s="194">
        <f>PPCL_NG!L51+PPCL_Spot!L51+GT_NG!L51+GT_Spot!L51+Bawana_NG!L51+Bawana_RLNG!L51+Bawana_Spot!L51</f>
        <v>67.45</v>
      </c>
      <c r="L51" s="194">
        <f>PPCL_NG!S51+PPCL_Spot!S51+GT_NG!S51+GT_Spot!S51+Bawana_NG!S51+Bawana_RLNG!S51+Bawana_Spot!S51</f>
        <v>67.427072872014705</v>
      </c>
      <c r="M51" s="195">
        <f t="shared" si="3"/>
        <v>2.2927127985298057E-2</v>
      </c>
      <c r="N51" s="194">
        <f>PPCL_NG!M51+PPCL_Spot!M51+GT_NG!M51+GT_Spot!M51+Bawana_NG!M51+Bawana_RLNG!M51+Bawana_Spot!M51</f>
        <v>97.83</v>
      </c>
      <c r="O51" s="194">
        <f>PPCL_NG!T51+PPCL_Spot!T51+GT_NG!T51+GT_Spot!T51+Bawana_NG!T51+Bawana_RLNG!T51+Bawana_Spot!T51</f>
        <v>97.719773423147586</v>
      </c>
      <c r="P51" s="195">
        <f t="shared" si="4"/>
        <v>0.11022657685241199</v>
      </c>
      <c r="Q51" s="195">
        <f t="shared" si="5"/>
        <v>0.35999999999997101</v>
      </c>
    </row>
    <row r="52" spans="1:17">
      <c r="A52" s="34" t="s">
        <v>94</v>
      </c>
      <c r="B52" s="194">
        <f>PPCL_NG!I52+PPCL_Spot!I52+GT_NG!I52+GT_Spot!I52+Bawana_NG!I52+Bawana_RLNG!I52+Bawana_Spot!I52</f>
        <v>139.69999999999999</v>
      </c>
      <c r="C52" s="194">
        <f>PPCL_NG!P52+PPCL_Spot!P52+GT_NG!P52+GT_Spot!P52+Bawana_NG!P52+Bawana_RLNG!P52+Bawana_Spot!P52</f>
        <v>139.56133496631966</v>
      </c>
      <c r="D52" s="195">
        <f t="shared" si="0"/>
        <v>0.13866503368032568</v>
      </c>
      <c r="E52" s="194">
        <f>PPCL_NG!J52+PPCL_Spot!J52+GT_NG!J52+GT_Spot!J52+Bawana_NG!J52+Bawana_RLNG!J52+Bawana_Spot!J52</f>
        <v>80.859999999999985</v>
      </c>
      <c r="F52" s="194">
        <f>PPCL_NG!Q52+PPCL_Spot!Q52+GT_NG!Q52+GT_Spot!Q52+Bawana_NG!Q52+Bawana_RLNG!Q52+Bawana_Spot!Q52</f>
        <v>80.77181873851805</v>
      </c>
      <c r="G52" s="195">
        <f t="shared" si="1"/>
        <v>8.818126148193528E-2</v>
      </c>
      <c r="H52" s="194">
        <f>PPCL_NG!K52+PPCL_Spot!K52+GT_NG!K52+GT_Spot!K52+Bawana_NG!K52+Bawana_RLNG!K52+Bawana_Spot!K52</f>
        <v>15.08</v>
      </c>
      <c r="I52" s="194">
        <f>PPCL_NG!R52+PPCL_Spot!R52+GT_NG!R52+GT_Spot!R52+Bawana_NG!R52+Bawana_RLNG!R52+Bawana_Spot!R52</f>
        <v>15.08</v>
      </c>
      <c r="J52" s="195">
        <f t="shared" si="2"/>
        <v>0</v>
      </c>
      <c r="K52" s="194">
        <f>PPCL_NG!L52+PPCL_Spot!L52+GT_NG!L52+GT_Spot!L52+Bawana_NG!L52+Bawana_RLNG!L52+Bawana_Spot!L52</f>
        <v>67.45</v>
      </c>
      <c r="L52" s="194">
        <f>PPCL_NG!S52+PPCL_Spot!S52+GT_NG!S52+GT_Spot!S52+Bawana_NG!S52+Bawana_RLNG!S52+Bawana_Spot!S52</f>
        <v>67.427072872014705</v>
      </c>
      <c r="M52" s="195">
        <f t="shared" si="3"/>
        <v>2.2927127985298057E-2</v>
      </c>
      <c r="N52" s="194">
        <f>PPCL_NG!M52+PPCL_Spot!M52+GT_NG!M52+GT_Spot!M52+Bawana_NG!M52+Bawana_RLNG!M52+Bawana_Spot!M52</f>
        <v>97.83</v>
      </c>
      <c r="O52" s="194">
        <f>PPCL_NG!T52+PPCL_Spot!T52+GT_NG!T52+GT_Spot!T52+Bawana_NG!T52+Bawana_RLNG!T52+Bawana_Spot!T52</f>
        <v>97.719773423147586</v>
      </c>
      <c r="P52" s="195">
        <f t="shared" si="4"/>
        <v>0.11022657685241199</v>
      </c>
      <c r="Q52" s="195">
        <f t="shared" si="5"/>
        <v>0.35999999999997101</v>
      </c>
    </row>
    <row r="53" spans="1:17">
      <c r="A53" s="34" t="s">
        <v>95</v>
      </c>
      <c r="B53" s="194">
        <f>PPCL_NG!I53+PPCL_Spot!I53+GT_NG!I53+GT_Spot!I53+Bawana_NG!I53+Bawana_RLNG!I53+Bawana_Spot!I53</f>
        <v>139.69999999999999</v>
      </c>
      <c r="C53" s="194">
        <f>PPCL_NG!P53+PPCL_Spot!P53+GT_NG!P53+GT_Spot!P53+Bawana_NG!P53+Bawana_RLNG!P53+Bawana_Spot!P53</f>
        <v>139.56133496631966</v>
      </c>
      <c r="D53" s="195">
        <f t="shared" si="0"/>
        <v>0.13866503368032568</v>
      </c>
      <c r="E53" s="194">
        <f>PPCL_NG!J53+PPCL_Spot!J53+GT_NG!J53+GT_Spot!J53+Bawana_NG!J53+Bawana_RLNG!J53+Bawana_Spot!J53</f>
        <v>80.859999999999985</v>
      </c>
      <c r="F53" s="194">
        <f>PPCL_NG!Q53+PPCL_Spot!Q53+GT_NG!Q53+GT_Spot!Q53+Bawana_NG!Q53+Bawana_RLNG!Q53+Bawana_Spot!Q53</f>
        <v>80.77181873851805</v>
      </c>
      <c r="G53" s="195">
        <f t="shared" si="1"/>
        <v>8.818126148193528E-2</v>
      </c>
      <c r="H53" s="194">
        <f>PPCL_NG!K53+PPCL_Spot!K53+GT_NG!K53+GT_Spot!K53+Bawana_NG!K53+Bawana_RLNG!K53+Bawana_Spot!K53</f>
        <v>15.08</v>
      </c>
      <c r="I53" s="194">
        <f>PPCL_NG!R53+PPCL_Spot!R53+GT_NG!R53+GT_Spot!R53+Bawana_NG!R53+Bawana_RLNG!R53+Bawana_Spot!R53</f>
        <v>15.08</v>
      </c>
      <c r="J53" s="195">
        <f t="shared" si="2"/>
        <v>0</v>
      </c>
      <c r="K53" s="194">
        <f>PPCL_NG!L53+PPCL_Spot!L53+GT_NG!L53+GT_Spot!L53+Bawana_NG!L53+Bawana_RLNG!L53+Bawana_Spot!L53</f>
        <v>67.45</v>
      </c>
      <c r="L53" s="194">
        <f>PPCL_NG!S53+PPCL_Spot!S53+GT_NG!S53+GT_Spot!S53+Bawana_NG!S53+Bawana_RLNG!S53+Bawana_Spot!S53</f>
        <v>67.427072872014705</v>
      </c>
      <c r="M53" s="195">
        <f t="shared" si="3"/>
        <v>2.2927127985298057E-2</v>
      </c>
      <c r="N53" s="194">
        <f>PPCL_NG!M53+PPCL_Spot!M53+GT_NG!M53+GT_Spot!M53+Bawana_NG!M53+Bawana_RLNG!M53+Bawana_Spot!M53</f>
        <v>97.83</v>
      </c>
      <c r="O53" s="194">
        <f>PPCL_NG!T53+PPCL_Spot!T53+GT_NG!T53+GT_Spot!T53+Bawana_NG!T53+Bawana_RLNG!T53+Bawana_Spot!T53</f>
        <v>97.719773423147586</v>
      </c>
      <c r="P53" s="195">
        <f t="shared" si="4"/>
        <v>0.11022657685241199</v>
      </c>
      <c r="Q53" s="195">
        <f t="shared" si="5"/>
        <v>0.35999999999997101</v>
      </c>
    </row>
    <row r="54" spans="1:17">
      <c r="A54" s="34" t="s">
        <v>96</v>
      </c>
      <c r="B54" s="194">
        <f>PPCL_NG!I54+PPCL_Spot!I54+GT_NG!I54+GT_Spot!I54+Bawana_NG!I54+Bawana_RLNG!I54+Bawana_Spot!I54</f>
        <v>139.69999999999999</v>
      </c>
      <c r="C54" s="194">
        <f>PPCL_NG!P54+PPCL_Spot!P54+GT_NG!P54+GT_Spot!P54+Bawana_NG!P54+Bawana_RLNG!P54+Bawana_Spot!P54</f>
        <v>139.56133496631966</v>
      </c>
      <c r="D54" s="195">
        <f t="shared" si="0"/>
        <v>0.13866503368032568</v>
      </c>
      <c r="E54" s="194">
        <f>PPCL_NG!J54+PPCL_Spot!J54+GT_NG!J54+GT_Spot!J54+Bawana_NG!J54+Bawana_RLNG!J54+Bawana_Spot!J54</f>
        <v>80.859999999999985</v>
      </c>
      <c r="F54" s="194">
        <f>PPCL_NG!Q54+PPCL_Spot!Q54+GT_NG!Q54+GT_Spot!Q54+Bawana_NG!Q54+Bawana_RLNG!Q54+Bawana_Spot!Q54</f>
        <v>80.77181873851805</v>
      </c>
      <c r="G54" s="195">
        <f t="shared" si="1"/>
        <v>8.818126148193528E-2</v>
      </c>
      <c r="H54" s="194">
        <f>PPCL_NG!K54+PPCL_Spot!K54+GT_NG!K54+GT_Spot!K54+Bawana_NG!K54+Bawana_RLNG!K54+Bawana_Spot!K54</f>
        <v>15.08</v>
      </c>
      <c r="I54" s="194">
        <f>PPCL_NG!R54+PPCL_Spot!R54+GT_NG!R54+GT_Spot!R54+Bawana_NG!R54+Bawana_RLNG!R54+Bawana_Spot!R54</f>
        <v>15.08</v>
      </c>
      <c r="J54" s="195">
        <f t="shared" si="2"/>
        <v>0</v>
      </c>
      <c r="K54" s="194">
        <f>PPCL_NG!L54+PPCL_Spot!L54+GT_NG!L54+GT_Spot!L54+Bawana_NG!L54+Bawana_RLNG!L54+Bawana_Spot!L54</f>
        <v>67.45</v>
      </c>
      <c r="L54" s="194">
        <f>PPCL_NG!S54+PPCL_Spot!S54+GT_NG!S54+GT_Spot!S54+Bawana_NG!S54+Bawana_RLNG!S54+Bawana_Spot!S54</f>
        <v>67.427072872014705</v>
      </c>
      <c r="M54" s="195">
        <f t="shared" si="3"/>
        <v>2.2927127985298057E-2</v>
      </c>
      <c r="N54" s="194">
        <f>PPCL_NG!M54+PPCL_Spot!M54+GT_NG!M54+GT_Spot!M54+Bawana_NG!M54+Bawana_RLNG!M54+Bawana_Spot!M54</f>
        <v>97.83</v>
      </c>
      <c r="O54" s="194">
        <f>PPCL_NG!T54+PPCL_Spot!T54+GT_NG!T54+GT_Spot!T54+Bawana_NG!T54+Bawana_RLNG!T54+Bawana_Spot!T54</f>
        <v>97.719773423147586</v>
      </c>
      <c r="P54" s="195">
        <f t="shared" si="4"/>
        <v>0.11022657685241199</v>
      </c>
      <c r="Q54" s="195">
        <f t="shared" si="5"/>
        <v>0.35999999999997101</v>
      </c>
    </row>
    <row r="55" spans="1:17">
      <c r="A55" s="34" t="s">
        <v>97</v>
      </c>
      <c r="B55" s="194">
        <f>PPCL_NG!I55+PPCL_Spot!I55+GT_NG!I55+GT_Spot!I55+Bawana_NG!I55+Bawana_RLNG!I55+Bawana_Spot!I55</f>
        <v>152.16</v>
      </c>
      <c r="C55" s="194">
        <f>PPCL_NG!P55+PPCL_Spot!P55+GT_NG!P55+GT_Spot!P55+Bawana_NG!P55+Bawana_RLNG!P55+Bawana_Spot!P55</f>
        <v>152.11784511784509</v>
      </c>
      <c r="D55" s="195">
        <f t="shared" si="0"/>
        <v>4.2154882154903817E-2</v>
      </c>
      <c r="E55" s="194">
        <f>PPCL_NG!J55+PPCL_Spot!J55+GT_NG!J55+GT_Spot!J55+Bawana_NG!J55+Bawana_RLNG!J55+Bawana_Spot!J55</f>
        <v>86.41</v>
      </c>
      <c r="F55" s="194">
        <f>PPCL_NG!Q55+PPCL_Spot!Q55+GT_NG!Q55+GT_Spot!Q55+Bawana_NG!Q55+Bawana_RLNG!Q55+Bawana_Spot!Q55</f>
        <v>86.387188552188547</v>
      </c>
      <c r="G55" s="195">
        <f t="shared" si="1"/>
        <v>2.281144781144917E-2</v>
      </c>
      <c r="H55" s="194">
        <f>PPCL_NG!K55+PPCL_Spot!K55+GT_NG!K55+GT_Spot!K55+Bawana_NG!K55+Bawana_RLNG!K55+Bawana_Spot!K55</f>
        <v>15.08</v>
      </c>
      <c r="I55" s="194">
        <f>PPCL_NG!R55+PPCL_Spot!R55+GT_NG!R55+GT_Spot!R55+Bawana_NG!R55+Bawana_RLNG!R55+Bawana_Spot!R55</f>
        <v>15.08</v>
      </c>
      <c r="J55" s="195">
        <f t="shared" si="2"/>
        <v>0</v>
      </c>
      <c r="K55" s="194">
        <f>PPCL_NG!L55+PPCL_Spot!L55+GT_NG!L55+GT_Spot!L55+Bawana_NG!L55+Bawana_RLNG!L55+Bawana_Spot!L55</f>
        <v>68.94</v>
      </c>
      <c r="L55" s="194">
        <f>PPCL_NG!S55+PPCL_Spot!S55+GT_NG!S55+GT_Spot!S55+Bawana_NG!S55+Bawana_RLNG!S55+Bawana_Spot!S55</f>
        <v>68.933989898989893</v>
      </c>
      <c r="M55" s="195">
        <f t="shared" si="3"/>
        <v>6.0101010101050178E-3</v>
      </c>
      <c r="N55" s="194">
        <f>PPCL_NG!M55+PPCL_Spot!M55+GT_NG!M55+GT_Spot!M55+Bawana_NG!M55+Bawana_RLNG!M55+Bawana_Spot!M55</f>
        <v>105.07000000000001</v>
      </c>
      <c r="O55" s="194">
        <f>PPCL_NG!T55+PPCL_Spot!T55+GT_NG!T55+GT_Spot!T55+Bawana_NG!T55+Bawana_RLNG!T55+Bawana_Spot!T55</f>
        <v>105.04097643097643</v>
      </c>
      <c r="P55" s="195">
        <f t="shared" si="4"/>
        <v>2.9023569023578943E-2</v>
      </c>
      <c r="Q55" s="195">
        <f t="shared" si="5"/>
        <v>0.10000000000003695</v>
      </c>
    </row>
    <row r="56" spans="1:17">
      <c r="A56" s="34" t="s">
        <v>98</v>
      </c>
      <c r="B56" s="194">
        <f>PPCL_NG!I56+PPCL_Spot!I56+GT_NG!I56+GT_Spot!I56+Bawana_NG!I56+Bawana_RLNG!I56+Bawana_Spot!I56</f>
        <v>152.16</v>
      </c>
      <c r="C56" s="194">
        <f>PPCL_NG!P56+PPCL_Spot!P56+GT_NG!P56+GT_Spot!P56+Bawana_NG!P56+Bawana_RLNG!P56+Bawana_Spot!P56</f>
        <v>152.11784511784509</v>
      </c>
      <c r="D56" s="195">
        <f t="shared" si="0"/>
        <v>4.2154882154903817E-2</v>
      </c>
      <c r="E56" s="194">
        <f>PPCL_NG!J56+PPCL_Spot!J56+GT_NG!J56+GT_Spot!J56+Bawana_NG!J56+Bawana_RLNG!J56+Bawana_Spot!J56</f>
        <v>86.41</v>
      </c>
      <c r="F56" s="194">
        <f>PPCL_NG!Q56+PPCL_Spot!Q56+GT_NG!Q56+GT_Spot!Q56+Bawana_NG!Q56+Bawana_RLNG!Q56+Bawana_Spot!Q56</f>
        <v>86.387188552188547</v>
      </c>
      <c r="G56" s="195">
        <f t="shared" si="1"/>
        <v>2.281144781144917E-2</v>
      </c>
      <c r="H56" s="194">
        <f>PPCL_NG!K56+PPCL_Spot!K56+GT_NG!K56+GT_Spot!K56+Bawana_NG!K56+Bawana_RLNG!K56+Bawana_Spot!K56</f>
        <v>15.08</v>
      </c>
      <c r="I56" s="194">
        <f>PPCL_NG!R56+PPCL_Spot!R56+GT_NG!R56+GT_Spot!R56+Bawana_NG!R56+Bawana_RLNG!R56+Bawana_Spot!R56</f>
        <v>15.08</v>
      </c>
      <c r="J56" s="195">
        <f t="shared" si="2"/>
        <v>0</v>
      </c>
      <c r="K56" s="194">
        <f>PPCL_NG!L56+PPCL_Spot!L56+GT_NG!L56+GT_Spot!L56+Bawana_NG!L56+Bawana_RLNG!L56+Bawana_Spot!L56</f>
        <v>68.94</v>
      </c>
      <c r="L56" s="194">
        <f>PPCL_NG!S56+PPCL_Spot!S56+GT_NG!S56+GT_Spot!S56+Bawana_NG!S56+Bawana_RLNG!S56+Bawana_Spot!S56</f>
        <v>68.933989898989893</v>
      </c>
      <c r="M56" s="195">
        <f t="shared" si="3"/>
        <v>6.0101010101050178E-3</v>
      </c>
      <c r="N56" s="194">
        <f>PPCL_NG!M56+PPCL_Spot!M56+GT_NG!M56+GT_Spot!M56+Bawana_NG!M56+Bawana_RLNG!M56+Bawana_Spot!M56</f>
        <v>105.07000000000001</v>
      </c>
      <c r="O56" s="194">
        <f>PPCL_NG!T56+PPCL_Spot!T56+GT_NG!T56+GT_Spot!T56+Bawana_NG!T56+Bawana_RLNG!T56+Bawana_Spot!T56</f>
        <v>105.04097643097643</v>
      </c>
      <c r="P56" s="195">
        <f t="shared" si="4"/>
        <v>2.9023569023578943E-2</v>
      </c>
      <c r="Q56" s="195">
        <f t="shared" si="5"/>
        <v>0.10000000000003695</v>
      </c>
    </row>
    <row r="57" spans="1:17">
      <c r="A57" s="34" t="s">
        <v>99</v>
      </c>
      <c r="B57" s="194">
        <f>PPCL_NG!I57+PPCL_Spot!I57+GT_NG!I57+GT_Spot!I57+Bawana_NG!I57+Bawana_RLNG!I57+Bawana_Spot!I57</f>
        <v>152.16</v>
      </c>
      <c r="C57" s="194">
        <f>PPCL_NG!P57+PPCL_Spot!P57+GT_NG!P57+GT_Spot!P57+Bawana_NG!P57+Bawana_RLNG!P57+Bawana_Spot!P57</f>
        <v>152.11784511784509</v>
      </c>
      <c r="D57" s="195">
        <f t="shared" si="0"/>
        <v>4.2154882154903817E-2</v>
      </c>
      <c r="E57" s="194">
        <f>PPCL_NG!J57+PPCL_Spot!J57+GT_NG!J57+GT_Spot!J57+Bawana_NG!J57+Bawana_RLNG!J57+Bawana_Spot!J57</f>
        <v>86.41</v>
      </c>
      <c r="F57" s="194">
        <f>PPCL_NG!Q57+PPCL_Spot!Q57+GT_NG!Q57+GT_Spot!Q57+Bawana_NG!Q57+Bawana_RLNG!Q57+Bawana_Spot!Q57</f>
        <v>86.387188552188547</v>
      </c>
      <c r="G57" s="195">
        <f t="shared" si="1"/>
        <v>2.281144781144917E-2</v>
      </c>
      <c r="H57" s="194">
        <f>PPCL_NG!K57+PPCL_Spot!K57+GT_NG!K57+GT_Spot!K57+Bawana_NG!K57+Bawana_RLNG!K57+Bawana_Spot!K57</f>
        <v>15.08</v>
      </c>
      <c r="I57" s="194">
        <f>PPCL_NG!R57+PPCL_Spot!R57+GT_NG!R57+GT_Spot!R57+Bawana_NG!R57+Bawana_RLNG!R57+Bawana_Spot!R57</f>
        <v>15.08</v>
      </c>
      <c r="J57" s="195">
        <f t="shared" si="2"/>
        <v>0</v>
      </c>
      <c r="K57" s="194">
        <f>PPCL_NG!L57+PPCL_Spot!L57+GT_NG!L57+GT_Spot!L57+Bawana_NG!L57+Bawana_RLNG!L57+Bawana_Spot!L57</f>
        <v>68.94</v>
      </c>
      <c r="L57" s="194">
        <f>PPCL_NG!S57+PPCL_Spot!S57+GT_NG!S57+GT_Spot!S57+Bawana_NG!S57+Bawana_RLNG!S57+Bawana_Spot!S57</f>
        <v>68.933989898989893</v>
      </c>
      <c r="M57" s="195">
        <f t="shared" si="3"/>
        <v>6.0101010101050178E-3</v>
      </c>
      <c r="N57" s="194">
        <f>PPCL_NG!M57+PPCL_Spot!M57+GT_NG!M57+GT_Spot!M57+Bawana_NG!M57+Bawana_RLNG!M57+Bawana_Spot!M57</f>
        <v>105.07000000000001</v>
      </c>
      <c r="O57" s="194">
        <f>PPCL_NG!T57+PPCL_Spot!T57+GT_NG!T57+GT_Spot!T57+Bawana_NG!T57+Bawana_RLNG!T57+Bawana_Spot!T57</f>
        <v>105.04097643097643</v>
      </c>
      <c r="P57" s="195">
        <f t="shared" si="4"/>
        <v>2.9023569023578943E-2</v>
      </c>
      <c r="Q57" s="195">
        <f t="shared" si="5"/>
        <v>0.10000000000003695</v>
      </c>
    </row>
    <row r="58" spans="1:17">
      <c r="A58" s="34" t="s">
        <v>100</v>
      </c>
      <c r="B58" s="194">
        <f>PPCL_NG!I58+PPCL_Spot!I58+GT_NG!I58+GT_Spot!I58+Bawana_NG!I58+Bawana_RLNG!I58+Bawana_Spot!I58</f>
        <v>152.16</v>
      </c>
      <c r="C58" s="194">
        <f>PPCL_NG!P58+PPCL_Spot!P58+GT_NG!P58+GT_Spot!P58+Bawana_NG!P58+Bawana_RLNG!P58+Bawana_Spot!P58</f>
        <v>152.11784511784509</v>
      </c>
      <c r="D58" s="195">
        <f t="shared" si="0"/>
        <v>4.2154882154903817E-2</v>
      </c>
      <c r="E58" s="194">
        <f>PPCL_NG!J58+PPCL_Spot!J58+GT_NG!J58+GT_Spot!J58+Bawana_NG!J58+Bawana_RLNG!J58+Bawana_Spot!J58</f>
        <v>86.41</v>
      </c>
      <c r="F58" s="194">
        <f>PPCL_NG!Q58+PPCL_Spot!Q58+GT_NG!Q58+GT_Spot!Q58+Bawana_NG!Q58+Bawana_RLNG!Q58+Bawana_Spot!Q58</f>
        <v>86.387188552188547</v>
      </c>
      <c r="G58" s="195">
        <f t="shared" si="1"/>
        <v>2.281144781144917E-2</v>
      </c>
      <c r="H58" s="194">
        <f>PPCL_NG!K58+PPCL_Spot!K58+GT_NG!K58+GT_Spot!K58+Bawana_NG!K58+Bawana_RLNG!K58+Bawana_Spot!K58</f>
        <v>15.08</v>
      </c>
      <c r="I58" s="194">
        <f>PPCL_NG!R58+PPCL_Spot!R58+GT_NG!R58+GT_Spot!R58+Bawana_NG!R58+Bawana_RLNG!R58+Bawana_Spot!R58</f>
        <v>15.08</v>
      </c>
      <c r="J58" s="195">
        <f t="shared" si="2"/>
        <v>0</v>
      </c>
      <c r="K58" s="194">
        <f>PPCL_NG!L58+PPCL_Spot!L58+GT_NG!L58+GT_Spot!L58+Bawana_NG!L58+Bawana_RLNG!L58+Bawana_Spot!L58</f>
        <v>68.94</v>
      </c>
      <c r="L58" s="194">
        <f>PPCL_NG!S58+PPCL_Spot!S58+GT_NG!S58+GT_Spot!S58+Bawana_NG!S58+Bawana_RLNG!S58+Bawana_Spot!S58</f>
        <v>68.933989898989893</v>
      </c>
      <c r="M58" s="195">
        <f t="shared" si="3"/>
        <v>6.0101010101050178E-3</v>
      </c>
      <c r="N58" s="194">
        <f>PPCL_NG!M58+PPCL_Spot!M58+GT_NG!M58+GT_Spot!M58+Bawana_NG!M58+Bawana_RLNG!M58+Bawana_Spot!M58</f>
        <v>105.07000000000001</v>
      </c>
      <c r="O58" s="194">
        <f>PPCL_NG!T58+PPCL_Spot!T58+GT_NG!T58+GT_Spot!T58+Bawana_NG!T58+Bawana_RLNG!T58+Bawana_Spot!T58</f>
        <v>105.04097643097643</v>
      </c>
      <c r="P58" s="195">
        <f t="shared" si="4"/>
        <v>2.9023569023578943E-2</v>
      </c>
      <c r="Q58" s="195">
        <f t="shared" si="5"/>
        <v>0.10000000000003695</v>
      </c>
    </row>
    <row r="59" spans="1:17">
      <c r="A59" s="34" t="s">
        <v>101</v>
      </c>
      <c r="B59" s="194">
        <f>PPCL_NG!I59+PPCL_Spot!I59+GT_NG!I59+GT_Spot!I59+Bawana_NG!I59+Bawana_RLNG!I59+Bawana_Spot!I59</f>
        <v>152.16</v>
      </c>
      <c r="C59" s="194">
        <f>PPCL_NG!P59+PPCL_Spot!P59+GT_NG!P59+GT_Spot!P59+Bawana_NG!P59+Bawana_RLNG!P59+Bawana_Spot!P59</f>
        <v>152.11784511784509</v>
      </c>
      <c r="D59" s="195">
        <f t="shared" si="0"/>
        <v>4.2154882154903817E-2</v>
      </c>
      <c r="E59" s="194">
        <f>PPCL_NG!J59+PPCL_Spot!J59+GT_NG!J59+GT_Spot!J59+Bawana_NG!J59+Bawana_RLNG!J59+Bawana_Spot!J59</f>
        <v>86.41</v>
      </c>
      <c r="F59" s="194">
        <f>PPCL_NG!Q59+PPCL_Spot!Q59+GT_NG!Q59+GT_Spot!Q59+Bawana_NG!Q59+Bawana_RLNG!Q59+Bawana_Spot!Q59</f>
        <v>86.387188552188547</v>
      </c>
      <c r="G59" s="195">
        <f t="shared" si="1"/>
        <v>2.281144781144917E-2</v>
      </c>
      <c r="H59" s="194">
        <f>PPCL_NG!K59+PPCL_Spot!K59+GT_NG!K59+GT_Spot!K59+Bawana_NG!K59+Bawana_RLNG!K59+Bawana_Spot!K59</f>
        <v>15.08</v>
      </c>
      <c r="I59" s="194">
        <f>PPCL_NG!R59+PPCL_Spot!R59+GT_NG!R59+GT_Spot!R59+Bawana_NG!R59+Bawana_RLNG!R59+Bawana_Spot!R59</f>
        <v>15.08</v>
      </c>
      <c r="J59" s="195">
        <f t="shared" si="2"/>
        <v>0</v>
      </c>
      <c r="K59" s="194">
        <f>PPCL_NG!L59+PPCL_Spot!L59+GT_NG!L59+GT_Spot!L59+Bawana_NG!L59+Bawana_RLNG!L59+Bawana_Spot!L59</f>
        <v>68.94</v>
      </c>
      <c r="L59" s="194">
        <f>PPCL_NG!S59+PPCL_Spot!S59+GT_NG!S59+GT_Spot!S59+Bawana_NG!S59+Bawana_RLNG!S59+Bawana_Spot!S59</f>
        <v>68.933989898989893</v>
      </c>
      <c r="M59" s="195">
        <f t="shared" si="3"/>
        <v>6.0101010101050178E-3</v>
      </c>
      <c r="N59" s="194">
        <f>PPCL_NG!M59+PPCL_Spot!M59+GT_NG!M59+GT_Spot!M59+Bawana_NG!M59+Bawana_RLNG!M59+Bawana_Spot!M59</f>
        <v>105.07000000000001</v>
      </c>
      <c r="O59" s="194">
        <f>PPCL_NG!T59+PPCL_Spot!T59+GT_NG!T59+GT_Spot!T59+Bawana_NG!T59+Bawana_RLNG!T59+Bawana_Spot!T59</f>
        <v>105.04097643097643</v>
      </c>
      <c r="P59" s="195">
        <f t="shared" si="4"/>
        <v>2.9023569023578943E-2</v>
      </c>
      <c r="Q59" s="195">
        <f t="shared" si="5"/>
        <v>0.10000000000003695</v>
      </c>
    </row>
    <row r="60" spans="1:17">
      <c r="A60" s="34" t="s">
        <v>102</v>
      </c>
      <c r="B60" s="194">
        <f>PPCL_NG!I60+PPCL_Spot!I60+GT_NG!I60+GT_Spot!I60+Bawana_NG!I60+Bawana_RLNG!I60+Bawana_Spot!I60</f>
        <v>152.16</v>
      </c>
      <c r="C60" s="194">
        <f>PPCL_NG!P60+PPCL_Spot!P60+GT_NG!P60+GT_Spot!P60+Bawana_NG!P60+Bawana_RLNG!P60+Bawana_Spot!P60</f>
        <v>152.11784511784509</v>
      </c>
      <c r="D60" s="195">
        <f t="shared" si="0"/>
        <v>4.2154882154903817E-2</v>
      </c>
      <c r="E60" s="194">
        <f>PPCL_NG!J60+PPCL_Spot!J60+GT_NG!J60+GT_Spot!J60+Bawana_NG!J60+Bawana_RLNG!J60+Bawana_Spot!J60</f>
        <v>86.41</v>
      </c>
      <c r="F60" s="194">
        <f>PPCL_NG!Q60+PPCL_Spot!Q60+GT_NG!Q60+GT_Spot!Q60+Bawana_NG!Q60+Bawana_RLNG!Q60+Bawana_Spot!Q60</f>
        <v>86.387188552188547</v>
      </c>
      <c r="G60" s="195">
        <f t="shared" si="1"/>
        <v>2.281144781144917E-2</v>
      </c>
      <c r="H60" s="194">
        <f>PPCL_NG!K60+PPCL_Spot!K60+GT_NG!K60+GT_Spot!K60+Bawana_NG!K60+Bawana_RLNG!K60+Bawana_Spot!K60</f>
        <v>15.08</v>
      </c>
      <c r="I60" s="194">
        <f>PPCL_NG!R60+PPCL_Spot!R60+GT_NG!R60+GT_Spot!R60+Bawana_NG!R60+Bawana_RLNG!R60+Bawana_Spot!R60</f>
        <v>15.08</v>
      </c>
      <c r="J60" s="195">
        <f t="shared" si="2"/>
        <v>0</v>
      </c>
      <c r="K60" s="194">
        <f>PPCL_NG!L60+PPCL_Spot!L60+GT_NG!L60+GT_Spot!L60+Bawana_NG!L60+Bawana_RLNG!L60+Bawana_Spot!L60</f>
        <v>68.94</v>
      </c>
      <c r="L60" s="194">
        <f>PPCL_NG!S60+PPCL_Spot!S60+GT_NG!S60+GT_Spot!S60+Bawana_NG!S60+Bawana_RLNG!S60+Bawana_Spot!S60</f>
        <v>68.933989898989893</v>
      </c>
      <c r="M60" s="195">
        <f t="shared" si="3"/>
        <v>6.0101010101050178E-3</v>
      </c>
      <c r="N60" s="194">
        <f>PPCL_NG!M60+PPCL_Spot!M60+GT_NG!M60+GT_Spot!M60+Bawana_NG!M60+Bawana_RLNG!M60+Bawana_Spot!M60</f>
        <v>105.07000000000001</v>
      </c>
      <c r="O60" s="194">
        <f>PPCL_NG!T60+PPCL_Spot!T60+GT_NG!T60+GT_Spot!T60+Bawana_NG!T60+Bawana_RLNG!T60+Bawana_Spot!T60</f>
        <v>105.04097643097643</v>
      </c>
      <c r="P60" s="195">
        <f t="shared" si="4"/>
        <v>2.9023569023578943E-2</v>
      </c>
      <c r="Q60" s="195">
        <f t="shared" si="5"/>
        <v>0.10000000000003695</v>
      </c>
    </row>
    <row r="61" spans="1:17">
      <c r="A61" s="34" t="s">
        <v>103</v>
      </c>
      <c r="B61" s="194">
        <f>PPCL_NG!I61+PPCL_Spot!I61+GT_NG!I61+GT_Spot!I61+Bawana_NG!I61+Bawana_RLNG!I61+Bawana_Spot!I61</f>
        <v>139.69999999999999</v>
      </c>
      <c r="C61" s="194">
        <f>PPCL_NG!P61+PPCL_Spot!P61+GT_NG!P61+GT_Spot!P61+Bawana_NG!P61+Bawana_RLNG!P61+Bawana_Spot!P61</f>
        <v>139.56133496631966</v>
      </c>
      <c r="D61" s="195">
        <f t="shared" si="0"/>
        <v>0.13866503368032568</v>
      </c>
      <c r="E61" s="194">
        <f>PPCL_NG!J61+PPCL_Spot!J61+GT_NG!J61+GT_Spot!J61+Bawana_NG!J61+Bawana_RLNG!J61+Bawana_Spot!J61</f>
        <v>80.859999999999985</v>
      </c>
      <c r="F61" s="194">
        <f>PPCL_NG!Q61+PPCL_Spot!Q61+GT_NG!Q61+GT_Spot!Q61+Bawana_NG!Q61+Bawana_RLNG!Q61+Bawana_Spot!Q61</f>
        <v>80.77181873851805</v>
      </c>
      <c r="G61" s="195">
        <f t="shared" si="1"/>
        <v>8.818126148193528E-2</v>
      </c>
      <c r="H61" s="194">
        <f>PPCL_NG!K61+PPCL_Spot!K61+GT_NG!K61+GT_Spot!K61+Bawana_NG!K61+Bawana_RLNG!K61+Bawana_Spot!K61</f>
        <v>15.08</v>
      </c>
      <c r="I61" s="194">
        <f>PPCL_NG!R61+PPCL_Spot!R61+GT_NG!R61+GT_Spot!R61+Bawana_NG!R61+Bawana_RLNG!R61+Bawana_Spot!R61</f>
        <v>15.08</v>
      </c>
      <c r="J61" s="195">
        <f t="shared" si="2"/>
        <v>0</v>
      </c>
      <c r="K61" s="194">
        <f>PPCL_NG!L61+PPCL_Spot!L61+GT_NG!L61+GT_Spot!L61+Bawana_NG!L61+Bawana_RLNG!L61+Bawana_Spot!L61</f>
        <v>67.45</v>
      </c>
      <c r="L61" s="194">
        <f>PPCL_NG!S61+PPCL_Spot!S61+GT_NG!S61+GT_Spot!S61+Bawana_NG!S61+Bawana_RLNG!S61+Bawana_Spot!S61</f>
        <v>67.427072872014705</v>
      </c>
      <c r="M61" s="195">
        <f t="shared" si="3"/>
        <v>2.2927127985298057E-2</v>
      </c>
      <c r="N61" s="194">
        <f>PPCL_NG!M61+PPCL_Spot!M61+GT_NG!M61+GT_Spot!M61+Bawana_NG!M61+Bawana_RLNG!M61+Bawana_Spot!M61</f>
        <v>97.83</v>
      </c>
      <c r="O61" s="194">
        <f>PPCL_NG!T61+PPCL_Spot!T61+GT_NG!T61+GT_Spot!T61+Bawana_NG!T61+Bawana_RLNG!T61+Bawana_Spot!T61</f>
        <v>97.719773423147586</v>
      </c>
      <c r="P61" s="195">
        <f t="shared" si="4"/>
        <v>0.11022657685241199</v>
      </c>
      <c r="Q61" s="195">
        <f t="shared" si="5"/>
        <v>0.35999999999997101</v>
      </c>
    </row>
    <row r="62" spans="1:17">
      <c r="A62" s="34" t="s">
        <v>104</v>
      </c>
      <c r="B62" s="194">
        <f>PPCL_NG!I62+PPCL_Spot!I62+GT_NG!I62+GT_Spot!I62+Bawana_NG!I62+Bawana_RLNG!I62+Bawana_Spot!I62</f>
        <v>139.69999999999999</v>
      </c>
      <c r="C62" s="194">
        <f>PPCL_NG!P62+PPCL_Spot!P62+GT_NG!P62+GT_Spot!P62+Bawana_NG!P62+Bawana_RLNG!P62+Bawana_Spot!P62</f>
        <v>139.56133496631966</v>
      </c>
      <c r="D62" s="195">
        <f t="shared" si="0"/>
        <v>0.13866503368032568</v>
      </c>
      <c r="E62" s="194">
        <f>PPCL_NG!J62+PPCL_Spot!J62+GT_NG!J62+GT_Spot!J62+Bawana_NG!J62+Bawana_RLNG!J62+Bawana_Spot!J62</f>
        <v>80.859999999999985</v>
      </c>
      <c r="F62" s="194">
        <f>PPCL_NG!Q62+PPCL_Spot!Q62+GT_NG!Q62+GT_Spot!Q62+Bawana_NG!Q62+Bawana_RLNG!Q62+Bawana_Spot!Q62</f>
        <v>80.77181873851805</v>
      </c>
      <c r="G62" s="195">
        <f t="shared" si="1"/>
        <v>8.818126148193528E-2</v>
      </c>
      <c r="H62" s="194">
        <f>PPCL_NG!K62+PPCL_Spot!K62+GT_NG!K62+GT_Spot!K62+Bawana_NG!K62+Bawana_RLNG!K62+Bawana_Spot!K62</f>
        <v>15.08</v>
      </c>
      <c r="I62" s="194">
        <f>PPCL_NG!R62+PPCL_Spot!R62+GT_NG!R62+GT_Spot!R62+Bawana_NG!R62+Bawana_RLNG!R62+Bawana_Spot!R62</f>
        <v>15.08</v>
      </c>
      <c r="J62" s="195">
        <f t="shared" si="2"/>
        <v>0</v>
      </c>
      <c r="K62" s="194">
        <f>PPCL_NG!L62+PPCL_Spot!L62+GT_NG!L62+GT_Spot!L62+Bawana_NG!L62+Bawana_RLNG!L62+Bawana_Spot!L62</f>
        <v>67.45</v>
      </c>
      <c r="L62" s="194">
        <f>PPCL_NG!S62+PPCL_Spot!S62+GT_NG!S62+GT_Spot!S62+Bawana_NG!S62+Bawana_RLNG!S62+Bawana_Spot!S62</f>
        <v>67.427072872014705</v>
      </c>
      <c r="M62" s="195">
        <f t="shared" si="3"/>
        <v>2.2927127985298057E-2</v>
      </c>
      <c r="N62" s="194">
        <f>PPCL_NG!M62+PPCL_Spot!M62+GT_NG!M62+GT_Spot!M62+Bawana_NG!M62+Bawana_RLNG!M62+Bawana_Spot!M62</f>
        <v>97.83</v>
      </c>
      <c r="O62" s="194">
        <f>PPCL_NG!T62+PPCL_Spot!T62+GT_NG!T62+GT_Spot!T62+Bawana_NG!T62+Bawana_RLNG!T62+Bawana_Spot!T62</f>
        <v>97.719773423147586</v>
      </c>
      <c r="P62" s="195">
        <f t="shared" si="4"/>
        <v>0.11022657685241199</v>
      </c>
      <c r="Q62" s="195">
        <f t="shared" si="5"/>
        <v>0.35999999999997101</v>
      </c>
    </row>
    <row r="63" spans="1:17">
      <c r="A63" s="34" t="s">
        <v>105</v>
      </c>
      <c r="B63" s="194">
        <f>PPCL_NG!I63+PPCL_Spot!I63+GT_NG!I63+GT_Spot!I63+Bawana_NG!I63+Bawana_RLNG!I63+Bawana_Spot!I63</f>
        <v>139.69999999999999</v>
      </c>
      <c r="C63" s="194">
        <f>PPCL_NG!P63+PPCL_Spot!P63+GT_NG!P63+GT_Spot!P63+Bawana_NG!P63+Bawana_RLNG!P63+Bawana_Spot!P63</f>
        <v>139.56133496631966</v>
      </c>
      <c r="D63" s="195">
        <f t="shared" si="0"/>
        <v>0.13866503368032568</v>
      </c>
      <c r="E63" s="194">
        <f>PPCL_NG!J63+PPCL_Spot!J63+GT_NG!J63+GT_Spot!J63+Bawana_NG!J63+Bawana_RLNG!J63+Bawana_Spot!J63</f>
        <v>80.859999999999985</v>
      </c>
      <c r="F63" s="194">
        <f>PPCL_NG!Q63+PPCL_Spot!Q63+GT_NG!Q63+GT_Spot!Q63+Bawana_NG!Q63+Bawana_RLNG!Q63+Bawana_Spot!Q63</f>
        <v>80.77181873851805</v>
      </c>
      <c r="G63" s="195">
        <f t="shared" si="1"/>
        <v>8.818126148193528E-2</v>
      </c>
      <c r="H63" s="194">
        <f>PPCL_NG!K63+PPCL_Spot!K63+GT_NG!K63+GT_Spot!K63+Bawana_NG!K63+Bawana_RLNG!K63+Bawana_Spot!K63</f>
        <v>15.08</v>
      </c>
      <c r="I63" s="194">
        <f>PPCL_NG!R63+PPCL_Spot!R63+GT_NG!R63+GT_Spot!R63+Bawana_NG!R63+Bawana_RLNG!R63+Bawana_Spot!R63</f>
        <v>15.08</v>
      </c>
      <c r="J63" s="195">
        <f t="shared" si="2"/>
        <v>0</v>
      </c>
      <c r="K63" s="194">
        <f>PPCL_NG!L63+PPCL_Spot!L63+GT_NG!L63+GT_Spot!L63+Bawana_NG!L63+Bawana_RLNG!L63+Bawana_Spot!L63</f>
        <v>67.45</v>
      </c>
      <c r="L63" s="194">
        <f>PPCL_NG!S63+PPCL_Spot!S63+GT_NG!S63+GT_Spot!S63+Bawana_NG!S63+Bawana_RLNG!S63+Bawana_Spot!S63</f>
        <v>67.427072872014705</v>
      </c>
      <c r="M63" s="195">
        <f t="shared" si="3"/>
        <v>2.2927127985298057E-2</v>
      </c>
      <c r="N63" s="194">
        <f>PPCL_NG!M63+PPCL_Spot!M63+GT_NG!M63+GT_Spot!M63+Bawana_NG!M63+Bawana_RLNG!M63+Bawana_Spot!M63</f>
        <v>97.83</v>
      </c>
      <c r="O63" s="194">
        <f>PPCL_NG!T63+PPCL_Spot!T63+GT_NG!T63+GT_Spot!T63+Bawana_NG!T63+Bawana_RLNG!T63+Bawana_Spot!T63</f>
        <v>97.719773423147586</v>
      </c>
      <c r="P63" s="195">
        <f t="shared" si="4"/>
        <v>0.11022657685241199</v>
      </c>
      <c r="Q63" s="195">
        <f t="shared" si="5"/>
        <v>0.35999999999997101</v>
      </c>
    </row>
    <row r="64" spans="1:17">
      <c r="A64" s="34" t="s">
        <v>106</v>
      </c>
      <c r="B64" s="194">
        <f>PPCL_NG!I64+PPCL_Spot!I64+GT_NG!I64+GT_Spot!I64+Bawana_NG!I64+Bawana_RLNG!I64+Bawana_Spot!I64</f>
        <v>139.69999999999999</v>
      </c>
      <c r="C64" s="194">
        <f>PPCL_NG!P64+PPCL_Spot!P64+GT_NG!P64+GT_Spot!P64+Bawana_NG!P64+Bawana_RLNG!P64+Bawana_Spot!P64</f>
        <v>139.56133496631966</v>
      </c>
      <c r="D64" s="195">
        <f t="shared" si="0"/>
        <v>0.13866503368032568</v>
      </c>
      <c r="E64" s="194">
        <f>PPCL_NG!J64+PPCL_Spot!J64+GT_NG!J64+GT_Spot!J64+Bawana_NG!J64+Bawana_RLNG!J64+Bawana_Spot!J64</f>
        <v>80.859999999999985</v>
      </c>
      <c r="F64" s="194">
        <f>PPCL_NG!Q64+PPCL_Spot!Q64+GT_NG!Q64+GT_Spot!Q64+Bawana_NG!Q64+Bawana_RLNG!Q64+Bawana_Spot!Q64</f>
        <v>80.77181873851805</v>
      </c>
      <c r="G64" s="195">
        <f t="shared" si="1"/>
        <v>8.818126148193528E-2</v>
      </c>
      <c r="H64" s="194">
        <f>PPCL_NG!K64+PPCL_Spot!K64+GT_NG!K64+GT_Spot!K64+Bawana_NG!K64+Bawana_RLNG!K64+Bawana_Spot!K64</f>
        <v>15.08</v>
      </c>
      <c r="I64" s="194">
        <f>PPCL_NG!R64+PPCL_Spot!R64+GT_NG!R64+GT_Spot!R64+Bawana_NG!R64+Bawana_RLNG!R64+Bawana_Spot!R64</f>
        <v>15.08</v>
      </c>
      <c r="J64" s="195">
        <f t="shared" si="2"/>
        <v>0</v>
      </c>
      <c r="K64" s="194">
        <f>PPCL_NG!L64+PPCL_Spot!L64+GT_NG!L64+GT_Spot!L64+Bawana_NG!L64+Bawana_RLNG!L64+Bawana_Spot!L64</f>
        <v>67.45</v>
      </c>
      <c r="L64" s="194">
        <f>PPCL_NG!S64+PPCL_Spot!S64+GT_NG!S64+GT_Spot!S64+Bawana_NG!S64+Bawana_RLNG!S64+Bawana_Spot!S64</f>
        <v>67.427072872014705</v>
      </c>
      <c r="M64" s="195">
        <f t="shared" si="3"/>
        <v>2.2927127985298057E-2</v>
      </c>
      <c r="N64" s="194">
        <f>PPCL_NG!M64+PPCL_Spot!M64+GT_NG!M64+GT_Spot!M64+Bawana_NG!M64+Bawana_RLNG!M64+Bawana_Spot!M64</f>
        <v>97.83</v>
      </c>
      <c r="O64" s="194">
        <f>PPCL_NG!T64+PPCL_Spot!T64+GT_NG!T64+GT_Spot!T64+Bawana_NG!T64+Bawana_RLNG!T64+Bawana_Spot!T64</f>
        <v>97.719773423147586</v>
      </c>
      <c r="P64" s="195">
        <f t="shared" si="4"/>
        <v>0.11022657685241199</v>
      </c>
      <c r="Q64" s="195">
        <f t="shared" si="5"/>
        <v>0.35999999999997101</v>
      </c>
    </row>
    <row r="65" spans="1:17">
      <c r="A65" s="34" t="s">
        <v>107</v>
      </c>
      <c r="B65" s="194">
        <f>PPCL_NG!I65+PPCL_Spot!I65+GT_NG!I65+GT_Spot!I65+Bawana_NG!I65+Bawana_RLNG!I65+Bawana_Spot!I65</f>
        <v>139.69999999999999</v>
      </c>
      <c r="C65" s="194">
        <f>PPCL_NG!P65+PPCL_Spot!P65+GT_NG!P65+GT_Spot!P65+Bawana_NG!P65+Bawana_RLNG!P65+Bawana_Spot!P65</f>
        <v>139.56133496631966</v>
      </c>
      <c r="D65" s="195">
        <f t="shared" si="0"/>
        <v>0.13866503368032568</v>
      </c>
      <c r="E65" s="194">
        <f>PPCL_NG!J65+PPCL_Spot!J65+GT_NG!J65+GT_Spot!J65+Bawana_NG!J65+Bawana_RLNG!J65+Bawana_Spot!J65</f>
        <v>80.859999999999985</v>
      </c>
      <c r="F65" s="194">
        <f>PPCL_NG!Q65+PPCL_Spot!Q65+GT_NG!Q65+GT_Spot!Q65+Bawana_NG!Q65+Bawana_RLNG!Q65+Bawana_Spot!Q65</f>
        <v>80.77181873851805</v>
      </c>
      <c r="G65" s="195">
        <f t="shared" si="1"/>
        <v>8.818126148193528E-2</v>
      </c>
      <c r="H65" s="194">
        <f>PPCL_NG!K65+PPCL_Spot!K65+GT_NG!K65+GT_Spot!K65+Bawana_NG!K65+Bawana_RLNG!K65+Bawana_Spot!K65</f>
        <v>15.08</v>
      </c>
      <c r="I65" s="194">
        <f>PPCL_NG!R65+PPCL_Spot!R65+GT_NG!R65+GT_Spot!R65+Bawana_NG!R65+Bawana_RLNG!R65+Bawana_Spot!R65</f>
        <v>15.08</v>
      </c>
      <c r="J65" s="195">
        <f t="shared" si="2"/>
        <v>0</v>
      </c>
      <c r="K65" s="194">
        <f>PPCL_NG!L65+PPCL_Spot!L65+GT_NG!L65+GT_Spot!L65+Bawana_NG!L65+Bawana_RLNG!L65+Bawana_Spot!L65</f>
        <v>67.45</v>
      </c>
      <c r="L65" s="194">
        <f>PPCL_NG!S65+PPCL_Spot!S65+GT_NG!S65+GT_Spot!S65+Bawana_NG!S65+Bawana_RLNG!S65+Bawana_Spot!S65</f>
        <v>67.427072872014705</v>
      </c>
      <c r="M65" s="195">
        <f t="shared" si="3"/>
        <v>2.2927127985298057E-2</v>
      </c>
      <c r="N65" s="194">
        <f>PPCL_NG!M65+PPCL_Spot!M65+GT_NG!M65+GT_Spot!M65+Bawana_NG!M65+Bawana_RLNG!M65+Bawana_Spot!M65</f>
        <v>97.83</v>
      </c>
      <c r="O65" s="194">
        <f>PPCL_NG!T65+PPCL_Spot!T65+GT_NG!T65+GT_Spot!T65+Bawana_NG!T65+Bawana_RLNG!T65+Bawana_Spot!T65</f>
        <v>97.719773423147586</v>
      </c>
      <c r="P65" s="195">
        <f t="shared" si="4"/>
        <v>0.11022657685241199</v>
      </c>
      <c r="Q65" s="195">
        <f t="shared" si="5"/>
        <v>0.35999999999997101</v>
      </c>
    </row>
    <row r="66" spans="1:17">
      <c r="A66" s="34" t="s">
        <v>108</v>
      </c>
      <c r="B66" s="194">
        <f>PPCL_NG!I66+PPCL_Spot!I66+GT_NG!I66+GT_Spot!I66+Bawana_NG!I66+Bawana_RLNG!I66+Bawana_Spot!I66</f>
        <v>139.69999999999999</v>
      </c>
      <c r="C66" s="194">
        <f>PPCL_NG!P66+PPCL_Spot!P66+GT_NG!P66+GT_Spot!P66+Bawana_NG!P66+Bawana_RLNG!P66+Bawana_Spot!P66</f>
        <v>139.56133496631966</v>
      </c>
      <c r="D66" s="195">
        <f t="shared" si="0"/>
        <v>0.13866503368032568</v>
      </c>
      <c r="E66" s="194">
        <f>PPCL_NG!J66+PPCL_Spot!J66+GT_NG!J66+GT_Spot!J66+Bawana_NG!J66+Bawana_RLNG!J66+Bawana_Spot!J66</f>
        <v>80.859999999999985</v>
      </c>
      <c r="F66" s="194">
        <f>PPCL_NG!Q66+PPCL_Spot!Q66+GT_NG!Q66+GT_Spot!Q66+Bawana_NG!Q66+Bawana_RLNG!Q66+Bawana_Spot!Q66</f>
        <v>80.77181873851805</v>
      </c>
      <c r="G66" s="195">
        <f t="shared" si="1"/>
        <v>8.818126148193528E-2</v>
      </c>
      <c r="H66" s="194">
        <f>PPCL_NG!K66+PPCL_Spot!K66+GT_NG!K66+GT_Spot!K66+Bawana_NG!K66+Bawana_RLNG!K66+Bawana_Spot!K66</f>
        <v>15.08</v>
      </c>
      <c r="I66" s="194">
        <f>PPCL_NG!R66+PPCL_Spot!R66+GT_NG!R66+GT_Spot!R66+Bawana_NG!R66+Bawana_RLNG!R66+Bawana_Spot!R66</f>
        <v>15.08</v>
      </c>
      <c r="J66" s="195">
        <f t="shared" si="2"/>
        <v>0</v>
      </c>
      <c r="K66" s="194">
        <f>PPCL_NG!L66+PPCL_Spot!L66+GT_NG!L66+GT_Spot!L66+Bawana_NG!L66+Bawana_RLNG!L66+Bawana_Spot!L66</f>
        <v>67.45</v>
      </c>
      <c r="L66" s="194">
        <f>PPCL_NG!S66+PPCL_Spot!S66+GT_NG!S66+GT_Spot!S66+Bawana_NG!S66+Bawana_RLNG!S66+Bawana_Spot!S66</f>
        <v>67.427072872014705</v>
      </c>
      <c r="M66" s="195">
        <f t="shared" si="3"/>
        <v>2.2927127985298057E-2</v>
      </c>
      <c r="N66" s="194">
        <f>PPCL_NG!M66+PPCL_Spot!M66+GT_NG!M66+GT_Spot!M66+Bawana_NG!M66+Bawana_RLNG!M66+Bawana_Spot!M66</f>
        <v>97.83</v>
      </c>
      <c r="O66" s="194">
        <f>PPCL_NG!T66+PPCL_Spot!T66+GT_NG!T66+GT_Spot!T66+Bawana_NG!T66+Bawana_RLNG!T66+Bawana_Spot!T66</f>
        <v>97.719773423147586</v>
      </c>
      <c r="P66" s="195">
        <f t="shared" si="4"/>
        <v>0.11022657685241199</v>
      </c>
      <c r="Q66" s="195">
        <f t="shared" si="5"/>
        <v>0.35999999999997101</v>
      </c>
    </row>
    <row r="67" spans="1:17">
      <c r="A67" s="34" t="s">
        <v>109</v>
      </c>
      <c r="B67" s="194">
        <f>PPCL_NG!I67+PPCL_Spot!I67+GT_NG!I67+GT_Spot!I67+Bawana_NG!I67+Bawana_RLNG!I67+Bawana_Spot!I67</f>
        <v>139.69999999999999</v>
      </c>
      <c r="C67" s="194">
        <f>PPCL_NG!P67+PPCL_Spot!P67+GT_NG!P67+GT_Spot!P67+Bawana_NG!P67+Bawana_RLNG!P67+Bawana_Spot!P67</f>
        <v>139.56133496631966</v>
      </c>
      <c r="D67" s="195">
        <f t="shared" ref="D67:D99" si="6">B67-C67</f>
        <v>0.13866503368032568</v>
      </c>
      <c r="E67" s="194">
        <f>PPCL_NG!J67+PPCL_Spot!J67+GT_NG!J67+GT_Spot!J67+Bawana_NG!J67+Bawana_RLNG!J67+Bawana_Spot!J67</f>
        <v>80.859999999999985</v>
      </c>
      <c r="F67" s="194">
        <f>PPCL_NG!Q67+PPCL_Spot!Q67+GT_NG!Q67+GT_Spot!Q67+Bawana_NG!Q67+Bawana_RLNG!Q67+Bawana_Spot!Q67</f>
        <v>80.77181873851805</v>
      </c>
      <c r="G67" s="195">
        <f t="shared" ref="G67:G99" si="7">E67-F67</f>
        <v>8.818126148193528E-2</v>
      </c>
      <c r="H67" s="194">
        <f>PPCL_NG!K67+PPCL_Spot!K67+GT_NG!K67+GT_Spot!K67+Bawana_NG!K67+Bawana_RLNG!K67+Bawana_Spot!K67</f>
        <v>15.08</v>
      </c>
      <c r="I67" s="194">
        <f>PPCL_NG!R67+PPCL_Spot!R67+GT_NG!R67+GT_Spot!R67+Bawana_NG!R67+Bawana_RLNG!R67+Bawana_Spot!R67</f>
        <v>15.08</v>
      </c>
      <c r="J67" s="195">
        <f t="shared" ref="J67:J99" si="8">H67-I67</f>
        <v>0</v>
      </c>
      <c r="K67" s="194">
        <f>PPCL_NG!L67+PPCL_Spot!L67+GT_NG!L67+GT_Spot!L67+Bawana_NG!L67+Bawana_RLNG!L67+Bawana_Spot!L67</f>
        <v>67.45</v>
      </c>
      <c r="L67" s="194">
        <f>PPCL_NG!S67+PPCL_Spot!S67+GT_NG!S67+GT_Spot!S67+Bawana_NG!S67+Bawana_RLNG!S67+Bawana_Spot!S67</f>
        <v>67.427072872014705</v>
      </c>
      <c r="M67" s="195">
        <f t="shared" ref="M67:M99" si="9">K67-L67</f>
        <v>2.2927127985298057E-2</v>
      </c>
      <c r="N67" s="194">
        <f>PPCL_NG!M67+PPCL_Spot!M67+GT_NG!M67+GT_Spot!M67+Bawana_NG!M67+Bawana_RLNG!M67+Bawana_Spot!M67</f>
        <v>97.83</v>
      </c>
      <c r="O67" s="194">
        <f>PPCL_NG!T67+PPCL_Spot!T67+GT_NG!T67+GT_Spot!T67+Bawana_NG!T67+Bawana_RLNG!T67+Bawana_Spot!T67</f>
        <v>97.719773423147586</v>
      </c>
      <c r="P67" s="195">
        <f t="shared" ref="P67:P99" si="10">N67-O67</f>
        <v>0.11022657685241199</v>
      </c>
      <c r="Q67" s="195">
        <f t="shared" si="5"/>
        <v>0.35999999999997101</v>
      </c>
    </row>
    <row r="68" spans="1:17">
      <c r="A68" s="34" t="s">
        <v>110</v>
      </c>
      <c r="B68" s="194">
        <f>PPCL_NG!I68+PPCL_Spot!I68+GT_NG!I68+GT_Spot!I68+Bawana_NG!I68+Bawana_RLNG!I68+Bawana_Spot!I68</f>
        <v>139.69999999999999</v>
      </c>
      <c r="C68" s="194">
        <f>PPCL_NG!P68+PPCL_Spot!P68+GT_NG!P68+GT_Spot!P68+Bawana_NG!P68+Bawana_RLNG!P68+Bawana_Spot!P68</f>
        <v>139.56133496631966</v>
      </c>
      <c r="D68" s="195">
        <f t="shared" si="6"/>
        <v>0.13866503368032568</v>
      </c>
      <c r="E68" s="194">
        <f>PPCL_NG!J68+PPCL_Spot!J68+GT_NG!J68+GT_Spot!J68+Bawana_NG!J68+Bawana_RLNG!J68+Bawana_Spot!J68</f>
        <v>80.859999999999985</v>
      </c>
      <c r="F68" s="194">
        <f>PPCL_NG!Q68+PPCL_Spot!Q68+GT_NG!Q68+GT_Spot!Q68+Bawana_NG!Q68+Bawana_RLNG!Q68+Bawana_Spot!Q68</f>
        <v>80.77181873851805</v>
      </c>
      <c r="G68" s="195">
        <f t="shared" si="7"/>
        <v>8.818126148193528E-2</v>
      </c>
      <c r="H68" s="194">
        <f>PPCL_NG!K68+PPCL_Spot!K68+GT_NG!K68+GT_Spot!K68+Bawana_NG!K68+Bawana_RLNG!K68+Bawana_Spot!K68</f>
        <v>15.08</v>
      </c>
      <c r="I68" s="194">
        <f>PPCL_NG!R68+PPCL_Spot!R68+GT_NG!R68+GT_Spot!R68+Bawana_NG!R68+Bawana_RLNG!R68+Bawana_Spot!R68</f>
        <v>15.08</v>
      </c>
      <c r="J68" s="195">
        <f t="shared" si="8"/>
        <v>0</v>
      </c>
      <c r="K68" s="194">
        <f>PPCL_NG!L68+PPCL_Spot!L68+GT_NG!L68+GT_Spot!L68+Bawana_NG!L68+Bawana_RLNG!L68+Bawana_Spot!L68</f>
        <v>67.45</v>
      </c>
      <c r="L68" s="194">
        <f>PPCL_NG!S68+PPCL_Spot!S68+GT_NG!S68+GT_Spot!S68+Bawana_NG!S68+Bawana_RLNG!S68+Bawana_Spot!S68</f>
        <v>67.427072872014705</v>
      </c>
      <c r="M68" s="195">
        <f t="shared" si="9"/>
        <v>2.2927127985298057E-2</v>
      </c>
      <c r="N68" s="194">
        <f>PPCL_NG!M68+PPCL_Spot!M68+GT_NG!M68+GT_Spot!M68+Bawana_NG!M68+Bawana_RLNG!M68+Bawana_Spot!M68</f>
        <v>97.83</v>
      </c>
      <c r="O68" s="194">
        <f>PPCL_NG!T68+PPCL_Spot!T68+GT_NG!T68+GT_Spot!T68+Bawana_NG!T68+Bawana_RLNG!T68+Bawana_Spot!T68</f>
        <v>97.719773423147586</v>
      </c>
      <c r="P68" s="195">
        <f t="shared" si="10"/>
        <v>0.11022657685241199</v>
      </c>
      <c r="Q68" s="195">
        <f t="shared" ref="Q68:Q99" si="11">D68+G68+J68+M68+P68</f>
        <v>0.35999999999997101</v>
      </c>
    </row>
    <row r="69" spans="1:17">
      <c r="A69" s="34" t="s">
        <v>111</v>
      </c>
      <c r="B69" s="194">
        <f>PPCL_NG!I69+PPCL_Spot!I69+GT_NG!I69+GT_Spot!I69+Bawana_NG!I69+Bawana_RLNG!I69+Bawana_Spot!I69</f>
        <v>139.69999999999999</v>
      </c>
      <c r="C69" s="194">
        <f>PPCL_NG!P69+PPCL_Spot!P69+GT_NG!P69+GT_Spot!P69+Bawana_NG!P69+Bawana_RLNG!P69+Bawana_Spot!P69</f>
        <v>139.56133496631966</v>
      </c>
      <c r="D69" s="195">
        <f t="shared" si="6"/>
        <v>0.13866503368032568</v>
      </c>
      <c r="E69" s="194">
        <f>PPCL_NG!J69+PPCL_Spot!J69+GT_NG!J69+GT_Spot!J69+Bawana_NG!J69+Bawana_RLNG!J69+Bawana_Spot!J69</f>
        <v>80.859999999999985</v>
      </c>
      <c r="F69" s="194">
        <f>PPCL_NG!Q69+PPCL_Spot!Q69+GT_NG!Q69+GT_Spot!Q69+Bawana_NG!Q69+Bawana_RLNG!Q69+Bawana_Spot!Q69</f>
        <v>80.77181873851805</v>
      </c>
      <c r="G69" s="195">
        <f t="shared" si="7"/>
        <v>8.818126148193528E-2</v>
      </c>
      <c r="H69" s="194">
        <f>PPCL_NG!K69+PPCL_Spot!K69+GT_NG!K69+GT_Spot!K69+Bawana_NG!K69+Bawana_RLNG!K69+Bawana_Spot!K69</f>
        <v>15.08</v>
      </c>
      <c r="I69" s="194">
        <f>PPCL_NG!R69+PPCL_Spot!R69+GT_NG!R69+GT_Spot!R69+Bawana_NG!R69+Bawana_RLNG!R69+Bawana_Spot!R69</f>
        <v>15.08</v>
      </c>
      <c r="J69" s="195">
        <f t="shared" si="8"/>
        <v>0</v>
      </c>
      <c r="K69" s="194">
        <f>PPCL_NG!L69+PPCL_Spot!L69+GT_NG!L69+GT_Spot!L69+Bawana_NG!L69+Bawana_RLNG!L69+Bawana_Spot!L69</f>
        <v>67.45</v>
      </c>
      <c r="L69" s="194">
        <f>PPCL_NG!S69+PPCL_Spot!S69+GT_NG!S69+GT_Spot!S69+Bawana_NG!S69+Bawana_RLNG!S69+Bawana_Spot!S69</f>
        <v>67.427072872014705</v>
      </c>
      <c r="M69" s="195">
        <f t="shared" si="9"/>
        <v>2.2927127985298057E-2</v>
      </c>
      <c r="N69" s="194">
        <f>PPCL_NG!M69+PPCL_Spot!M69+GT_NG!M69+GT_Spot!M69+Bawana_NG!M69+Bawana_RLNG!M69+Bawana_Spot!M69</f>
        <v>97.83</v>
      </c>
      <c r="O69" s="194">
        <f>PPCL_NG!T69+PPCL_Spot!T69+GT_NG!T69+GT_Spot!T69+Bawana_NG!T69+Bawana_RLNG!T69+Bawana_Spot!T69</f>
        <v>97.719773423147586</v>
      </c>
      <c r="P69" s="195">
        <f t="shared" si="10"/>
        <v>0.11022657685241199</v>
      </c>
      <c r="Q69" s="195">
        <f t="shared" si="11"/>
        <v>0.35999999999997101</v>
      </c>
    </row>
    <row r="70" spans="1:17">
      <c r="A70" s="34" t="s">
        <v>112</v>
      </c>
      <c r="B70" s="194">
        <f>PPCL_NG!I70+PPCL_Spot!I70+GT_NG!I70+GT_Spot!I70+Bawana_NG!I70+Bawana_RLNG!I70+Bawana_Spot!I70</f>
        <v>139.69999999999999</v>
      </c>
      <c r="C70" s="194">
        <f>PPCL_NG!P70+PPCL_Spot!P70+GT_NG!P70+GT_Spot!P70+Bawana_NG!P70+Bawana_RLNG!P70+Bawana_Spot!P70</f>
        <v>139.56133496631966</v>
      </c>
      <c r="D70" s="195">
        <f t="shared" si="6"/>
        <v>0.13866503368032568</v>
      </c>
      <c r="E70" s="194">
        <f>PPCL_NG!J70+PPCL_Spot!J70+GT_NG!J70+GT_Spot!J70+Bawana_NG!J70+Bawana_RLNG!J70+Bawana_Spot!J70</f>
        <v>80.859999999999985</v>
      </c>
      <c r="F70" s="194">
        <f>PPCL_NG!Q70+PPCL_Spot!Q70+GT_NG!Q70+GT_Spot!Q70+Bawana_NG!Q70+Bawana_RLNG!Q70+Bawana_Spot!Q70</f>
        <v>80.77181873851805</v>
      </c>
      <c r="G70" s="195">
        <f t="shared" si="7"/>
        <v>8.818126148193528E-2</v>
      </c>
      <c r="H70" s="194">
        <f>PPCL_NG!K70+PPCL_Spot!K70+GT_NG!K70+GT_Spot!K70+Bawana_NG!K70+Bawana_RLNG!K70+Bawana_Spot!K70</f>
        <v>15.08</v>
      </c>
      <c r="I70" s="194">
        <f>PPCL_NG!R70+PPCL_Spot!R70+GT_NG!R70+GT_Spot!R70+Bawana_NG!R70+Bawana_RLNG!R70+Bawana_Spot!R70</f>
        <v>15.08</v>
      </c>
      <c r="J70" s="195">
        <f t="shared" si="8"/>
        <v>0</v>
      </c>
      <c r="K70" s="194">
        <f>PPCL_NG!L70+PPCL_Spot!L70+GT_NG!L70+GT_Spot!L70+Bawana_NG!L70+Bawana_RLNG!L70+Bawana_Spot!L70</f>
        <v>67.45</v>
      </c>
      <c r="L70" s="194">
        <f>PPCL_NG!S70+PPCL_Spot!S70+GT_NG!S70+GT_Spot!S70+Bawana_NG!S70+Bawana_RLNG!S70+Bawana_Spot!S70</f>
        <v>67.427072872014705</v>
      </c>
      <c r="M70" s="195">
        <f t="shared" si="9"/>
        <v>2.2927127985298057E-2</v>
      </c>
      <c r="N70" s="194">
        <f>PPCL_NG!M70+PPCL_Spot!M70+GT_NG!M70+GT_Spot!M70+Bawana_NG!M70+Bawana_RLNG!M70+Bawana_Spot!M70</f>
        <v>97.83</v>
      </c>
      <c r="O70" s="194">
        <f>PPCL_NG!T70+PPCL_Spot!T70+GT_NG!T70+GT_Spot!T70+Bawana_NG!T70+Bawana_RLNG!T70+Bawana_Spot!T70</f>
        <v>97.719773423147586</v>
      </c>
      <c r="P70" s="195">
        <f t="shared" si="10"/>
        <v>0.11022657685241199</v>
      </c>
      <c r="Q70" s="195">
        <f t="shared" si="11"/>
        <v>0.35999999999997101</v>
      </c>
    </row>
    <row r="71" spans="1:17">
      <c r="A71" s="34" t="s">
        <v>113</v>
      </c>
      <c r="B71" s="194">
        <f>PPCL_NG!I71+PPCL_Spot!I71+GT_NG!I71+GT_Spot!I71+Bawana_NG!I71+Bawana_RLNG!I71+Bawana_Spot!I71</f>
        <v>139.69999999999999</v>
      </c>
      <c r="C71" s="194">
        <f>PPCL_NG!P71+PPCL_Spot!P71+GT_NG!P71+GT_Spot!P71+Bawana_NG!P71+Bawana_RLNG!P71+Bawana_Spot!P71</f>
        <v>139.56133496631966</v>
      </c>
      <c r="D71" s="195">
        <f t="shared" si="6"/>
        <v>0.13866503368032568</v>
      </c>
      <c r="E71" s="194">
        <f>PPCL_NG!J71+PPCL_Spot!J71+GT_NG!J71+GT_Spot!J71+Bawana_NG!J71+Bawana_RLNG!J71+Bawana_Spot!J71</f>
        <v>80.859999999999985</v>
      </c>
      <c r="F71" s="194">
        <f>PPCL_NG!Q71+PPCL_Spot!Q71+GT_NG!Q71+GT_Spot!Q71+Bawana_NG!Q71+Bawana_RLNG!Q71+Bawana_Spot!Q71</f>
        <v>80.77181873851805</v>
      </c>
      <c r="G71" s="195">
        <f t="shared" si="7"/>
        <v>8.818126148193528E-2</v>
      </c>
      <c r="H71" s="194">
        <f>PPCL_NG!K71+PPCL_Spot!K71+GT_NG!K71+GT_Spot!K71+Bawana_NG!K71+Bawana_RLNG!K71+Bawana_Spot!K71</f>
        <v>15.08</v>
      </c>
      <c r="I71" s="194">
        <f>PPCL_NG!R71+PPCL_Spot!R71+GT_NG!R71+GT_Spot!R71+Bawana_NG!R71+Bawana_RLNG!R71+Bawana_Spot!R71</f>
        <v>15.08</v>
      </c>
      <c r="J71" s="195">
        <f t="shared" si="8"/>
        <v>0</v>
      </c>
      <c r="K71" s="194">
        <f>PPCL_NG!L71+PPCL_Spot!L71+GT_NG!L71+GT_Spot!L71+Bawana_NG!L71+Bawana_RLNG!L71+Bawana_Spot!L71</f>
        <v>67.45</v>
      </c>
      <c r="L71" s="194">
        <f>PPCL_NG!S71+PPCL_Spot!S71+GT_NG!S71+GT_Spot!S71+Bawana_NG!S71+Bawana_RLNG!S71+Bawana_Spot!S71</f>
        <v>67.427072872014705</v>
      </c>
      <c r="M71" s="195">
        <f t="shared" si="9"/>
        <v>2.2927127985298057E-2</v>
      </c>
      <c r="N71" s="194">
        <f>PPCL_NG!M71+PPCL_Spot!M71+GT_NG!M71+GT_Spot!M71+Bawana_NG!M71+Bawana_RLNG!M71+Bawana_Spot!M71</f>
        <v>97.83</v>
      </c>
      <c r="O71" s="194">
        <f>PPCL_NG!T71+PPCL_Spot!T71+GT_NG!T71+GT_Spot!T71+Bawana_NG!T71+Bawana_RLNG!T71+Bawana_Spot!T71</f>
        <v>97.719773423147586</v>
      </c>
      <c r="P71" s="195">
        <f t="shared" si="10"/>
        <v>0.11022657685241199</v>
      </c>
      <c r="Q71" s="195">
        <f t="shared" si="11"/>
        <v>0.35999999999997101</v>
      </c>
    </row>
    <row r="72" spans="1:17">
      <c r="A72" s="34" t="s">
        <v>114</v>
      </c>
      <c r="B72" s="194">
        <f>PPCL_NG!I72+PPCL_Spot!I72+GT_NG!I72+GT_Spot!I72+Bawana_NG!I72+Bawana_RLNG!I72+Bawana_Spot!I72</f>
        <v>139.69999999999999</v>
      </c>
      <c r="C72" s="194">
        <f>PPCL_NG!P72+PPCL_Spot!P72+GT_NG!P72+GT_Spot!P72+Bawana_NG!P72+Bawana_RLNG!P72+Bawana_Spot!P72</f>
        <v>139.56133496631966</v>
      </c>
      <c r="D72" s="195">
        <f t="shared" si="6"/>
        <v>0.13866503368032568</v>
      </c>
      <c r="E72" s="194">
        <f>PPCL_NG!J72+PPCL_Spot!J72+GT_NG!J72+GT_Spot!J72+Bawana_NG!J72+Bawana_RLNG!J72+Bawana_Spot!J72</f>
        <v>80.859999999999985</v>
      </c>
      <c r="F72" s="194">
        <f>PPCL_NG!Q72+PPCL_Spot!Q72+GT_NG!Q72+GT_Spot!Q72+Bawana_NG!Q72+Bawana_RLNG!Q72+Bawana_Spot!Q72</f>
        <v>80.77181873851805</v>
      </c>
      <c r="G72" s="195">
        <f t="shared" si="7"/>
        <v>8.818126148193528E-2</v>
      </c>
      <c r="H72" s="194">
        <f>PPCL_NG!K72+PPCL_Spot!K72+GT_NG!K72+GT_Spot!K72+Bawana_NG!K72+Bawana_RLNG!K72+Bawana_Spot!K72</f>
        <v>15.08</v>
      </c>
      <c r="I72" s="194">
        <f>PPCL_NG!R72+PPCL_Spot!R72+GT_NG!R72+GT_Spot!R72+Bawana_NG!R72+Bawana_RLNG!R72+Bawana_Spot!R72</f>
        <v>15.08</v>
      </c>
      <c r="J72" s="195">
        <f t="shared" si="8"/>
        <v>0</v>
      </c>
      <c r="K72" s="194">
        <f>PPCL_NG!L72+PPCL_Spot!L72+GT_NG!L72+GT_Spot!L72+Bawana_NG!L72+Bawana_RLNG!L72+Bawana_Spot!L72</f>
        <v>67.45</v>
      </c>
      <c r="L72" s="194">
        <f>PPCL_NG!S72+PPCL_Spot!S72+GT_NG!S72+GT_Spot!S72+Bawana_NG!S72+Bawana_RLNG!S72+Bawana_Spot!S72</f>
        <v>67.427072872014705</v>
      </c>
      <c r="M72" s="195">
        <f t="shared" si="9"/>
        <v>2.2927127985298057E-2</v>
      </c>
      <c r="N72" s="194">
        <f>PPCL_NG!M72+PPCL_Spot!M72+GT_NG!M72+GT_Spot!M72+Bawana_NG!M72+Bawana_RLNG!M72+Bawana_Spot!M72</f>
        <v>97.83</v>
      </c>
      <c r="O72" s="194">
        <f>PPCL_NG!T72+PPCL_Spot!T72+GT_NG!T72+GT_Spot!T72+Bawana_NG!T72+Bawana_RLNG!T72+Bawana_Spot!T72</f>
        <v>97.719773423147586</v>
      </c>
      <c r="P72" s="195">
        <f t="shared" si="10"/>
        <v>0.11022657685241199</v>
      </c>
      <c r="Q72" s="195">
        <f t="shared" si="11"/>
        <v>0.35999999999997101</v>
      </c>
    </row>
    <row r="73" spans="1:17">
      <c r="A73" s="34" t="s">
        <v>115</v>
      </c>
      <c r="B73" s="194">
        <f>PPCL_NG!I73+PPCL_Spot!I73+GT_NG!I73+GT_Spot!I73+Bawana_NG!I73+Bawana_RLNG!I73+Bawana_Spot!I73</f>
        <v>139.69999999999999</v>
      </c>
      <c r="C73" s="194">
        <f>PPCL_NG!P73+PPCL_Spot!P73+GT_NG!P73+GT_Spot!P73+Bawana_NG!P73+Bawana_RLNG!P73+Bawana_Spot!P73</f>
        <v>139.56133496631966</v>
      </c>
      <c r="D73" s="195">
        <f t="shared" si="6"/>
        <v>0.13866503368032568</v>
      </c>
      <c r="E73" s="194">
        <f>PPCL_NG!J73+PPCL_Spot!J73+GT_NG!J73+GT_Spot!J73+Bawana_NG!J73+Bawana_RLNG!J73+Bawana_Spot!J73</f>
        <v>80.859999999999985</v>
      </c>
      <c r="F73" s="194">
        <f>PPCL_NG!Q73+PPCL_Spot!Q73+GT_NG!Q73+GT_Spot!Q73+Bawana_NG!Q73+Bawana_RLNG!Q73+Bawana_Spot!Q73</f>
        <v>80.77181873851805</v>
      </c>
      <c r="G73" s="195">
        <f t="shared" si="7"/>
        <v>8.818126148193528E-2</v>
      </c>
      <c r="H73" s="194">
        <f>PPCL_NG!K73+PPCL_Spot!K73+GT_NG!K73+GT_Spot!K73+Bawana_NG!K73+Bawana_RLNG!K73+Bawana_Spot!K73</f>
        <v>15.08</v>
      </c>
      <c r="I73" s="194">
        <f>PPCL_NG!R73+PPCL_Spot!R73+GT_NG!R73+GT_Spot!R73+Bawana_NG!R73+Bawana_RLNG!R73+Bawana_Spot!R73</f>
        <v>15.08</v>
      </c>
      <c r="J73" s="195">
        <f t="shared" si="8"/>
        <v>0</v>
      </c>
      <c r="K73" s="194">
        <f>PPCL_NG!L73+PPCL_Spot!L73+GT_NG!L73+GT_Spot!L73+Bawana_NG!L73+Bawana_RLNG!L73+Bawana_Spot!L73</f>
        <v>67.45</v>
      </c>
      <c r="L73" s="194">
        <f>PPCL_NG!S73+PPCL_Spot!S73+GT_NG!S73+GT_Spot!S73+Bawana_NG!S73+Bawana_RLNG!S73+Bawana_Spot!S73</f>
        <v>67.427072872014705</v>
      </c>
      <c r="M73" s="195">
        <f t="shared" si="9"/>
        <v>2.2927127985298057E-2</v>
      </c>
      <c r="N73" s="194">
        <f>PPCL_NG!M73+PPCL_Spot!M73+GT_NG!M73+GT_Spot!M73+Bawana_NG!M73+Bawana_RLNG!M73+Bawana_Spot!M73</f>
        <v>97.83</v>
      </c>
      <c r="O73" s="194">
        <f>PPCL_NG!T73+PPCL_Spot!T73+GT_NG!T73+GT_Spot!T73+Bawana_NG!T73+Bawana_RLNG!T73+Bawana_Spot!T73</f>
        <v>97.719773423147586</v>
      </c>
      <c r="P73" s="195">
        <f t="shared" si="10"/>
        <v>0.11022657685241199</v>
      </c>
      <c r="Q73" s="195">
        <f t="shared" si="11"/>
        <v>0.35999999999997101</v>
      </c>
    </row>
    <row r="74" spans="1:17">
      <c r="A74" s="34" t="s">
        <v>116</v>
      </c>
      <c r="B74" s="194">
        <f>PPCL_NG!I74+PPCL_Spot!I74+GT_NG!I74+GT_Spot!I74+Bawana_NG!I74+Bawana_RLNG!I74+Bawana_Spot!I74</f>
        <v>139.46</v>
      </c>
      <c r="C74" s="194">
        <f>PPCL_NG!P74+PPCL_Spot!P74+GT_NG!P74+GT_Spot!P74+Bawana_NG!P74+Bawana_RLNG!P74+Bawana_Spot!P74</f>
        <v>139.31746059655234</v>
      </c>
      <c r="D74" s="195">
        <f t="shared" si="6"/>
        <v>0.14253940344767102</v>
      </c>
      <c r="E74" s="194">
        <f>PPCL_NG!J74+PPCL_Spot!J74+GT_NG!J74+GT_Spot!J74+Bawana_NG!J74+Bawana_RLNG!J74+Bawana_Spot!J74</f>
        <v>80.919999999999987</v>
      </c>
      <c r="F74" s="194">
        <f>PPCL_NG!Q74+PPCL_Spot!Q74+GT_NG!Q74+GT_Spot!Q74+Bawana_NG!Q74+Bawana_RLNG!Q74+Bawana_Spot!Q74</f>
        <v>80.82957857939877</v>
      </c>
      <c r="G74" s="195">
        <f t="shared" si="7"/>
        <v>9.0421420601217051E-2</v>
      </c>
      <c r="H74" s="194">
        <f>PPCL_NG!K74+PPCL_Spot!K74+GT_NG!K74+GT_Spot!K74+Bawana_NG!K74+Bawana_RLNG!K74+Bawana_Spot!K74</f>
        <v>15.08</v>
      </c>
      <c r="I74" s="194">
        <f>PPCL_NG!R74+PPCL_Spot!R74+GT_NG!R74+GT_Spot!R74+Bawana_NG!R74+Bawana_RLNG!R74+Bawana_Spot!R74</f>
        <v>15.079729867246403</v>
      </c>
      <c r="J74" s="195">
        <f t="shared" si="8"/>
        <v>2.7013275359699662E-4</v>
      </c>
      <c r="K74" s="194">
        <f>PPCL_NG!L74+PPCL_Spot!L74+GT_NG!L74+GT_Spot!L74+Bawana_NG!L74+Bawana_RLNG!L74+Bawana_Spot!L74</f>
        <v>67.48</v>
      </c>
      <c r="L74" s="194">
        <f>PPCL_NG!S74+PPCL_Spot!S74+GT_NG!S74+GT_Spot!S74+Bawana_NG!S74+Bawana_RLNG!S74+Bawana_Spot!S74</f>
        <v>67.456164874419997</v>
      </c>
      <c r="M74" s="195">
        <f t="shared" si="9"/>
        <v>2.3835125580006888E-2</v>
      </c>
      <c r="N74" s="194">
        <f>PPCL_NG!M74+PPCL_Spot!M74+GT_NG!M74+GT_Spot!M74+Bawana_NG!M74+Bawana_RLNG!M74+Bawana_Spot!M74</f>
        <v>97.91</v>
      </c>
      <c r="O74" s="194">
        <f>PPCL_NG!T74+PPCL_Spot!T74+GT_NG!T74+GT_Spot!T74+Bawana_NG!T74+Bawana_RLNG!T74+Bawana_Spot!T74</f>
        <v>97.797066082382514</v>
      </c>
      <c r="P74" s="195">
        <f t="shared" si="10"/>
        <v>0.11293391761748239</v>
      </c>
      <c r="Q74" s="195">
        <f t="shared" si="11"/>
        <v>0.36999999999997435</v>
      </c>
    </row>
    <row r="75" spans="1:17">
      <c r="A75" s="34" t="s">
        <v>117</v>
      </c>
      <c r="B75" s="194">
        <f>PPCL_NG!I75+PPCL_Spot!I75+GT_NG!I75+GT_Spot!I75+Bawana_NG!I75+Bawana_RLNG!I75+Bawana_Spot!I75</f>
        <v>151.69999999999999</v>
      </c>
      <c r="C75" s="194">
        <f>PPCL_NG!P75+PPCL_Spot!P75+GT_NG!P75+GT_Spot!P75+Bawana_NG!P75+Bawana_RLNG!P75+Bawana_Spot!P75</f>
        <v>151.67252770541745</v>
      </c>
      <c r="D75" s="195">
        <f t="shared" si="6"/>
        <v>2.7472294582537415E-2</v>
      </c>
      <c r="E75" s="194">
        <f>PPCL_NG!J75+PPCL_Spot!J75+GT_NG!J75+GT_Spot!J75+Bawana_NG!J75+Bawana_RLNG!J75+Bawana_Spot!J75</f>
        <v>77.489999999999995</v>
      </c>
      <c r="F75" s="194">
        <f>PPCL_NG!Q75+PPCL_Spot!Q75+GT_NG!Q75+GT_Spot!Q75+Bawana_NG!Q75+Bawana_RLNG!Q75+Bawana_Spot!Q75</f>
        <v>77.473258690757064</v>
      </c>
      <c r="G75" s="195">
        <f t="shared" si="7"/>
        <v>1.6741309242931379E-2</v>
      </c>
      <c r="H75" s="194">
        <f>PPCL_NG!K75+PPCL_Spot!K75+GT_NG!K75+GT_Spot!K75+Bawana_NG!K75+Bawana_RLNG!K75+Bawana_Spot!K75</f>
        <v>15.08</v>
      </c>
      <c r="I75" s="194">
        <f>PPCL_NG!R75+PPCL_Spot!R75+GT_NG!R75+GT_Spot!R75+Bawana_NG!R75+Bawana_RLNG!R75+Bawana_Spot!R75</f>
        <v>15.079734678115489</v>
      </c>
      <c r="J75" s="195">
        <f t="shared" si="8"/>
        <v>2.6532188451078298E-4</v>
      </c>
      <c r="K75" s="194">
        <f>PPCL_NG!L75+PPCL_Spot!L75+GT_NG!L75+GT_Spot!L75+Bawana_NG!L75+Bawana_RLNG!L75+Bawana_Spot!L75</f>
        <v>66.849999999999994</v>
      </c>
      <c r="L75" s="194">
        <f>PPCL_NG!S75+PPCL_Spot!S75+GT_NG!S75+GT_Spot!S75+Bawana_NG!S75+Bawana_RLNG!S75+Bawana_Spot!S75</f>
        <v>66.84531560724119</v>
      </c>
      <c r="M75" s="195">
        <f t="shared" si="9"/>
        <v>4.6843927588042789E-3</v>
      </c>
      <c r="N75" s="194">
        <f>PPCL_NG!M75+PPCL_Spot!M75+GT_NG!M75+GT_Spot!M75+Bawana_NG!M75+Bawana_RLNG!M75+Bawana_Spot!M75</f>
        <v>93.65</v>
      </c>
      <c r="O75" s="194">
        <f>PPCL_NG!T75+PPCL_Spot!T75+GT_NG!T75+GT_Spot!T75+Bawana_NG!T75+Bawana_RLNG!T75+Bawana_Spot!T75</f>
        <v>93.629163318468812</v>
      </c>
      <c r="P75" s="195">
        <f t="shared" si="10"/>
        <v>2.0836681531193335E-2</v>
      </c>
      <c r="Q75" s="195">
        <f t="shared" si="11"/>
        <v>6.9999999999977192E-2</v>
      </c>
    </row>
    <row r="76" spans="1:17">
      <c r="A76" s="34" t="s">
        <v>118</v>
      </c>
      <c r="B76" s="194">
        <f>PPCL_NG!I76+PPCL_Spot!I76+GT_NG!I76+GT_Spot!I76+Bawana_NG!I76+Bawana_RLNG!I76+Bawana_Spot!I76</f>
        <v>155.31</v>
      </c>
      <c r="C76" s="194">
        <f>PPCL_NG!P76+PPCL_Spot!P76+GT_NG!P76+GT_Spot!P76+Bawana_NG!P76+Bawana_RLNG!P76+Bawana_Spot!P76</f>
        <v>155.28688916105327</v>
      </c>
      <c r="D76" s="195">
        <f t="shared" si="6"/>
        <v>2.3110838946735157E-2</v>
      </c>
      <c r="E76" s="194">
        <f>PPCL_NG!J76+PPCL_Spot!J76+GT_NG!J76+GT_Spot!J76+Bawana_NG!J76+Bawana_RLNG!J76+Bawana_Spot!J76</f>
        <v>77.489999999999995</v>
      </c>
      <c r="F76" s="194">
        <f>PPCL_NG!Q76+PPCL_Spot!Q76+GT_NG!Q76+GT_Spot!Q76+Bawana_NG!Q76+Bawana_RLNG!Q76+Bawana_Spot!Q76</f>
        <v>77.475303123086348</v>
      </c>
      <c r="G76" s="195">
        <f t="shared" si="7"/>
        <v>1.4696876913646406E-2</v>
      </c>
      <c r="H76" s="194">
        <f>PPCL_NG!K76+PPCL_Spot!K76+GT_NG!K76+GT_Spot!K76+Bawana_NG!K76+Bawana_RLNG!K76+Bawana_Spot!K76</f>
        <v>15.08</v>
      </c>
      <c r="I76" s="194">
        <f>PPCL_NG!R76+PPCL_Spot!R76+GT_NG!R76+GT_Spot!R76+Bawana_NG!R76+Bawana_RLNG!R76+Bawana_Spot!R76</f>
        <v>15.08</v>
      </c>
      <c r="J76" s="195">
        <f t="shared" si="8"/>
        <v>0</v>
      </c>
      <c r="K76" s="194">
        <f>PPCL_NG!L76+PPCL_Spot!L76+GT_NG!L76+GT_Spot!L76+Bawana_NG!L76+Bawana_RLNG!L76+Bawana_Spot!L76</f>
        <v>66.849999999999994</v>
      </c>
      <c r="L76" s="194">
        <f>PPCL_NG!S76+PPCL_Spot!S76+GT_NG!S76+GT_Spot!S76+Bawana_NG!S76+Bawana_RLNG!S76+Bawana_Spot!S76</f>
        <v>66.846178812002449</v>
      </c>
      <c r="M76" s="195">
        <f t="shared" si="9"/>
        <v>3.8211879975449392E-3</v>
      </c>
      <c r="N76" s="194">
        <f>PPCL_NG!M76+PPCL_Spot!M76+GT_NG!M76+GT_Spot!M76+Bawana_NG!M76+Bawana_RLNG!M76+Bawana_Spot!M76</f>
        <v>91.77</v>
      </c>
      <c r="O76" s="194">
        <f>PPCL_NG!T76+PPCL_Spot!T76+GT_NG!T76+GT_Spot!T76+Bawana_NG!T76+Bawana_RLNG!T76+Bawana_Spot!T76</f>
        <v>91.751628903857934</v>
      </c>
      <c r="P76" s="195">
        <f t="shared" si="10"/>
        <v>1.837109614206156E-2</v>
      </c>
      <c r="Q76" s="195">
        <f t="shared" si="11"/>
        <v>5.9999999999988063E-2</v>
      </c>
    </row>
    <row r="77" spans="1:17">
      <c r="A77" s="34" t="s">
        <v>119</v>
      </c>
      <c r="B77" s="194">
        <f>PPCL_NG!I77+PPCL_Spot!I77+GT_NG!I77+GT_Spot!I77+Bawana_NG!I77+Bawana_RLNG!I77+Bawana_Spot!I77</f>
        <v>155.31</v>
      </c>
      <c r="C77" s="194">
        <f>PPCL_NG!P77+PPCL_Spot!P77+GT_NG!P77+GT_Spot!P77+Bawana_NG!P77+Bawana_RLNG!P77+Bawana_Spot!P77</f>
        <v>155.28688916105327</v>
      </c>
      <c r="D77" s="195">
        <f t="shared" si="6"/>
        <v>2.3110838946735157E-2</v>
      </c>
      <c r="E77" s="194">
        <f>PPCL_NG!J77+PPCL_Spot!J77+GT_NG!J77+GT_Spot!J77+Bawana_NG!J77+Bawana_RLNG!J77+Bawana_Spot!J77</f>
        <v>77.489999999999995</v>
      </c>
      <c r="F77" s="194">
        <f>PPCL_NG!Q77+PPCL_Spot!Q77+GT_NG!Q77+GT_Spot!Q77+Bawana_NG!Q77+Bawana_RLNG!Q77+Bawana_Spot!Q77</f>
        <v>77.475303123086348</v>
      </c>
      <c r="G77" s="195">
        <f t="shared" si="7"/>
        <v>1.4696876913646406E-2</v>
      </c>
      <c r="H77" s="194">
        <f>PPCL_NG!K77+PPCL_Spot!K77+GT_NG!K77+GT_Spot!K77+Bawana_NG!K77+Bawana_RLNG!K77+Bawana_Spot!K77</f>
        <v>15.08</v>
      </c>
      <c r="I77" s="194">
        <f>PPCL_NG!R77+PPCL_Spot!R77+GT_NG!R77+GT_Spot!R77+Bawana_NG!R77+Bawana_RLNG!R77+Bawana_Spot!R77</f>
        <v>15.08</v>
      </c>
      <c r="J77" s="195">
        <f t="shared" si="8"/>
        <v>0</v>
      </c>
      <c r="K77" s="194">
        <f>PPCL_NG!L77+PPCL_Spot!L77+GT_NG!L77+GT_Spot!L77+Bawana_NG!L77+Bawana_RLNG!L77+Bawana_Spot!L77</f>
        <v>66.849999999999994</v>
      </c>
      <c r="L77" s="194">
        <f>PPCL_NG!S77+PPCL_Spot!S77+GT_NG!S77+GT_Spot!S77+Bawana_NG!S77+Bawana_RLNG!S77+Bawana_Spot!S77</f>
        <v>66.846178812002449</v>
      </c>
      <c r="M77" s="195">
        <f t="shared" si="9"/>
        <v>3.8211879975449392E-3</v>
      </c>
      <c r="N77" s="194">
        <f>PPCL_NG!M77+PPCL_Spot!M77+GT_NG!M77+GT_Spot!M77+Bawana_NG!M77+Bawana_RLNG!M77+Bawana_Spot!M77</f>
        <v>91.77</v>
      </c>
      <c r="O77" s="194">
        <f>PPCL_NG!T77+PPCL_Spot!T77+GT_NG!T77+GT_Spot!T77+Bawana_NG!T77+Bawana_RLNG!T77+Bawana_Spot!T77</f>
        <v>91.751628903857934</v>
      </c>
      <c r="P77" s="195">
        <f t="shared" si="10"/>
        <v>1.837109614206156E-2</v>
      </c>
      <c r="Q77" s="195">
        <f t="shared" si="11"/>
        <v>5.9999999999988063E-2</v>
      </c>
    </row>
    <row r="78" spans="1:17">
      <c r="A78" s="34" t="s">
        <v>120</v>
      </c>
      <c r="B78" s="194">
        <f>PPCL_NG!I78+PPCL_Spot!I78+GT_NG!I78+GT_Spot!I78+Bawana_NG!I78+Bawana_RLNG!I78+Bawana_Spot!I78</f>
        <v>155.31</v>
      </c>
      <c r="C78" s="194">
        <f>PPCL_NG!P78+PPCL_Spot!P78+GT_NG!P78+GT_Spot!P78+Bawana_NG!P78+Bawana_RLNG!P78+Bawana_Spot!P78</f>
        <v>155.28688916105327</v>
      </c>
      <c r="D78" s="195">
        <f t="shared" si="6"/>
        <v>2.3110838946735157E-2</v>
      </c>
      <c r="E78" s="194">
        <f>PPCL_NG!J78+PPCL_Spot!J78+GT_NG!J78+GT_Spot!J78+Bawana_NG!J78+Bawana_RLNG!J78+Bawana_Spot!J78</f>
        <v>77.489999999999995</v>
      </c>
      <c r="F78" s="194">
        <f>PPCL_NG!Q78+PPCL_Spot!Q78+GT_NG!Q78+GT_Spot!Q78+Bawana_NG!Q78+Bawana_RLNG!Q78+Bawana_Spot!Q78</f>
        <v>77.475303123086348</v>
      </c>
      <c r="G78" s="195">
        <f t="shared" si="7"/>
        <v>1.4696876913646406E-2</v>
      </c>
      <c r="H78" s="194">
        <f>PPCL_NG!K78+PPCL_Spot!K78+GT_NG!K78+GT_Spot!K78+Bawana_NG!K78+Bawana_RLNG!K78+Bawana_Spot!K78</f>
        <v>15.08</v>
      </c>
      <c r="I78" s="194">
        <f>PPCL_NG!R78+PPCL_Spot!R78+GT_NG!R78+GT_Spot!R78+Bawana_NG!R78+Bawana_RLNG!R78+Bawana_Spot!R78</f>
        <v>15.08</v>
      </c>
      <c r="J78" s="195">
        <f t="shared" si="8"/>
        <v>0</v>
      </c>
      <c r="K78" s="194">
        <f>PPCL_NG!L78+PPCL_Spot!L78+GT_NG!L78+GT_Spot!L78+Bawana_NG!L78+Bawana_RLNG!L78+Bawana_Spot!L78</f>
        <v>66.849999999999994</v>
      </c>
      <c r="L78" s="194">
        <f>PPCL_NG!S78+PPCL_Spot!S78+GT_NG!S78+GT_Spot!S78+Bawana_NG!S78+Bawana_RLNG!S78+Bawana_Spot!S78</f>
        <v>66.846178812002449</v>
      </c>
      <c r="M78" s="195">
        <f t="shared" si="9"/>
        <v>3.8211879975449392E-3</v>
      </c>
      <c r="N78" s="194">
        <f>PPCL_NG!M78+PPCL_Spot!M78+GT_NG!M78+GT_Spot!M78+Bawana_NG!M78+Bawana_RLNG!M78+Bawana_Spot!M78</f>
        <v>91.77</v>
      </c>
      <c r="O78" s="194">
        <f>PPCL_NG!T78+PPCL_Spot!T78+GT_NG!T78+GT_Spot!T78+Bawana_NG!T78+Bawana_RLNG!T78+Bawana_Spot!T78</f>
        <v>91.751628903857934</v>
      </c>
      <c r="P78" s="195">
        <f t="shared" si="10"/>
        <v>1.837109614206156E-2</v>
      </c>
      <c r="Q78" s="195">
        <f t="shared" si="11"/>
        <v>5.9999999999988063E-2</v>
      </c>
    </row>
    <row r="79" spans="1:17">
      <c r="A79" s="34" t="s">
        <v>121</v>
      </c>
      <c r="B79" s="194">
        <f>PPCL_NG!I79+PPCL_Spot!I79+GT_NG!I79+GT_Spot!I79+Bawana_NG!I79+Bawana_RLNG!I79+Bawana_Spot!I79</f>
        <v>185.28</v>
      </c>
      <c r="C79" s="194">
        <f>PPCL_NG!P79+PPCL_Spot!P79+GT_NG!P79+GT_Spot!P79+Bawana_NG!P79+Bawana_RLNG!P79+Bawana_Spot!P79</f>
        <v>185.25688916105329</v>
      </c>
      <c r="D79" s="195">
        <f t="shared" si="6"/>
        <v>2.3110838946706735E-2</v>
      </c>
      <c r="E79" s="194">
        <f>PPCL_NG!J79+PPCL_Spot!J79+GT_NG!J79+GT_Spot!J79+Bawana_NG!J79+Bawana_RLNG!J79+Bawana_Spot!J79</f>
        <v>87.389999999999986</v>
      </c>
      <c r="F79" s="194">
        <f>PPCL_NG!Q79+PPCL_Spot!Q79+GT_NG!Q79+GT_Spot!Q79+Bawana_NG!Q79+Bawana_RLNG!Q79+Bawana_Spot!Q79</f>
        <v>87.378414987530221</v>
      </c>
      <c r="G79" s="195">
        <f t="shared" si="7"/>
        <v>1.1585012469765843E-2</v>
      </c>
      <c r="H79" s="194">
        <f>PPCL_NG!K79+PPCL_Spot!K79+GT_NG!K79+GT_Spot!K79+Bawana_NG!K79+Bawana_RLNG!K79+Bawana_Spot!K79</f>
        <v>14.8</v>
      </c>
      <c r="I79" s="194">
        <f>PPCL_NG!R79+PPCL_Spot!R79+GT_NG!R79+GT_Spot!R79+Bawana_NG!R79+Bawana_RLNG!R79+Bawana_Spot!R79</f>
        <v>14.800311263097994</v>
      </c>
      <c r="J79" s="195">
        <f t="shared" si="8"/>
        <v>-3.1126309799311969E-4</v>
      </c>
      <c r="K79" s="194">
        <f>PPCL_NG!L79+PPCL_Spot!L79+GT_NG!L79+GT_Spot!L79+Bawana_NG!L79+Bawana_RLNG!L79+Bawana_Spot!L79</f>
        <v>65.960000000000008</v>
      </c>
      <c r="L79" s="194">
        <f>PPCL_NG!S79+PPCL_Spot!S79+GT_NG!S79+GT_Spot!S79+Bawana_NG!S79+Bawana_RLNG!S79+Bawana_Spot!S79</f>
        <v>65.958996454083533</v>
      </c>
      <c r="M79" s="195">
        <f t="shared" si="9"/>
        <v>1.0035459164754457E-3</v>
      </c>
      <c r="N79" s="194">
        <f>PPCL_NG!M79+PPCL_Spot!M79+GT_NG!M79+GT_Spot!M79+Bawana_NG!M79+Bawana_RLNG!M79+Bawana_Spot!M79</f>
        <v>105.72</v>
      </c>
      <c r="O79" s="194">
        <f>PPCL_NG!T79+PPCL_Spot!T79+GT_NG!T79+GT_Spot!T79+Bawana_NG!T79+Bawana_RLNG!T79+Bawana_Spot!T79</f>
        <v>105.70538813423497</v>
      </c>
      <c r="P79" s="195">
        <f t="shared" si="10"/>
        <v>1.4611865765033372E-2</v>
      </c>
      <c r="Q79" s="195">
        <f t="shared" si="11"/>
        <v>4.9999999999988276E-2</v>
      </c>
    </row>
    <row r="80" spans="1:17">
      <c r="A80" s="34" t="s">
        <v>122</v>
      </c>
      <c r="B80" s="194">
        <f>PPCL_NG!I80+PPCL_Spot!I80+GT_NG!I80+GT_Spot!I80+Bawana_NG!I80+Bawana_RLNG!I80+Bawana_Spot!I80</f>
        <v>184.71</v>
      </c>
      <c r="C80" s="194">
        <f>PPCL_NG!P80+PPCL_Spot!P80+GT_NG!P80+GT_Spot!P80+Bawana_NG!P80+Bawana_RLNG!P80+Bawana_Spot!P80</f>
        <v>184.68688916105327</v>
      </c>
      <c r="D80" s="195">
        <f t="shared" si="6"/>
        <v>2.3110838946735157E-2</v>
      </c>
      <c r="E80" s="194">
        <f>PPCL_NG!J80+PPCL_Spot!J80+GT_NG!J80+GT_Spot!J80+Bawana_NG!J80+Bawana_RLNG!J80+Bawana_Spot!J80</f>
        <v>87.07</v>
      </c>
      <c r="F80" s="194">
        <f>PPCL_NG!Q80+PPCL_Spot!Q80+GT_NG!Q80+GT_Spot!Q80+Bawana_NG!Q80+Bawana_RLNG!Q80+Bawana_Spot!Q80</f>
        <v>87.058414987530227</v>
      </c>
      <c r="G80" s="195">
        <f t="shared" si="7"/>
        <v>1.1585012469765843E-2</v>
      </c>
      <c r="H80" s="194">
        <f>PPCL_NG!K80+PPCL_Spot!K80+GT_NG!K80+GT_Spot!K80+Bawana_NG!K80+Bawana_RLNG!K80+Bawana_Spot!K80</f>
        <v>14.669999999999998</v>
      </c>
      <c r="I80" s="194">
        <f>PPCL_NG!R80+PPCL_Spot!R80+GT_NG!R80+GT_Spot!R80+Bawana_NG!R80+Bawana_RLNG!R80+Bawana_Spot!R80</f>
        <v>14.670311263097993</v>
      </c>
      <c r="J80" s="195">
        <f t="shared" si="8"/>
        <v>-3.1126309799489604E-4</v>
      </c>
      <c r="K80" s="194">
        <f>PPCL_NG!L80+PPCL_Spot!L80+GT_NG!L80+GT_Spot!L80+Bawana_NG!L80+Bawana_RLNG!L80+Bawana_Spot!L80</f>
        <v>65.36</v>
      </c>
      <c r="L80" s="194">
        <f>PPCL_NG!S80+PPCL_Spot!S80+GT_NG!S80+GT_Spot!S80+Bawana_NG!S80+Bawana_RLNG!S80+Bawana_Spot!S80</f>
        <v>65.358996454083538</v>
      </c>
      <c r="M80" s="195">
        <f t="shared" si="9"/>
        <v>1.0035459164612348E-3</v>
      </c>
      <c r="N80" s="194">
        <f>PPCL_NG!M80+PPCL_Spot!M80+GT_NG!M80+GT_Spot!M80+Bawana_NG!M80+Bawana_RLNG!M80+Bawana_Spot!M80</f>
        <v>105.34</v>
      </c>
      <c r="O80" s="194">
        <f>PPCL_NG!T80+PPCL_Spot!T80+GT_NG!T80+GT_Spot!T80+Bawana_NG!T80+Bawana_RLNG!T80+Bawana_Spot!T80</f>
        <v>105.32538813423497</v>
      </c>
      <c r="P80" s="195">
        <f t="shared" si="10"/>
        <v>1.4611865765033372E-2</v>
      </c>
      <c r="Q80" s="195">
        <f t="shared" si="11"/>
        <v>5.0000000000000711E-2</v>
      </c>
    </row>
    <row r="81" spans="1:17">
      <c r="A81" s="34" t="s">
        <v>123</v>
      </c>
      <c r="B81" s="194">
        <f>PPCL_NG!I81+PPCL_Spot!I81+GT_NG!I81+GT_Spot!I81+Bawana_NG!I81+Bawana_RLNG!I81+Bawana_Spot!I81</f>
        <v>154.20999999999998</v>
      </c>
      <c r="C81" s="194">
        <f>PPCL_NG!P81+PPCL_Spot!P81+GT_NG!P81+GT_Spot!P81+Bawana_NG!P81+Bawana_RLNG!P81+Bawana_Spot!P81</f>
        <v>154.1909499832181</v>
      </c>
      <c r="D81" s="195">
        <f t="shared" si="6"/>
        <v>1.9050016781875456E-2</v>
      </c>
      <c r="E81" s="194">
        <f>PPCL_NG!J81+PPCL_Spot!J81+GT_NG!J81+GT_Spot!J81+Bawana_NG!J81+Bawana_RLNG!J81+Bawana_Spot!J81</f>
        <v>87.07</v>
      </c>
      <c r="F81" s="194">
        <f>PPCL_NG!Q81+PPCL_Spot!Q81+GT_NG!Q81+GT_Spot!Q81+Bawana_NG!Q81+Bawana_RLNG!Q81+Bawana_Spot!Q81</f>
        <v>87.057553215303244</v>
      </c>
      <c r="G81" s="195">
        <f t="shared" si="7"/>
        <v>1.2446784696749091E-2</v>
      </c>
      <c r="H81" s="194">
        <f>PPCL_NG!K81+PPCL_Spot!K81+GT_NG!K81+GT_Spot!K81+Bawana_NG!K81+Bawana_RLNG!K81+Bawana_Spot!K81</f>
        <v>14.669999999999998</v>
      </c>
      <c r="I81" s="194">
        <f>PPCL_NG!R81+PPCL_Spot!R81+GT_NG!R81+GT_Spot!R81+Bawana_NG!R81+Bawana_RLNG!R81+Bawana_Spot!R81</f>
        <v>14.670227878191728</v>
      </c>
      <c r="J81" s="195">
        <f t="shared" si="8"/>
        <v>-2.2787819172975787E-4</v>
      </c>
      <c r="K81" s="194">
        <f>PPCL_NG!L81+PPCL_Spot!L81+GT_NG!L81+GT_Spot!L81+Bawana_NG!L81+Bawana_RLNG!L81+Bawana_Spot!L81</f>
        <v>65.36</v>
      </c>
      <c r="L81" s="194">
        <f>PPCL_NG!S81+PPCL_Spot!S81+GT_NG!S81+GT_Spot!S81+Bawana_NG!S81+Bawana_RLNG!S81+Bawana_Spot!S81</f>
        <v>65.356921055537029</v>
      </c>
      <c r="M81" s="195">
        <f t="shared" si="9"/>
        <v>3.0789444629704121E-3</v>
      </c>
      <c r="N81" s="194">
        <f>PPCL_NG!M81+PPCL_Spot!M81+GT_NG!M81+GT_Spot!M81+Bawana_NG!M81+Bawana_RLNG!M81+Bawana_Spot!M81</f>
        <v>105.34</v>
      </c>
      <c r="O81" s="194">
        <f>PPCL_NG!T81+PPCL_Spot!T81+GT_NG!T81+GT_Spot!T81+Bawana_NG!T81+Bawana_RLNG!T81+Bawana_Spot!T81</f>
        <v>105.32434786774991</v>
      </c>
      <c r="P81" s="195">
        <f t="shared" si="10"/>
        <v>1.5652132250096429E-2</v>
      </c>
      <c r="Q81" s="195">
        <f t="shared" si="11"/>
        <v>4.9999999999961631E-2</v>
      </c>
    </row>
    <row r="82" spans="1:17">
      <c r="A82" s="34" t="s">
        <v>124</v>
      </c>
      <c r="B82" s="194">
        <f>PPCL_NG!I82+PPCL_Spot!I82+GT_NG!I82+GT_Spot!I82+Bawana_NG!I82+Bawana_RLNG!I82+Bawana_Spot!I82</f>
        <v>154.20999999999998</v>
      </c>
      <c r="C82" s="194">
        <f>PPCL_NG!P82+PPCL_Spot!P82+GT_NG!P82+GT_Spot!P82+Bawana_NG!P82+Bawana_RLNG!P82+Bawana_Spot!P82</f>
        <v>154.1909499832181</v>
      </c>
      <c r="D82" s="195">
        <f t="shared" si="6"/>
        <v>1.9050016781875456E-2</v>
      </c>
      <c r="E82" s="194">
        <f>PPCL_NG!J82+PPCL_Spot!J82+GT_NG!J82+GT_Spot!J82+Bawana_NG!J82+Bawana_RLNG!J82+Bawana_Spot!J82</f>
        <v>87.07</v>
      </c>
      <c r="F82" s="194">
        <f>PPCL_NG!Q82+PPCL_Spot!Q82+GT_NG!Q82+GT_Spot!Q82+Bawana_NG!Q82+Bawana_RLNG!Q82+Bawana_Spot!Q82</f>
        <v>87.057553215303244</v>
      </c>
      <c r="G82" s="195">
        <f t="shared" si="7"/>
        <v>1.2446784696749091E-2</v>
      </c>
      <c r="H82" s="194">
        <f>PPCL_NG!K82+PPCL_Spot!K82+GT_NG!K82+GT_Spot!K82+Bawana_NG!K82+Bawana_RLNG!K82+Bawana_Spot!K82</f>
        <v>14.669999999999998</v>
      </c>
      <c r="I82" s="194">
        <f>PPCL_NG!R82+PPCL_Spot!R82+GT_NG!R82+GT_Spot!R82+Bawana_NG!R82+Bawana_RLNG!R82+Bawana_Spot!R82</f>
        <v>14.670227878191728</v>
      </c>
      <c r="J82" s="195">
        <f t="shared" si="8"/>
        <v>-2.2787819172975787E-4</v>
      </c>
      <c r="K82" s="194">
        <f>PPCL_NG!L82+PPCL_Spot!L82+GT_NG!L82+GT_Spot!L82+Bawana_NG!L82+Bawana_RLNG!L82+Bawana_Spot!L82</f>
        <v>65.36</v>
      </c>
      <c r="L82" s="194">
        <f>PPCL_NG!S82+PPCL_Spot!S82+GT_NG!S82+GT_Spot!S82+Bawana_NG!S82+Bawana_RLNG!S82+Bawana_Spot!S82</f>
        <v>65.356921055537029</v>
      </c>
      <c r="M82" s="195">
        <f t="shared" si="9"/>
        <v>3.0789444629704121E-3</v>
      </c>
      <c r="N82" s="194">
        <f>PPCL_NG!M82+PPCL_Spot!M82+GT_NG!M82+GT_Spot!M82+Bawana_NG!M82+Bawana_RLNG!M82+Bawana_Spot!M82</f>
        <v>105.34</v>
      </c>
      <c r="O82" s="194">
        <f>PPCL_NG!T82+PPCL_Spot!T82+GT_NG!T82+GT_Spot!T82+Bawana_NG!T82+Bawana_RLNG!T82+Bawana_Spot!T82</f>
        <v>105.32434786774991</v>
      </c>
      <c r="P82" s="195">
        <f t="shared" si="10"/>
        <v>1.5652132250096429E-2</v>
      </c>
      <c r="Q82" s="195">
        <f t="shared" si="11"/>
        <v>4.9999999999961631E-2</v>
      </c>
    </row>
    <row r="83" spans="1:17">
      <c r="A83" s="34" t="s">
        <v>125</v>
      </c>
      <c r="B83" s="194">
        <f>PPCL_NG!I83+PPCL_Spot!I83+GT_NG!I83+GT_Spot!I83+Bawana_NG!I83+Bawana_RLNG!I83+Bawana_Spot!I83</f>
        <v>154.20999999999998</v>
      </c>
      <c r="C83" s="194">
        <f>PPCL_NG!P83+PPCL_Spot!P83+GT_NG!P83+GT_Spot!P83+Bawana_NG!P83+Bawana_RLNG!P83+Bawana_Spot!P83</f>
        <v>154.1909499832181</v>
      </c>
      <c r="D83" s="195">
        <f t="shared" si="6"/>
        <v>1.9050016781875456E-2</v>
      </c>
      <c r="E83" s="194">
        <f>PPCL_NG!J83+PPCL_Spot!J83+GT_NG!J83+GT_Spot!J83+Bawana_NG!J83+Bawana_RLNG!J83+Bawana_Spot!J83</f>
        <v>87.07</v>
      </c>
      <c r="F83" s="194">
        <f>PPCL_NG!Q83+PPCL_Spot!Q83+GT_NG!Q83+GT_Spot!Q83+Bawana_NG!Q83+Bawana_RLNG!Q83+Bawana_Spot!Q83</f>
        <v>87.057553215303244</v>
      </c>
      <c r="G83" s="195">
        <f t="shared" si="7"/>
        <v>1.2446784696749091E-2</v>
      </c>
      <c r="H83" s="194">
        <f>PPCL_NG!K83+PPCL_Spot!K83+GT_NG!K83+GT_Spot!K83+Bawana_NG!K83+Bawana_RLNG!K83+Bawana_Spot!K83</f>
        <v>14.669999999999998</v>
      </c>
      <c r="I83" s="194">
        <f>PPCL_NG!R83+PPCL_Spot!R83+GT_NG!R83+GT_Spot!R83+Bawana_NG!R83+Bawana_RLNG!R83+Bawana_Spot!R83</f>
        <v>14.670227878191728</v>
      </c>
      <c r="J83" s="195">
        <f t="shared" si="8"/>
        <v>-2.2787819172975787E-4</v>
      </c>
      <c r="K83" s="194">
        <f>PPCL_NG!L83+PPCL_Spot!L83+GT_NG!L83+GT_Spot!L83+Bawana_NG!L83+Bawana_RLNG!L83+Bawana_Spot!L83</f>
        <v>65.36</v>
      </c>
      <c r="L83" s="194">
        <f>PPCL_NG!S83+PPCL_Spot!S83+GT_NG!S83+GT_Spot!S83+Bawana_NG!S83+Bawana_RLNG!S83+Bawana_Spot!S83</f>
        <v>65.356921055537029</v>
      </c>
      <c r="M83" s="195">
        <f t="shared" si="9"/>
        <v>3.0789444629704121E-3</v>
      </c>
      <c r="N83" s="194">
        <f>PPCL_NG!M83+PPCL_Spot!M83+GT_NG!M83+GT_Spot!M83+Bawana_NG!M83+Bawana_RLNG!M83+Bawana_Spot!M83</f>
        <v>105.34</v>
      </c>
      <c r="O83" s="194">
        <f>PPCL_NG!T83+PPCL_Spot!T83+GT_NG!T83+GT_Spot!T83+Bawana_NG!T83+Bawana_RLNG!T83+Bawana_Spot!T83</f>
        <v>105.32434786774991</v>
      </c>
      <c r="P83" s="195">
        <f t="shared" si="10"/>
        <v>1.5652132250096429E-2</v>
      </c>
      <c r="Q83" s="195">
        <f t="shared" si="11"/>
        <v>4.9999999999961631E-2</v>
      </c>
    </row>
    <row r="84" spans="1:17">
      <c r="A84" s="34" t="s">
        <v>126</v>
      </c>
      <c r="B84" s="194">
        <f>PPCL_NG!I84+PPCL_Spot!I84+GT_NG!I84+GT_Spot!I84+Bawana_NG!I84+Bawana_RLNG!I84+Bawana_Spot!I84</f>
        <v>154.20999999999998</v>
      </c>
      <c r="C84" s="194">
        <f>PPCL_NG!P84+PPCL_Spot!P84+GT_NG!P84+GT_Spot!P84+Bawana_NG!P84+Bawana_RLNG!P84+Bawana_Spot!P84</f>
        <v>154.1909499832181</v>
      </c>
      <c r="D84" s="195">
        <f t="shared" si="6"/>
        <v>1.9050016781875456E-2</v>
      </c>
      <c r="E84" s="194">
        <f>PPCL_NG!J84+PPCL_Spot!J84+GT_NG!J84+GT_Spot!J84+Bawana_NG!J84+Bawana_RLNG!J84+Bawana_Spot!J84</f>
        <v>87.07</v>
      </c>
      <c r="F84" s="194">
        <f>PPCL_NG!Q84+PPCL_Spot!Q84+GT_NG!Q84+GT_Spot!Q84+Bawana_NG!Q84+Bawana_RLNG!Q84+Bawana_Spot!Q84</f>
        <v>87.057553215303244</v>
      </c>
      <c r="G84" s="195">
        <f t="shared" si="7"/>
        <v>1.2446784696749091E-2</v>
      </c>
      <c r="H84" s="194">
        <f>PPCL_NG!K84+PPCL_Spot!K84+GT_NG!K84+GT_Spot!K84+Bawana_NG!K84+Bawana_RLNG!K84+Bawana_Spot!K84</f>
        <v>14.669999999999998</v>
      </c>
      <c r="I84" s="194">
        <f>PPCL_NG!R84+PPCL_Spot!R84+GT_NG!R84+GT_Spot!R84+Bawana_NG!R84+Bawana_RLNG!R84+Bawana_Spot!R84</f>
        <v>14.670227878191728</v>
      </c>
      <c r="J84" s="195">
        <f t="shared" si="8"/>
        <v>-2.2787819172975787E-4</v>
      </c>
      <c r="K84" s="194">
        <f>PPCL_NG!L84+PPCL_Spot!L84+GT_NG!L84+GT_Spot!L84+Bawana_NG!L84+Bawana_RLNG!L84+Bawana_Spot!L84</f>
        <v>65.36</v>
      </c>
      <c r="L84" s="194">
        <f>PPCL_NG!S84+PPCL_Spot!S84+GT_NG!S84+GT_Spot!S84+Bawana_NG!S84+Bawana_RLNG!S84+Bawana_Spot!S84</f>
        <v>65.356921055537029</v>
      </c>
      <c r="M84" s="195">
        <f t="shared" si="9"/>
        <v>3.0789444629704121E-3</v>
      </c>
      <c r="N84" s="194">
        <f>PPCL_NG!M84+PPCL_Spot!M84+GT_NG!M84+GT_Spot!M84+Bawana_NG!M84+Bawana_RLNG!M84+Bawana_Spot!M84</f>
        <v>105.34</v>
      </c>
      <c r="O84" s="194">
        <f>PPCL_NG!T84+PPCL_Spot!T84+GT_NG!T84+GT_Spot!T84+Bawana_NG!T84+Bawana_RLNG!T84+Bawana_Spot!T84</f>
        <v>105.32434786774991</v>
      </c>
      <c r="P84" s="195">
        <f t="shared" si="10"/>
        <v>1.5652132250096429E-2</v>
      </c>
      <c r="Q84" s="195">
        <f t="shared" si="11"/>
        <v>4.9999999999961631E-2</v>
      </c>
    </row>
    <row r="85" spans="1:17">
      <c r="A85" s="34" t="s">
        <v>127</v>
      </c>
      <c r="B85" s="194">
        <f>PPCL_NG!I85+PPCL_Spot!I85+GT_NG!I85+GT_Spot!I85+Bawana_NG!I85+Bawana_RLNG!I85+Bawana_Spot!I85</f>
        <v>154.20999999999998</v>
      </c>
      <c r="C85" s="194">
        <f>PPCL_NG!P85+PPCL_Spot!P85+GT_NG!P85+GT_Spot!P85+Bawana_NG!P85+Bawana_RLNG!P85+Bawana_Spot!P85</f>
        <v>154.1909499832181</v>
      </c>
      <c r="D85" s="195">
        <f t="shared" si="6"/>
        <v>1.9050016781875456E-2</v>
      </c>
      <c r="E85" s="194">
        <f>PPCL_NG!J85+PPCL_Spot!J85+GT_NG!J85+GT_Spot!J85+Bawana_NG!J85+Bawana_RLNG!J85+Bawana_Spot!J85</f>
        <v>87.07</v>
      </c>
      <c r="F85" s="194">
        <f>PPCL_NG!Q85+PPCL_Spot!Q85+GT_NG!Q85+GT_Spot!Q85+Bawana_NG!Q85+Bawana_RLNG!Q85+Bawana_Spot!Q85</f>
        <v>87.057553215303244</v>
      </c>
      <c r="G85" s="195">
        <f t="shared" si="7"/>
        <v>1.2446784696749091E-2</v>
      </c>
      <c r="H85" s="194">
        <f>PPCL_NG!K85+PPCL_Spot!K85+GT_NG!K85+GT_Spot!K85+Bawana_NG!K85+Bawana_RLNG!K85+Bawana_Spot!K85</f>
        <v>14.669999999999998</v>
      </c>
      <c r="I85" s="194">
        <f>PPCL_NG!R85+PPCL_Spot!R85+GT_NG!R85+GT_Spot!R85+Bawana_NG!R85+Bawana_RLNG!R85+Bawana_Spot!R85</f>
        <v>14.670227878191728</v>
      </c>
      <c r="J85" s="195">
        <f t="shared" si="8"/>
        <v>-2.2787819172975787E-4</v>
      </c>
      <c r="K85" s="194">
        <f>PPCL_NG!L85+PPCL_Spot!L85+GT_NG!L85+GT_Spot!L85+Bawana_NG!L85+Bawana_RLNG!L85+Bawana_Spot!L85</f>
        <v>65.36</v>
      </c>
      <c r="L85" s="194">
        <f>PPCL_NG!S85+PPCL_Spot!S85+GT_NG!S85+GT_Spot!S85+Bawana_NG!S85+Bawana_RLNG!S85+Bawana_Spot!S85</f>
        <v>65.356921055537029</v>
      </c>
      <c r="M85" s="195">
        <f t="shared" si="9"/>
        <v>3.0789444629704121E-3</v>
      </c>
      <c r="N85" s="194">
        <f>PPCL_NG!M85+PPCL_Spot!M85+GT_NG!M85+GT_Spot!M85+Bawana_NG!M85+Bawana_RLNG!M85+Bawana_Spot!M85</f>
        <v>105.34</v>
      </c>
      <c r="O85" s="194">
        <f>PPCL_NG!T85+PPCL_Spot!T85+GT_NG!T85+GT_Spot!T85+Bawana_NG!T85+Bawana_RLNG!T85+Bawana_Spot!T85</f>
        <v>105.32434786774991</v>
      </c>
      <c r="P85" s="195">
        <f t="shared" si="10"/>
        <v>1.5652132250096429E-2</v>
      </c>
      <c r="Q85" s="195">
        <f t="shared" si="11"/>
        <v>4.9999999999961631E-2</v>
      </c>
    </row>
    <row r="86" spans="1:17">
      <c r="A86" s="34" t="s">
        <v>128</v>
      </c>
      <c r="B86" s="194">
        <f>PPCL_NG!I86+PPCL_Spot!I86+GT_NG!I86+GT_Spot!I86+Bawana_NG!I86+Bawana_RLNG!I86+Bawana_Spot!I86</f>
        <v>154.20999999999998</v>
      </c>
      <c r="C86" s="194">
        <f>PPCL_NG!P86+PPCL_Spot!P86+GT_NG!P86+GT_Spot!P86+Bawana_NG!P86+Bawana_RLNG!P86+Bawana_Spot!P86</f>
        <v>154.1909499832181</v>
      </c>
      <c r="D86" s="195">
        <f t="shared" si="6"/>
        <v>1.9050016781875456E-2</v>
      </c>
      <c r="E86" s="194">
        <f>PPCL_NG!J86+PPCL_Spot!J86+GT_NG!J86+GT_Spot!J86+Bawana_NG!J86+Bawana_RLNG!J86+Bawana_Spot!J86</f>
        <v>87.07</v>
      </c>
      <c r="F86" s="194">
        <f>PPCL_NG!Q86+PPCL_Spot!Q86+GT_NG!Q86+GT_Spot!Q86+Bawana_NG!Q86+Bawana_RLNG!Q86+Bawana_Spot!Q86</f>
        <v>87.057553215303244</v>
      </c>
      <c r="G86" s="195">
        <f t="shared" si="7"/>
        <v>1.2446784696749091E-2</v>
      </c>
      <c r="H86" s="194">
        <f>PPCL_NG!K86+PPCL_Spot!K86+GT_NG!K86+GT_Spot!K86+Bawana_NG!K86+Bawana_RLNG!K86+Bawana_Spot!K86</f>
        <v>14.669999999999998</v>
      </c>
      <c r="I86" s="194">
        <f>PPCL_NG!R86+PPCL_Spot!R86+GT_NG!R86+GT_Spot!R86+Bawana_NG!R86+Bawana_RLNG!R86+Bawana_Spot!R86</f>
        <v>14.670227878191728</v>
      </c>
      <c r="J86" s="195">
        <f t="shared" si="8"/>
        <v>-2.2787819172975787E-4</v>
      </c>
      <c r="K86" s="194">
        <f>PPCL_NG!L86+PPCL_Spot!L86+GT_NG!L86+GT_Spot!L86+Bawana_NG!L86+Bawana_RLNG!L86+Bawana_Spot!L86</f>
        <v>65.36</v>
      </c>
      <c r="L86" s="194">
        <f>PPCL_NG!S86+PPCL_Spot!S86+GT_NG!S86+GT_Spot!S86+Bawana_NG!S86+Bawana_RLNG!S86+Bawana_Spot!S86</f>
        <v>65.356921055537029</v>
      </c>
      <c r="M86" s="195">
        <f t="shared" si="9"/>
        <v>3.0789444629704121E-3</v>
      </c>
      <c r="N86" s="194">
        <f>PPCL_NG!M86+PPCL_Spot!M86+GT_NG!M86+GT_Spot!M86+Bawana_NG!M86+Bawana_RLNG!M86+Bawana_Spot!M86</f>
        <v>105.34</v>
      </c>
      <c r="O86" s="194">
        <f>PPCL_NG!T86+PPCL_Spot!T86+GT_NG!T86+GT_Spot!T86+Bawana_NG!T86+Bawana_RLNG!T86+Bawana_Spot!T86</f>
        <v>105.32434786774991</v>
      </c>
      <c r="P86" s="195">
        <f t="shared" si="10"/>
        <v>1.5652132250096429E-2</v>
      </c>
      <c r="Q86" s="195">
        <f t="shared" si="11"/>
        <v>4.9999999999961631E-2</v>
      </c>
    </row>
    <row r="87" spans="1:17">
      <c r="A87" s="34" t="s">
        <v>129</v>
      </c>
      <c r="B87" s="194">
        <f>PPCL_NG!I87+PPCL_Spot!I87+GT_NG!I87+GT_Spot!I87+Bawana_NG!I87+Bawana_RLNG!I87+Bawana_Spot!I87</f>
        <v>154.20999999999998</v>
      </c>
      <c r="C87" s="194">
        <f>PPCL_NG!P87+PPCL_Spot!P87+GT_NG!P87+GT_Spot!P87+Bawana_NG!P87+Bawana_RLNG!P87+Bawana_Spot!P87</f>
        <v>154.1909499832181</v>
      </c>
      <c r="D87" s="195">
        <f t="shared" si="6"/>
        <v>1.9050016781875456E-2</v>
      </c>
      <c r="E87" s="194">
        <f>PPCL_NG!J87+PPCL_Spot!J87+GT_NG!J87+GT_Spot!J87+Bawana_NG!J87+Bawana_RLNG!J87+Bawana_Spot!J87</f>
        <v>87.07</v>
      </c>
      <c r="F87" s="194">
        <f>PPCL_NG!Q87+PPCL_Spot!Q87+GT_NG!Q87+GT_Spot!Q87+Bawana_NG!Q87+Bawana_RLNG!Q87+Bawana_Spot!Q87</f>
        <v>87.057553215303244</v>
      </c>
      <c r="G87" s="195">
        <f t="shared" si="7"/>
        <v>1.2446784696749091E-2</v>
      </c>
      <c r="H87" s="194">
        <f>PPCL_NG!K87+PPCL_Spot!K87+GT_NG!K87+GT_Spot!K87+Bawana_NG!K87+Bawana_RLNG!K87+Bawana_Spot!K87</f>
        <v>14.669999999999998</v>
      </c>
      <c r="I87" s="194">
        <f>PPCL_NG!R87+PPCL_Spot!R87+GT_NG!R87+GT_Spot!R87+Bawana_NG!R87+Bawana_RLNG!R87+Bawana_Spot!R87</f>
        <v>14.670227878191728</v>
      </c>
      <c r="J87" s="195">
        <f t="shared" si="8"/>
        <v>-2.2787819172975787E-4</v>
      </c>
      <c r="K87" s="194">
        <f>PPCL_NG!L87+PPCL_Spot!L87+GT_NG!L87+GT_Spot!L87+Bawana_NG!L87+Bawana_RLNG!L87+Bawana_Spot!L87</f>
        <v>65.36</v>
      </c>
      <c r="L87" s="194">
        <f>PPCL_NG!S87+PPCL_Spot!S87+GT_NG!S87+GT_Spot!S87+Bawana_NG!S87+Bawana_RLNG!S87+Bawana_Spot!S87</f>
        <v>65.356921055537029</v>
      </c>
      <c r="M87" s="195">
        <f t="shared" si="9"/>
        <v>3.0789444629704121E-3</v>
      </c>
      <c r="N87" s="194">
        <f>PPCL_NG!M87+PPCL_Spot!M87+GT_NG!M87+GT_Spot!M87+Bawana_NG!M87+Bawana_RLNG!M87+Bawana_Spot!M87</f>
        <v>105.34</v>
      </c>
      <c r="O87" s="194">
        <f>PPCL_NG!T87+PPCL_Spot!T87+GT_NG!T87+GT_Spot!T87+Bawana_NG!T87+Bawana_RLNG!T87+Bawana_Spot!T87</f>
        <v>105.32434786774991</v>
      </c>
      <c r="P87" s="195">
        <f t="shared" si="10"/>
        <v>1.5652132250096429E-2</v>
      </c>
      <c r="Q87" s="195">
        <f t="shared" si="11"/>
        <v>4.9999999999961631E-2</v>
      </c>
    </row>
    <row r="88" spans="1:17">
      <c r="A88" s="34" t="s">
        <v>130</v>
      </c>
      <c r="B88" s="194">
        <f>PPCL_NG!I88+PPCL_Spot!I88+GT_NG!I88+GT_Spot!I88+Bawana_NG!I88+Bawana_RLNG!I88+Bawana_Spot!I88</f>
        <v>154.20999999999998</v>
      </c>
      <c r="C88" s="194">
        <f>PPCL_NG!P88+PPCL_Spot!P88+GT_NG!P88+GT_Spot!P88+Bawana_NG!P88+Bawana_RLNG!P88+Bawana_Spot!P88</f>
        <v>154.1909499832181</v>
      </c>
      <c r="D88" s="195">
        <f t="shared" si="6"/>
        <v>1.9050016781875456E-2</v>
      </c>
      <c r="E88" s="194">
        <f>PPCL_NG!J88+PPCL_Spot!J88+GT_NG!J88+GT_Spot!J88+Bawana_NG!J88+Bawana_RLNG!J88+Bawana_Spot!J88</f>
        <v>87.07</v>
      </c>
      <c r="F88" s="194">
        <f>PPCL_NG!Q88+PPCL_Spot!Q88+GT_NG!Q88+GT_Spot!Q88+Bawana_NG!Q88+Bawana_RLNG!Q88+Bawana_Spot!Q88</f>
        <v>87.057553215303244</v>
      </c>
      <c r="G88" s="195">
        <f t="shared" si="7"/>
        <v>1.2446784696749091E-2</v>
      </c>
      <c r="H88" s="194">
        <f>PPCL_NG!K88+PPCL_Spot!K88+GT_NG!K88+GT_Spot!K88+Bawana_NG!K88+Bawana_RLNG!K88+Bawana_Spot!K88</f>
        <v>14.669999999999998</v>
      </c>
      <c r="I88" s="194">
        <f>PPCL_NG!R88+PPCL_Spot!R88+GT_NG!R88+GT_Spot!R88+Bawana_NG!R88+Bawana_RLNG!R88+Bawana_Spot!R88</f>
        <v>14.670227878191728</v>
      </c>
      <c r="J88" s="195">
        <f t="shared" si="8"/>
        <v>-2.2787819172975787E-4</v>
      </c>
      <c r="K88" s="194">
        <f>PPCL_NG!L88+PPCL_Spot!L88+GT_NG!L88+GT_Spot!L88+Bawana_NG!L88+Bawana_RLNG!L88+Bawana_Spot!L88</f>
        <v>65.36</v>
      </c>
      <c r="L88" s="194">
        <f>PPCL_NG!S88+PPCL_Spot!S88+GT_NG!S88+GT_Spot!S88+Bawana_NG!S88+Bawana_RLNG!S88+Bawana_Spot!S88</f>
        <v>65.356921055537029</v>
      </c>
      <c r="M88" s="195">
        <f t="shared" si="9"/>
        <v>3.0789444629704121E-3</v>
      </c>
      <c r="N88" s="194">
        <f>PPCL_NG!M88+PPCL_Spot!M88+GT_NG!M88+GT_Spot!M88+Bawana_NG!M88+Bawana_RLNG!M88+Bawana_Spot!M88</f>
        <v>105.34</v>
      </c>
      <c r="O88" s="194">
        <f>PPCL_NG!T88+PPCL_Spot!T88+GT_NG!T88+GT_Spot!T88+Bawana_NG!T88+Bawana_RLNG!T88+Bawana_Spot!T88</f>
        <v>105.32434786774991</v>
      </c>
      <c r="P88" s="195">
        <f t="shared" si="10"/>
        <v>1.5652132250096429E-2</v>
      </c>
      <c r="Q88" s="195">
        <f t="shared" si="11"/>
        <v>4.9999999999961631E-2</v>
      </c>
    </row>
    <row r="89" spans="1:17">
      <c r="A89" s="34" t="s">
        <v>131</v>
      </c>
      <c r="B89" s="194">
        <f>PPCL_NG!I89+PPCL_Spot!I89+GT_NG!I89+GT_Spot!I89+Bawana_NG!I89+Bawana_RLNG!I89+Bawana_Spot!I89</f>
        <v>154.20999999999998</v>
      </c>
      <c r="C89" s="194">
        <f>PPCL_NG!P89+PPCL_Spot!P89+GT_NG!P89+GT_Spot!P89+Bawana_NG!P89+Bawana_RLNG!P89+Bawana_Spot!P89</f>
        <v>154.1909499832181</v>
      </c>
      <c r="D89" s="195">
        <f t="shared" si="6"/>
        <v>1.9050016781875456E-2</v>
      </c>
      <c r="E89" s="194">
        <f>PPCL_NG!J89+PPCL_Spot!J89+GT_NG!J89+GT_Spot!J89+Bawana_NG!J89+Bawana_RLNG!J89+Bawana_Spot!J89</f>
        <v>87.07</v>
      </c>
      <c r="F89" s="194">
        <f>PPCL_NG!Q89+PPCL_Spot!Q89+GT_NG!Q89+GT_Spot!Q89+Bawana_NG!Q89+Bawana_RLNG!Q89+Bawana_Spot!Q89</f>
        <v>87.057553215303244</v>
      </c>
      <c r="G89" s="195">
        <f t="shared" si="7"/>
        <v>1.2446784696749091E-2</v>
      </c>
      <c r="H89" s="194">
        <f>PPCL_NG!K89+PPCL_Spot!K89+GT_NG!K89+GT_Spot!K89+Bawana_NG!K89+Bawana_RLNG!K89+Bawana_Spot!K89</f>
        <v>14.669999999999998</v>
      </c>
      <c r="I89" s="194">
        <f>PPCL_NG!R89+PPCL_Spot!R89+GT_NG!R89+GT_Spot!R89+Bawana_NG!R89+Bawana_RLNG!R89+Bawana_Spot!R89</f>
        <v>14.670227878191728</v>
      </c>
      <c r="J89" s="195">
        <f t="shared" si="8"/>
        <v>-2.2787819172975787E-4</v>
      </c>
      <c r="K89" s="194">
        <f>PPCL_NG!L89+PPCL_Spot!L89+GT_NG!L89+GT_Spot!L89+Bawana_NG!L89+Bawana_RLNG!L89+Bawana_Spot!L89</f>
        <v>65.36</v>
      </c>
      <c r="L89" s="194">
        <f>PPCL_NG!S89+PPCL_Spot!S89+GT_NG!S89+GT_Spot!S89+Bawana_NG!S89+Bawana_RLNG!S89+Bawana_Spot!S89</f>
        <v>65.356921055537029</v>
      </c>
      <c r="M89" s="195">
        <f t="shared" si="9"/>
        <v>3.0789444629704121E-3</v>
      </c>
      <c r="N89" s="194">
        <f>PPCL_NG!M89+PPCL_Spot!M89+GT_NG!M89+GT_Spot!M89+Bawana_NG!M89+Bawana_RLNG!M89+Bawana_Spot!M89</f>
        <v>105.34</v>
      </c>
      <c r="O89" s="194">
        <f>PPCL_NG!T89+PPCL_Spot!T89+GT_NG!T89+GT_Spot!T89+Bawana_NG!T89+Bawana_RLNG!T89+Bawana_Spot!T89</f>
        <v>105.32434786774991</v>
      </c>
      <c r="P89" s="195">
        <f t="shared" si="10"/>
        <v>1.5652132250096429E-2</v>
      </c>
      <c r="Q89" s="195">
        <f t="shared" si="11"/>
        <v>4.9999999999961631E-2</v>
      </c>
    </row>
    <row r="90" spans="1:17">
      <c r="A90" s="34" t="s">
        <v>132</v>
      </c>
      <c r="B90" s="194">
        <f>PPCL_NG!I90+PPCL_Spot!I90+GT_NG!I90+GT_Spot!I90+Bawana_NG!I90+Bawana_RLNG!I90+Bawana_Spot!I90</f>
        <v>154.20999999999998</v>
      </c>
      <c r="C90" s="194">
        <f>PPCL_NG!P90+PPCL_Spot!P90+GT_NG!P90+GT_Spot!P90+Bawana_NG!P90+Bawana_RLNG!P90+Bawana_Spot!P90</f>
        <v>154.1909499832181</v>
      </c>
      <c r="D90" s="195">
        <f t="shared" si="6"/>
        <v>1.9050016781875456E-2</v>
      </c>
      <c r="E90" s="194">
        <f>PPCL_NG!J90+PPCL_Spot!J90+GT_NG!J90+GT_Spot!J90+Bawana_NG!J90+Bawana_RLNG!J90+Bawana_Spot!J90</f>
        <v>87.07</v>
      </c>
      <c r="F90" s="194">
        <f>PPCL_NG!Q90+PPCL_Spot!Q90+GT_NG!Q90+GT_Spot!Q90+Bawana_NG!Q90+Bawana_RLNG!Q90+Bawana_Spot!Q90</f>
        <v>87.057553215303244</v>
      </c>
      <c r="G90" s="195">
        <f t="shared" si="7"/>
        <v>1.2446784696749091E-2</v>
      </c>
      <c r="H90" s="194">
        <f>PPCL_NG!K90+PPCL_Spot!K90+GT_NG!K90+GT_Spot!K90+Bawana_NG!K90+Bawana_RLNG!K90+Bawana_Spot!K90</f>
        <v>14.669999999999998</v>
      </c>
      <c r="I90" s="194">
        <f>PPCL_NG!R90+PPCL_Spot!R90+GT_NG!R90+GT_Spot!R90+Bawana_NG!R90+Bawana_RLNG!R90+Bawana_Spot!R90</f>
        <v>14.670227878191728</v>
      </c>
      <c r="J90" s="195">
        <f t="shared" si="8"/>
        <v>-2.2787819172975787E-4</v>
      </c>
      <c r="K90" s="194">
        <f>PPCL_NG!L90+PPCL_Spot!L90+GT_NG!L90+GT_Spot!L90+Bawana_NG!L90+Bawana_RLNG!L90+Bawana_Spot!L90</f>
        <v>65.36</v>
      </c>
      <c r="L90" s="194">
        <f>PPCL_NG!S90+PPCL_Spot!S90+GT_NG!S90+GT_Spot!S90+Bawana_NG!S90+Bawana_RLNG!S90+Bawana_Spot!S90</f>
        <v>65.356921055537029</v>
      </c>
      <c r="M90" s="195">
        <f t="shared" si="9"/>
        <v>3.0789444629704121E-3</v>
      </c>
      <c r="N90" s="194">
        <f>PPCL_NG!M90+PPCL_Spot!M90+GT_NG!M90+GT_Spot!M90+Bawana_NG!M90+Bawana_RLNG!M90+Bawana_Spot!M90</f>
        <v>105.34</v>
      </c>
      <c r="O90" s="194">
        <f>PPCL_NG!T90+PPCL_Spot!T90+GT_NG!T90+GT_Spot!T90+Bawana_NG!T90+Bawana_RLNG!T90+Bawana_Spot!T90</f>
        <v>105.32434786774991</v>
      </c>
      <c r="P90" s="195">
        <f t="shared" si="10"/>
        <v>1.5652132250096429E-2</v>
      </c>
      <c r="Q90" s="195">
        <f t="shared" si="11"/>
        <v>4.9999999999961631E-2</v>
      </c>
    </row>
    <row r="91" spans="1:17">
      <c r="A91" s="34" t="s">
        <v>133</v>
      </c>
      <c r="B91" s="194">
        <f>PPCL_NG!I91+PPCL_Spot!I91+GT_NG!I91+GT_Spot!I91+Bawana_NG!I91+Bawana_RLNG!I91+Bawana_Spot!I91</f>
        <v>154.20999999999998</v>
      </c>
      <c r="C91" s="194">
        <f>PPCL_NG!P91+PPCL_Spot!P91+GT_NG!P91+GT_Spot!P91+Bawana_NG!P91+Bawana_RLNG!P91+Bawana_Spot!P91</f>
        <v>154.1909499832181</v>
      </c>
      <c r="D91" s="195">
        <f t="shared" si="6"/>
        <v>1.9050016781875456E-2</v>
      </c>
      <c r="E91" s="194">
        <f>PPCL_NG!J91+PPCL_Spot!J91+GT_NG!J91+GT_Spot!J91+Bawana_NG!J91+Bawana_RLNG!J91+Bawana_Spot!J91</f>
        <v>87.07</v>
      </c>
      <c r="F91" s="194">
        <f>PPCL_NG!Q91+PPCL_Spot!Q91+GT_NG!Q91+GT_Spot!Q91+Bawana_NG!Q91+Bawana_RLNG!Q91+Bawana_Spot!Q91</f>
        <v>87.057553215303244</v>
      </c>
      <c r="G91" s="195">
        <f t="shared" si="7"/>
        <v>1.2446784696749091E-2</v>
      </c>
      <c r="H91" s="194">
        <f>PPCL_NG!K91+PPCL_Spot!K91+GT_NG!K91+GT_Spot!K91+Bawana_NG!K91+Bawana_RLNG!K91+Bawana_Spot!K91</f>
        <v>14.669999999999998</v>
      </c>
      <c r="I91" s="194">
        <f>PPCL_NG!R91+PPCL_Spot!R91+GT_NG!R91+GT_Spot!R91+Bawana_NG!R91+Bawana_RLNG!R91+Bawana_Spot!R91</f>
        <v>14.670227878191728</v>
      </c>
      <c r="J91" s="195">
        <f t="shared" si="8"/>
        <v>-2.2787819172975787E-4</v>
      </c>
      <c r="K91" s="194">
        <f>PPCL_NG!L91+PPCL_Spot!L91+GT_NG!L91+GT_Spot!L91+Bawana_NG!L91+Bawana_RLNG!L91+Bawana_Spot!L91</f>
        <v>65.36</v>
      </c>
      <c r="L91" s="194">
        <f>PPCL_NG!S91+PPCL_Spot!S91+GT_NG!S91+GT_Spot!S91+Bawana_NG!S91+Bawana_RLNG!S91+Bawana_Spot!S91</f>
        <v>65.356921055537029</v>
      </c>
      <c r="M91" s="195">
        <f t="shared" si="9"/>
        <v>3.0789444629704121E-3</v>
      </c>
      <c r="N91" s="194">
        <f>PPCL_NG!M91+PPCL_Spot!M91+GT_NG!M91+GT_Spot!M91+Bawana_NG!M91+Bawana_RLNG!M91+Bawana_Spot!M91</f>
        <v>105.34</v>
      </c>
      <c r="O91" s="194">
        <f>PPCL_NG!T91+PPCL_Spot!T91+GT_NG!T91+GT_Spot!T91+Bawana_NG!T91+Bawana_RLNG!T91+Bawana_Spot!T91</f>
        <v>105.32434786774991</v>
      </c>
      <c r="P91" s="195">
        <f t="shared" si="10"/>
        <v>1.5652132250096429E-2</v>
      </c>
      <c r="Q91" s="195">
        <f t="shared" si="11"/>
        <v>4.9999999999961631E-2</v>
      </c>
    </row>
    <row r="92" spans="1:17">
      <c r="A92" s="34" t="s">
        <v>134</v>
      </c>
      <c r="B92" s="194">
        <f>PPCL_NG!I92+PPCL_Spot!I92+GT_NG!I92+GT_Spot!I92+Bawana_NG!I92+Bawana_RLNG!I92+Bawana_Spot!I92</f>
        <v>154.20999999999998</v>
      </c>
      <c r="C92" s="194">
        <f>PPCL_NG!P92+PPCL_Spot!P92+GT_NG!P92+GT_Spot!P92+Bawana_NG!P92+Bawana_RLNG!P92+Bawana_Spot!P92</f>
        <v>154.1909499832181</v>
      </c>
      <c r="D92" s="195">
        <f t="shared" si="6"/>
        <v>1.9050016781875456E-2</v>
      </c>
      <c r="E92" s="194">
        <f>PPCL_NG!J92+PPCL_Spot!J92+GT_NG!J92+GT_Spot!J92+Bawana_NG!J92+Bawana_RLNG!J92+Bawana_Spot!J92</f>
        <v>87.07</v>
      </c>
      <c r="F92" s="194">
        <f>PPCL_NG!Q92+PPCL_Spot!Q92+GT_NG!Q92+GT_Spot!Q92+Bawana_NG!Q92+Bawana_RLNG!Q92+Bawana_Spot!Q92</f>
        <v>87.057553215303244</v>
      </c>
      <c r="G92" s="195">
        <f t="shared" si="7"/>
        <v>1.2446784696749091E-2</v>
      </c>
      <c r="H92" s="194">
        <f>PPCL_NG!K92+PPCL_Spot!K92+GT_NG!K92+GT_Spot!K92+Bawana_NG!K92+Bawana_RLNG!K92+Bawana_Spot!K92</f>
        <v>14.669999999999998</v>
      </c>
      <c r="I92" s="194">
        <f>PPCL_NG!R92+PPCL_Spot!R92+GT_NG!R92+GT_Spot!R92+Bawana_NG!R92+Bawana_RLNG!R92+Bawana_Spot!R92</f>
        <v>14.670227878191728</v>
      </c>
      <c r="J92" s="195">
        <f t="shared" si="8"/>
        <v>-2.2787819172975787E-4</v>
      </c>
      <c r="K92" s="194">
        <f>PPCL_NG!L92+PPCL_Spot!L92+GT_NG!L92+GT_Spot!L92+Bawana_NG!L92+Bawana_RLNG!L92+Bawana_Spot!L92</f>
        <v>65.36</v>
      </c>
      <c r="L92" s="194">
        <f>PPCL_NG!S92+PPCL_Spot!S92+GT_NG!S92+GT_Spot!S92+Bawana_NG!S92+Bawana_RLNG!S92+Bawana_Spot!S92</f>
        <v>65.356921055537029</v>
      </c>
      <c r="M92" s="195">
        <f t="shared" si="9"/>
        <v>3.0789444629704121E-3</v>
      </c>
      <c r="N92" s="194">
        <f>PPCL_NG!M92+PPCL_Spot!M92+GT_NG!M92+GT_Spot!M92+Bawana_NG!M92+Bawana_RLNG!M92+Bawana_Spot!M92</f>
        <v>105.34</v>
      </c>
      <c r="O92" s="194">
        <f>PPCL_NG!T92+PPCL_Spot!T92+GT_NG!T92+GT_Spot!T92+Bawana_NG!T92+Bawana_RLNG!T92+Bawana_Spot!T92</f>
        <v>105.32434786774991</v>
      </c>
      <c r="P92" s="195">
        <f t="shared" si="10"/>
        <v>1.5652132250096429E-2</v>
      </c>
      <c r="Q92" s="195">
        <f t="shared" si="11"/>
        <v>4.9999999999961631E-2</v>
      </c>
    </row>
    <row r="93" spans="1:17">
      <c r="A93" s="34" t="s">
        <v>135</v>
      </c>
      <c r="B93" s="194">
        <f>PPCL_NG!I93+PPCL_Spot!I93+GT_NG!I93+GT_Spot!I93+Bawana_NG!I93+Bawana_RLNG!I93+Bawana_Spot!I93</f>
        <v>154.20999999999998</v>
      </c>
      <c r="C93" s="194">
        <f>PPCL_NG!P93+PPCL_Spot!P93+GT_NG!P93+GT_Spot!P93+Bawana_NG!P93+Bawana_RLNG!P93+Bawana_Spot!P93</f>
        <v>154.1909499832181</v>
      </c>
      <c r="D93" s="195">
        <f t="shared" si="6"/>
        <v>1.9050016781875456E-2</v>
      </c>
      <c r="E93" s="194">
        <f>PPCL_NG!J93+PPCL_Spot!J93+GT_NG!J93+GT_Spot!J93+Bawana_NG!J93+Bawana_RLNG!J93+Bawana_Spot!J93</f>
        <v>87.07</v>
      </c>
      <c r="F93" s="194">
        <f>PPCL_NG!Q93+PPCL_Spot!Q93+GT_NG!Q93+GT_Spot!Q93+Bawana_NG!Q93+Bawana_RLNG!Q93+Bawana_Spot!Q93</f>
        <v>87.057553215303244</v>
      </c>
      <c r="G93" s="195">
        <f t="shared" si="7"/>
        <v>1.2446784696749091E-2</v>
      </c>
      <c r="H93" s="194">
        <f>PPCL_NG!K93+PPCL_Spot!K93+GT_NG!K93+GT_Spot!K93+Bawana_NG!K93+Bawana_RLNG!K93+Bawana_Spot!K93</f>
        <v>14.669999999999998</v>
      </c>
      <c r="I93" s="194">
        <f>PPCL_NG!R93+PPCL_Spot!R93+GT_NG!R93+GT_Spot!R93+Bawana_NG!R93+Bawana_RLNG!R93+Bawana_Spot!R93</f>
        <v>14.670227878191728</v>
      </c>
      <c r="J93" s="195">
        <f t="shared" si="8"/>
        <v>-2.2787819172975787E-4</v>
      </c>
      <c r="K93" s="194">
        <f>PPCL_NG!L93+PPCL_Spot!L93+GT_NG!L93+GT_Spot!L93+Bawana_NG!L93+Bawana_RLNG!L93+Bawana_Spot!L93</f>
        <v>65.36</v>
      </c>
      <c r="L93" s="194">
        <f>PPCL_NG!S93+PPCL_Spot!S93+GT_NG!S93+GT_Spot!S93+Bawana_NG!S93+Bawana_RLNG!S93+Bawana_Spot!S93</f>
        <v>65.356921055537029</v>
      </c>
      <c r="M93" s="195">
        <f t="shared" si="9"/>
        <v>3.0789444629704121E-3</v>
      </c>
      <c r="N93" s="194">
        <f>PPCL_NG!M93+PPCL_Spot!M93+GT_NG!M93+GT_Spot!M93+Bawana_NG!M93+Bawana_RLNG!M93+Bawana_Spot!M93</f>
        <v>105.34</v>
      </c>
      <c r="O93" s="194">
        <f>PPCL_NG!T93+PPCL_Spot!T93+GT_NG!T93+GT_Spot!T93+Bawana_NG!T93+Bawana_RLNG!T93+Bawana_Spot!T93</f>
        <v>105.32434786774991</v>
      </c>
      <c r="P93" s="195">
        <f t="shared" si="10"/>
        <v>1.5652132250096429E-2</v>
      </c>
      <c r="Q93" s="195">
        <f t="shared" si="11"/>
        <v>4.9999999999961631E-2</v>
      </c>
    </row>
    <row r="94" spans="1:17">
      <c r="A94" s="34" t="s">
        <v>136</v>
      </c>
      <c r="B94" s="194">
        <f>PPCL_NG!I94+PPCL_Spot!I94+GT_NG!I94+GT_Spot!I94+Bawana_NG!I94+Bawana_RLNG!I94+Bawana_Spot!I94</f>
        <v>154.20999999999998</v>
      </c>
      <c r="C94" s="194">
        <f>PPCL_NG!P94+PPCL_Spot!P94+GT_NG!P94+GT_Spot!P94+Bawana_NG!P94+Bawana_RLNG!P94+Bawana_Spot!P94</f>
        <v>154.1909499832181</v>
      </c>
      <c r="D94" s="195">
        <f t="shared" si="6"/>
        <v>1.9050016781875456E-2</v>
      </c>
      <c r="E94" s="194">
        <f>PPCL_NG!J94+PPCL_Spot!J94+GT_NG!J94+GT_Spot!J94+Bawana_NG!J94+Bawana_RLNG!J94+Bawana_Spot!J94</f>
        <v>87.07</v>
      </c>
      <c r="F94" s="194">
        <f>PPCL_NG!Q94+PPCL_Spot!Q94+GT_NG!Q94+GT_Spot!Q94+Bawana_NG!Q94+Bawana_RLNG!Q94+Bawana_Spot!Q94</f>
        <v>87.057553215303244</v>
      </c>
      <c r="G94" s="195">
        <f t="shared" si="7"/>
        <v>1.2446784696749091E-2</v>
      </c>
      <c r="H94" s="194">
        <f>PPCL_NG!K94+PPCL_Spot!K94+GT_NG!K94+GT_Spot!K94+Bawana_NG!K94+Bawana_RLNG!K94+Bawana_Spot!K94</f>
        <v>14.669999999999998</v>
      </c>
      <c r="I94" s="194">
        <f>PPCL_NG!R94+PPCL_Spot!R94+GT_NG!R94+GT_Spot!R94+Bawana_NG!R94+Bawana_RLNG!R94+Bawana_Spot!R94</f>
        <v>14.670227878191728</v>
      </c>
      <c r="J94" s="195">
        <f t="shared" si="8"/>
        <v>-2.2787819172975787E-4</v>
      </c>
      <c r="K94" s="194">
        <f>PPCL_NG!L94+PPCL_Spot!L94+GT_NG!L94+GT_Spot!L94+Bawana_NG!L94+Bawana_RLNG!L94+Bawana_Spot!L94</f>
        <v>65.36</v>
      </c>
      <c r="L94" s="194">
        <f>PPCL_NG!S94+PPCL_Spot!S94+GT_NG!S94+GT_Spot!S94+Bawana_NG!S94+Bawana_RLNG!S94+Bawana_Spot!S94</f>
        <v>65.356921055537029</v>
      </c>
      <c r="M94" s="195">
        <f t="shared" si="9"/>
        <v>3.0789444629704121E-3</v>
      </c>
      <c r="N94" s="194">
        <f>PPCL_NG!M94+PPCL_Spot!M94+GT_NG!M94+GT_Spot!M94+Bawana_NG!M94+Bawana_RLNG!M94+Bawana_Spot!M94</f>
        <v>105.34</v>
      </c>
      <c r="O94" s="194">
        <f>PPCL_NG!T94+PPCL_Spot!T94+GT_NG!T94+GT_Spot!T94+Bawana_NG!T94+Bawana_RLNG!T94+Bawana_Spot!T94</f>
        <v>105.32434786774991</v>
      </c>
      <c r="P94" s="195">
        <f t="shared" si="10"/>
        <v>1.5652132250096429E-2</v>
      </c>
      <c r="Q94" s="195">
        <f t="shared" si="11"/>
        <v>4.9999999999961631E-2</v>
      </c>
    </row>
    <row r="95" spans="1:17">
      <c r="A95" s="34" t="s">
        <v>137</v>
      </c>
      <c r="B95" s="194">
        <f>PPCL_NG!I95+PPCL_Spot!I95+GT_NG!I95+GT_Spot!I95+Bawana_NG!I95+Bawana_RLNG!I95+Bawana_Spot!I95</f>
        <v>154.20999999999998</v>
      </c>
      <c r="C95" s="194">
        <f>PPCL_NG!P95+PPCL_Spot!P95+GT_NG!P95+GT_Spot!P95+Bawana_NG!P95+Bawana_RLNG!P95+Bawana_Spot!P95</f>
        <v>154.1909499832181</v>
      </c>
      <c r="D95" s="195">
        <f t="shared" si="6"/>
        <v>1.9050016781875456E-2</v>
      </c>
      <c r="E95" s="194">
        <f>PPCL_NG!J95+PPCL_Spot!J95+GT_NG!J95+GT_Spot!J95+Bawana_NG!J95+Bawana_RLNG!J95+Bawana_Spot!J95</f>
        <v>87.07</v>
      </c>
      <c r="F95" s="194">
        <f>PPCL_NG!Q95+PPCL_Spot!Q95+GT_NG!Q95+GT_Spot!Q95+Bawana_NG!Q95+Bawana_RLNG!Q95+Bawana_Spot!Q95</f>
        <v>87.057553215303244</v>
      </c>
      <c r="G95" s="195">
        <f t="shared" si="7"/>
        <v>1.2446784696749091E-2</v>
      </c>
      <c r="H95" s="194">
        <f>PPCL_NG!K95+PPCL_Spot!K95+GT_NG!K95+GT_Spot!K95+Bawana_NG!K95+Bawana_RLNG!K95+Bawana_Spot!K95</f>
        <v>14.669999999999998</v>
      </c>
      <c r="I95" s="194">
        <f>PPCL_NG!R95+PPCL_Spot!R95+GT_NG!R95+GT_Spot!R95+Bawana_NG!R95+Bawana_RLNG!R95+Bawana_Spot!R95</f>
        <v>14.670227878191728</v>
      </c>
      <c r="J95" s="195">
        <f t="shared" si="8"/>
        <v>-2.2787819172975787E-4</v>
      </c>
      <c r="K95" s="194">
        <f>PPCL_NG!L95+PPCL_Spot!L95+GT_NG!L95+GT_Spot!L95+Bawana_NG!L95+Bawana_RLNG!L95+Bawana_Spot!L95</f>
        <v>65.36</v>
      </c>
      <c r="L95" s="194">
        <f>PPCL_NG!S95+PPCL_Spot!S95+GT_NG!S95+GT_Spot!S95+Bawana_NG!S95+Bawana_RLNG!S95+Bawana_Spot!S95</f>
        <v>65.356921055537029</v>
      </c>
      <c r="M95" s="195">
        <f t="shared" si="9"/>
        <v>3.0789444629704121E-3</v>
      </c>
      <c r="N95" s="194">
        <f>PPCL_NG!M95+PPCL_Spot!M95+GT_NG!M95+GT_Spot!M95+Bawana_NG!M95+Bawana_RLNG!M95+Bawana_Spot!M95</f>
        <v>105.34</v>
      </c>
      <c r="O95" s="194">
        <f>PPCL_NG!T95+PPCL_Spot!T95+GT_NG!T95+GT_Spot!T95+Bawana_NG!T95+Bawana_RLNG!T95+Bawana_Spot!T95</f>
        <v>105.32434786774991</v>
      </c>
      <c r="P95" s="195">
        <f t="shared" si="10"/>
        <v>1.5652132250096429E-2</v>
      </c>
      <c r="Q95" s="195">
        <f t="shared" si="11"/>
        <v>4.9999999999961631E-2</v>
      </c>
    </row>
    <row r="96" spans="1:17">
      <c r="A96" s="34" t="s">
        <v>138</v>
      </c>
      <c r="B96" s="194">
        <f>PPCL_NG!I96+PPCL_Spot!I96+GT_NG!I96+GT_Spot!I96+Bawana_NG!I96+Bawana_RLNG!I96+Bawana_Spot!I96</f>
        <v>155.19</v>
      </c>
      <c r="C96" s="194">
        <f>PPCL_NG!P96+PPCL_Spot!P96+GT_NG!P96+GT_Spot!P96+Bawana_NG!P96+Bawana_RLNG!P96+Bawana_Spot!P96</f>
        <v>155.17793715985806</v>
      </c>
      <c r="D96" s="195">
        <f t="shared" si="6"/>
        <v>1.2062840141936704E-2</v>
      </c>
      <c r="E96" s="194">
        <f>PPCL_NG!J96+PPCL_Spot!J96+GT_NG!J96+GT_Spot!J96+Bawana_NG!J96+Bawana_RLNG!J96+Bawana_Spot!J96</f>
        <v>87.07</v>
      </c>
      <c r="F96" s="194">
        <f>PPCL_NG!Q96+PPCL_Spot!Q96+GT_NG!Q96+GT_Spot!Q96+Bawana_NG!Q96+Bawana_RLNG!Q96+Bawana_Spot!Q96</f>
        <v>87.062737607080152</v>
      </c>
      <c r="G96" s="195">
        <f t="shared" si="7"/>
        <v>7.2623929198414316E-3</v>
      </c>
      <c r="H96" s="194">
        <f>PPCL_NG!K96+PPCL_Spot!K96+GT_NG!K96+GT_Spot!K96+Bawana_NG!K96+Bawana_RLNG!K96+Bawana_Spot!K96</f>
        <v>14.669999999999998</v>
      </c>
      <c r="I96" s="194">
        <f>PPCL_NG!R96+PPCL_Spot!R96+GT_NG!R96+GT_Spot!R96+Bawana_NG!R96+Bawana_RLNG!R96+Bawana_Spot!R96</f>
        <v>14.670227878191728</v>
      </c>
      <c r="J96" s="195">
        <f t="shared" si="8"/>
        <v>-2.2787819172975787E-4</v>
      </c>
      <c r="K96" s="194">
        <f>PPCL_NG!L96+PPCL_Spot!L96+GT_NG!L96+GT_Spot!L96+Bawana_NG!L96+Bawana_RLNG!L96+Bawana_Spot!L96</f>
        <v>65.36</v>
      </c>
      <c r="L96" s="194">
        <f>PPCL_NG!S96+PPCL_Spot!S96+GT_NG!S96+GT_Spot!S96+Bawana_NG!S96+Bawana_RLNG!S96+Bawana_Spot!S96</f>
        <v>65.358268997399023</v>
      </c>
      <c r="M96" s="195">
        <f t="shared" si="9"/>
        <v>1.7310026009766943E-3</v>
      </c>
      <c r="N96" s="194">
        <f>PPCL_NG!M96+PPCL_Spot!M96+GT_NG!M96+GT_Spot!M96+Bawana_NG!M96+Bawana_RLNG!M96+Bawana_Spot!M96</f>
        <v>105.34</v>
      </c>
      <c r="O96" s="194">
        <f>PPCL_NG!T96+PPCL_Spot!T96+GT_NG!T96+GT_Spot!T96+Bawana_NG!T96+Bawana_RLNG!T96+Bawana_Spot!T96</f>
        <v>105.33082835747103</v>
      </c>
      <c r="P96" s="195">
        <f t="shared" si="10"/>
        <v>9.1716425289689596E-3</v>
      </c>
      <c r="Q96" s="195">
        <f t="shared" si="11"/>
        <v>2.9999999999994031E-2</v>
      </c>
    </row>
    <row r="97" spans="1:17">
      <c r="A97" s="34" t="s">
        <v>139</v>
      </c>
      <c r="B97" s="194">
        <f>PPCL_NG!I97+PPCL_Spot!I97+GT_NG!I97+GT_Spot!I97+Bawana_NG!I97+Bawana_RLNG!I97+Bawana_Spot!I97</f>
        <v>155.19</v>
      </c>
      <c r="C97" s="194">
        <f>PPCL_NG!P97+PPCL_Spot!P97+GT_NG!P97+GT_Spot!P97+Bawana_NG!P97+Bawana_RLNG!P97+Bawana_Spot!P97</f>
        <v>155.17793715985806</v>
      </c>
      <c r="D97" s="195">
        <f t="shared" si="6"/>
        <v>1.2062840141936704E-2</v>
      </c>
      <c r="E97" s="194">
        <f>PPCL_NG!J97+PPCL_Spot!J97+GT_NG!J97+GT_Spot!J97+Bawana_NG!J97+Bawana_RLNG!J97+Bawana_Spot!J97</f>
        <v>87.07</v>
      </c>
      <c r="F97" s="194">
        <f>PPCL_NG!Q97+PPCL_Spot!Q97+GT_NG!Q97+GT_Spot!Q97+Bawana_NG!Q97+Bawana_RLNG!Q97+Bawana_Spot!Q97</f>
        <v>87.062737607080152</v>
      </c>
      <c r="G97" s="195">
        <f t="shared" si="7"/>
        <v>7.2623929198414316E-3</v>
      </c>
      <c r="H97" s="194">
        <f>PPCL_NG!K97+PPCL_Spot!K97+GT_NG!K97+GT_Spot!K97+Bawana_NG!K97+Bawana_RLNG!K97+Bawana_Spot!K97</f>
        <v>14.669999999999998</v>
      </c>
      <c r="I97" s="194">
        <f>PPCL_NG!R97+PPCL_Spot!R97+GT_NG!R97+GT_Spot!R97+Bawana_NG!R97+Bawana_RLNG!R97+Bawana_Spot!R97</f>
        <v>14.670227878191728</v>
      </c>
      <c r="J97" s="195">
        <f t="shared" si="8"/>
        <v>-2.2787819172975787E-4</v>
      </c>
      <c r="K97" s="194">
        <f>PPCL_NG!L97+PPCL_Spot!L97+GT_NG!L97+GT_Spot!L97+Bawana_NG!L97+Bawana_RLNG!L97+Bawana_Spot!L97</f>
        <v>65.36</v>
      </c>
      <c r="L97" s="194">
        <f>PPCL_NG!S97+PPCL_Spot!S97+GT_NG!S97+GT_Spot!S97+Bawana_NG!S97+Bawana_RLNG!S97+Bawana_Spot!S97</f>
        <v>65.358268997399023</v>
      </c>
      <c r="M97" s="195">
        <f t="shared" si="9"/>
        <v>1.7310026009766943E-3</v>
      </c>
      <c r="N97" s="194">
        <f>PPCL_NG!M97+PPCL_Spot!M97+GT_NG!M97+GT_Spot!M97+Bawana_NG!M97+Bawana_RLNG!M97+Bawana_Spot!M97</f>
        <v>105.34</v>
      </c>
      <c r="O97" s="194">
        <f>PPCL_NG!T97+PPCL_Spot!T97+GT_NG!T97+GT_Spot!T97+Bawana_NG!T97+Bawana_RLNG!T97+Bawana_Spot!T97</f>
        <v>105.33082835747103</v>
      </c>
      <c r="P97" s="195">
        <f t="shared" si="10"/>
        <v>9.1716425289689596E-3</v>
      </c>
      <c r="Q97" s="195">
        <f t="shared" si="11"/>
        <v>2.9999999999994031E-2</v>
      </c>
    </row>
    <row r="98" spans="1:17">
      <c r="A98" s="34" t="s">
        <v>140</v>
      </c>
      <c r="B98" s="194">
        <f>PPCL_NG!I98+PPCL_Spot!I98+GT_NG!I98+GT_Spot!I98+Bawana_NG!I98+Bawana_RLNG!I98+Bawana_Spot!I98</f>
        <v>155.19</v>
      </c>
      <c r="C98" s="194">
        <f>PPCL_NG!P98+PPCL_Spot!P98+GT_NG!P98+GT_Spot!P98+Bawana_NG!P98+Bawana_RLNG!P98+Bawana_Spot!P98</f>
        <v>155.17793715985806</v>
      </c>
      <c r="D98" s="195">
        <f t="shared" si="6"/>
        <v>1.2062840141936704E-2</v>
      </c>
      <c r="E98" s="194">
        <f>PPCL_NG!J98+PPCL_Spot!J98+GT_NG!J98+GT_Spot!J98+Bawana_NG!J98+Bawana_RLNG!J98+Bawana_Spot!J98</f>
        <v>87.07</v>
      </c>
      <c r="F98" s="194">
        <f>PPCL_NG!Q98+PPCL_Spot!Q98+GT_NG!Q98+GT_Spot!Q98+Bawana_NG!Q98+Bawana_RLNG!Q98+Bawana_Spot!Q98</f>
        <v>87.062737607080152</v>
      </c>
      <c r="G98" s="195">
        <f t="shared" si="7"/>
        <v>7.2623929198414316E-3</v>
      </c>
      <c r="H98" s="194">
        <f>PPCL_NG!K98+PPCL_Spot!K98+GT_NG!K98+GT_Spot!K98+Bawana_NG!K98+Bawana_RLNG!K98+Bawana_Spot!K98</f>
        <v>14.669999999999998</v>
      </c>
      <c r="I98" s="194">
        <f>PPCL_NG!R98+PPCL_Spot!R98+GT_NG!R98+GT_Spot!R98+Bawana_NG!R98+Bawana_RLNG!R98+Bawana_Spot!R98</f>
        <v>14.670227878191728</v>
      </c>
      <c r="J98" s="195">
        <f t="shared" si="8"/>
        <v>-2.2787819172975787E-4</v>
      </c>
      <c r="K98" s="194">
        <f>PPCL_NG!L98+PPCL_Spot!L98+GT_NG!L98+GT_Spot!L98+Bawana_NG!L98+Bawana_RLNG!L98+Bawana_Spot!L98</f>
        <v>65.36</v>
      </c>
      <c r="L98" s="194">
        <f>PPCL_NG!S98+PPCL_Spot!S98+GT_NG!S98+GT_Spot!S98+Bawana_NG!S98+Bawana_RLNG!S98+Bawana_Spot!S98</f>
        <v>65.358268997399023</v>
      </c>
      <c r="M98" s="195">
        <f t="shared" si="9"/>
        <v>1.7310026009766943E-3</v>
      </c>
      <c r="N98" s="194">
        <f>PPCL_NG!M98+PPCL_Spot!M98+GT_NG!M98+GT_Spot!M98+Bawana_NG!M98+Bawana_RLNG!M98+Bawana_Spot!M98</f>
        <v>105.34</v>
      </c>
      <c r="O98" s="194">
        <f>PPCL_NG!T98+PPCL_Spot!T98+GT_NG!T98+GT_Spot!T98+Bawana_NG!T98+Bawana_RLNG!T98+Bawana_Spot!T98</f>
        <v>105.33082835747103</v>
      </c>
      <c r="P98" s="195">
        <f t="shared" si="10"/>
        <v>9.1716425289689596E-3</v>
      </c>
      <c r="Q98" s="195">
        <f t="shared" si="11"/>
        <v>2.9999999999994031E-2</v>
      </c>
    </row>
    <row r="99" spans="1:17">
      <c r="A99" s="34" t="s">
        <v>324</v>
      </c>
      <c r="B99" s="194">
        <f>PPCL_NG!I99+PPCL_Spot!I99+GT_NG!I99+GT_Spot!I99+Bawana_NG!I99+Bawana_RLNG!I99+Bawana_Spot!I99</f>
        <v>3.4812474999999994</v>
      </c>
      <c r="C99" s="194">
        <f>PPCL_NG!P99+PPCL_Spot!P99+GT_NG!P99+GT_Spot!P99+Bawana_NG!P99+Bawana_RLNG!P99+Bawana_Spot!P99</f>
        <v>3.4807231623228696</v>
      </c>
      <c r="D99" s="195">
        <f t="shared" si="6"/>
        <v>5.2433767712978252E-4</v>
      </c>
      <c r="E99" s="194">
        <f>PPCL_NG!J99+PPCL_Spot!J99+GT_NG!J99+GT_Spot!J99+Bawana_NG!J99+Bawana_RLNG!J99+Bawana_Spot!J99</f>
        <v>1.9801199999999981</v>
      </c>
      <c r="F99" s="194">
        <f>PPCL_NG!Q99+PPCL_Spot!Q99+GT_NG!Q99+GT_Spot!Q99+Bawana_NG!Q99+Bawana_RLNG!Q99+Bawana_Spot!Q99</f>
        <v>1.9797841121621755</v>
      </c>
      <c r="G99" s="195">
        <f t="shared" si="7"/>
        <v>3.3588783782256826E-4</v>
      </c>
      <c r="H99" s="194">
        <f>PPCL_NG!K99+PPCL_Spot!K99+GT_NG!K99+GT_Spot!K99+Bawana_NG!K99+Bawana_RLNG!K99+Bawana_Spot!K99</f>
        <v>0.34370749999999994</v>
      </c>
      <c r="I99" s="194">
        <f>PPCL_NG!R99+PPCL_Spot!R99+GT_NG!R99+GT_Spot!R99+Bawana_NG!R99+Bawana_RLNG!R99+Bawana_Spot!R99</f>
        <v>0.34384893183513687</v>
      </c>
      <c r="J99" s="195">
        <f t="shared" si="8"/>
        <v>-1.4143183513692925E-4</v>
      </c>
      <c r="K99" s="194">
        <f>PPCL_NG!L99+PPCL_Spot!L99+GT_NG!L99+GT_Spot!L99+Bawana_NG!L99+Bawana_RLNG!L99+Bawana_Spot!L99</f>
        <v>1.4898524999999996</v>
      </c>
      <c r="L99" s="194">
        <f>PPCL_NG!S99+PPCL_Spot!S99+GT_NG!S99+GT_Spot!S99+Bawana_NG!S99+Bawana_RLNG!S99+Bawana_Spot!S99</f>
        <v>1.4902177517859811</v>
      </c>
      <c r="M99" s="195">
        <f t="shared" si="9"/>
        <v>-3.6525178598156849E-4</v>
      </c>
      <c r="N99" s="194">
        <f>PPCL_NG!M99+PPCL_Spot!M99+GT_NG!M99+GT_Spot!M99+Bawana_NG!M99+Bawana_RLNG!M99+Bawana_Spot!M99</f>
        <v>2.3780425000000007</v>
      </c>
      <c r="O99" s="194">
        <f>PPCL_NG!T99+PPCL_Spot!T99+GT_NG!T99+GT_Spot!T99+Bawana_NG!T99+Bawana_RLNG!T99+Bawana_Spot!T99</f>
        <v>2.3776010418938371</v>
      </c>
      <c r="P99" s="195">
        <f t="shared" si="10"/>
        <v>4.4145810616358361E-4</v>
      </c>
      <c r="Q99" s="195">
        <f t="shared" si="11"/>
        <v>7.9499999999743665E-4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45517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45517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45517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2024-08-28T13:59:57Z</dcterms:modified>
</cp:coreProperties>
</file>